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3" activeTab="0"/>
  </bookViews>
  <sheets>
    <sheet name="PA TIC S 2013" sheetId="1" r:id="rId1"/>
    <sheet name="PA EQUIP MUNICIPAL 2013" sheetId="2" r:id="rId2"/>
    <sheet name="PA FORT INST. 2013" sheetId="3" r:id="rId3"/>
    <sheet name="PA VIAS 2013" sheetId="4" r:id="rId4"/>
    <sheet name="PA TURISMO 2013" sheetId="5" r:id="rId5"/>
    <sheet name="PA AGROPECUARIO 2013" sheetId="6" r:id="rId6"/>
    <sheet name="PA GESTION DEL RIESGO 2013" sheetId="7" r:id="rId7"/>
    <sheet name="PA MEDIO AMBIENTE 2013" sheetId="8" r:id="rId8"/>
    <sheet name="PA SERVICIOS PUBLICOS 2013" sheetId="9" r:id="rId9"/>
    <sheet name="PA POBLACION VULNERABLE 2013" sheetId="10" r:id="rId10"/>
    <sheet name="PA RECRE Y DEPORTE 2013" sheetId="11" r:id="rId11"/>
    <sheet name="PA CULTURA 2013" sheetId="12" r:id="rId12"/>
    <sheet name="PA PARTICIPACION CIUDA 2013" sheetId="13" r:id="rId13"/>
    <sheet name="PA VIVIENDA 2013" sheetId="14" r:id="rId14"/>
    <sheet name="PA JUSTICIA SEGURIDAD Y CON2013" sheetId="15" r:id="rId15"/>
    <sheet name="PA SALUD 2013" sheetId="16" r:id="rId16"/>
    <sheet name="PA EDUCACION 2013" sheetId="17" r:id="rId17"/>
  </sheets>
  <definedNames/>
  <calcPr fullCalcOnLoad="1"/>
</workbook>
</file>

<file path=xl/comments10.xml><?xml version="1.0" encoding="utf-8"?>
<comments xmlns="http://schemas.openxmlformats.org/spreadsheetml/2006/main">
  <authors>
    <author>Fandy</author>
  </authors>
  <commentList>
    <comment ref="F55" authorId="0">
      <text>
        <r>
          <rPr>
            <b/>
            <sz val="8"/>
            <rFont val="Tahoma"/>
            <family val="2"/>
          </rPr>
          <t>Fandy:</t>
        </r>
        <r>
          <rPr>
            <sz val="8"/>
            <rFont val="Tahoma"/>
            <family val="2"/>
          </rPr>
          <t xml:space="preserve">
OJO </t>
        </r>
      </text>
    </comment>
    <comment ref="M55" authorId="0">
      <text>
        <r>
          <rPr>
            <b/>
            <sz val="8"/>
            <rFont val="Tahoma"/>
            <family val="2"/>
          </rPr>
          <t>Fandy:</t>
        </r>
        <r>
          <rPr>
            <sz val="8"/>
            <rFont val="Tahoma"/>
            <family val="2"/>
          </rPr>
          <t xml:space="preserve">
OJO </t>
        </r>
      </text>
    </comment>
    <comment ref="F74" authorId="0">
      <text>
        <r>
          <rPr>
            <b/>
            <sz val="8"/>
            <rFont val="Tahoma"/>
            <family val="2"/>
          </rPr>
          <t>Fandy:</t>
        </r>
        <r>
          <rPr>
            <sz val="8"/>
            <rFont val="Tahoma"/>
            <family val="2"/>
          </rPr>
          <t xml:space="preserve">
OJO </t>
        </r>
      </text>
    </comment>
    <comment ref="F81" authorId="0">
      <text>
        <r>
          <rPr>
            <b/>
            <sz val="8"/>
            <rFont val="Tahoma"/>
            <family val="2"/>
          </rPr>
          <t>Fandy:</t>
        </r>
        <r>
          <rPr>
            <sz val="8"/>
            <rFont val="Tahoma"/>
            <family val="2"/>
          </rPr>
          <t xml:space="preserve">
OJO </t>
        </r>
      </text>
    </comment>
  </commentList>
</comments>
</file>

<file path=xl/comments2.xml><?xml version="1.0" encoding="utf-8"?>
<comments xmlns="http://schemas.openxmlformats.org/spreadsheetml/2006/main">
  <authors>
    <author>Diana</author>
  </authors>
  <commentList>
    <comment ref="AF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2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2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0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0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8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8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Diana</author>
  </authors>
  <commentList>
    <comment ref="AF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0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0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4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4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32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2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4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4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50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50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Diana</author>
  </authors>
  <commentList>
    <comment ref="AF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1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1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2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2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9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9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Diana</author>
    <author>hogar</author>
  </authors>
  <commentList>
    <comment ref="AF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I8" authorId="1">
      <text>
        <r>
          <rPr>
            <b/>
            <sz val="9"/>
            <rFont val="Tahoma"/>
            <family val="2"/>
          </rPr>
          <t>hogar: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Diana</author>
  </authors>
  <commentList>
    <comment ref="AF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1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1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2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2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<sst xmlns="http://schemas.openxmlformats.org/spreadsheetml/2006/main" count="5041" uniqueCount="1012">
  <si>
    <t>Mantener al 100% el cumplimiento de los 7 programas dirigidos a la primera infancia</t>
  </si>
  <si>
    <t>Número de jornadas realizadas</t>
  </si>
  <si>
    <t>Número de proyectos establecidos</t>
  </si>
  <si>
    <t>Lograr que el 30% a 50% de las familias beneficiadas a través de la Estrategia Unidos superen su situación de pobreza extrema</t>
  </si>
  <si>
    <t>% de la población que supero la pobreza extrema</t>
  </si>
  <si>
    <t>Realizar un (1) diagnostico para establecer el nivel educativo de personas en pobreza extrema</t>
  </si>
  <si>
    <t>Mantener en un 100% la cobertura en personas vinculadas al sistema de seguridad social de la RED UNIDOS</t>
  </si>
  <si>
    <t>Porcentaje de personas vinculadas</t>
  </si>
  <si>
    <t>Mantener en un 100% el conocimiento de métodos de planificación  en adolecentes y adultos</t>
  </si>
  <si>
    <t>Porcentaje de personas</t>
  </si>
  <si>
    <t>Mantener en 100% la cobertura en vacunación de niños y niñas en pobreza extrema</t>
  </si>
  <si>
    <t>Porcentaje de vacunación</t>
  </si>
  <si>
    <t>Mantener en 100% la cobertura en programas de prevención  y promoción de la salud en niños y niñas, mujeres  gestantes y personas en discapacidad.</t>
  </si>
  <si>
    <t>Número de familias de extrema pobreza beneficiadas</t>
  </si>
  <si>
    <t>Porcentaje de familias</t>
  </si>
  <si>
    <t>Lograr que las familias en riesgo de violencia intrafamiliar y abuso sexual sean cero (0).</t>
  </si>
  <si>
    <t>Número de familias en riesgo de violencia</t>
  </si>
  <si>
    <t>Mantener en el 100% la participación activa de personas en organizaciones comunitarias, espacios de recreación y cultura.</t>
  </si>
  <si>
    <t>Mantener en 100% las familias que aplican pautas de crianza y generan espacios de  diálogo y convivencia familiar.</t>
  </si>
  <si>
    <t>Mantener el 10% de familias que acceden al sistema financiero y ahorran a través de mecanismos formales y no formales.</t>
  </si>
  <si>
    <t>Número de hectáreas reforestadas</t>
  </si>
  <si>
    <t>Número de hectáreas adquiridas con fuentes hídricas</t>
  </si>
  <si>
    <t>Realizar un (1) censo de predios de importancia hídrica</t>
  </si>
  <si>
    <t>Número de reuniones realizadas</t>
  </si>
  <si>
    <t>Ampliar en un 10% las hectáreas para la producción agrícola.</t>
  </si>
  <si>
    <t>Porcentaje de hectáreas para la producción agrícola ampliadas</t>
  </si>
  <si>
    <t>Número de proyectos apoyados</t>
  </si>
  <si>
    <t>Gestionar los estudios, diseños y construcción de un (1) distrito de riego</t>
  </si>
  <si>
    <t>Aumentar en un 5% las toneladas de producción agrícola</t>
  </si>
  <si>
    <t>Porcentaje de toneladas de producción agrícola aumentadas</t>
  </si>
  <si>
    <t>Número de parcelas creadas</t>
  </si>
  <si>
    <t xml:space="preserve">Número de parcelas apoyados </t>
  </si>
  <si>
    <t>Número de parcelas establecidas</t>
  </si>
  <si>
    <t>Número de hectáreas establecidas o renovadas</t>
  </si>
  <si>
    <t>Mantener al 100% la asistencia técnica a los sistemas de producción agrícolas</t>
  </si>
  <si>
    <t>Ampliar en un 5% la cobertura de vacunación animal en el municipio, en el cuatrienio</t>
  </si>
  <si>
    <t>Número de vacunas animal aplicadas en el municipio</t>
  </si>
  <si>
    <t>Vacunar el 100% de animales del municipio</t>
  </si>
  <si>
    <t>Porcentaje de animales vacunados</t>
  </si>
  <si>
    <t>Número de ferias agropecuarias realizadas</t>
  </si>
  <si>
    <t>Aumentar en 6% la demanda Turística durante el Periodo</t>
  </si>
  <si>
    <t>Demanda turística incrementada</t>
  </si>
  <si>
    <t>Realizar una (1) investigación de mercado en turismo</t>
  </si>
  <si>
    <t>Número de investigaciones de mercado realizadas</t>
  </si>
  <si>
    <t>Brindar apoyo a dos (2) nuevos proyectos turísticos</t>
  </si>
  <si>
    <t>Número de apoyos brindados</t>
  </si>
  <si>
    <t>Implementar y mantener la Ley de archivo</t>
  </si>
  <si>
    <t>Porcentaje de Implementación de la ley de archivo</t>
  </si>
  <si>
    <t>Modernización del 100% de la estructura administrativa</t>
  </si>
  <si>
    <t>Nivel de avance alto en el Índice de Gobierno en línea</t>
  </si>
  <si>
    <t>Cambio de ocho (8) equipos tecnológicos</t>
  </si>
  <si>
    <t>Número de equipos renovados</t>
  </si>
  <si>
    <t>Adquirir dos (2) software para el manejo de información</t>
  </si>
  <si>
    <t>Número de software adquiridos</t>
  </si>
  <si>
    <t>Productores agropecuarios</t>
  </si>
  <si>
    <t>Mantener al 100 % la calidad educativa en el Municipio</t>
  </si>
  <si>
    <t>Aumentar la calidad educativa en el Municipio 1%</t>
  </si>
  <si>
    <t>Porcentaje de cobertura en educacion</t>
  </si>
  <si>
    <t>Porcentaje de calidad educativa brindada</t>
  </si>
  <si>
    <t>Mantener las acciones en salud publica al 100%</t>
  </si>
  <si>
    <t>Porcentaje de acciones en salud publica</t>
  </si>
  <si>
    <t>Lograr el 100% de la actualización de la información de las líneas base del plan de salud territorrial</t>
  </si>
  <si>
    <t xml:space="preserve">lograr la integración al 100% de las organizaciones comunitarias y  JAC existentes con la administración municipal  y la ciudadania durante todo el periodo de gobierno </t>
  </si>
  <si>
    <t xml:space="preserve">Porcentaje de organizaciones integradas </t>
  </si>
  <si>
    <t>Promover e Integrar el acercamiento de la comunidad a la administración municipal al 100%</t>
  </si>
  <si>
    <t>Mantener e Impulsar al 100% la lectura y la escritura que faciliten la circulación y acceso a la información y el conocimiento.</t>
  </si>
  <si>
    <t>Porcentaje de Personas que utilizan las bibliotecas públicas de la comunidad escolar y la ciudadanía</t>
  </si>
  <si>
    <t>Realizar actividades lúdicas con los niños en las 8 veredas</t>
  </si>
  <si>
    <t>Mantener las  ocho (8) visitas con la ludoteca a las veredas del municipio</t>
  </si>
  <si>
    <t>Fomentar al 100%los procesos de formación artística y de creación cultural</t>
  </si>
  <si>
    <t>% de Personas que asisten a escuelas de formación musical y artista</t>
  </si>
  <si>
    <t>Aumentar en un 20%  practicans de alguna actividad deportiva</t>
  </si>
  <si>
    <t>% de personas que  practican alguna actividad deportiva (recreativa o aficionada)</t>
  </si>
  <si>
    <t>Incrementar el 50% la participación de jóvenes en actividades deportivas</t>
  </si>
  <si>
    <t>Mantener 2 y Crear una (1) escuela de formación deportiva</t>
  </si>
  <si>
    <t>Realizar mantenimiento o adecuacion  a 10 escenarios deportivos</t>
  </si>
  <si>
    <t>Numero de escenarios mantenidos o adecuaciones realizadas</t>
  </si>
  <si>
    <t>Lograr al 100% la potabilizacion del agua en el casco urbano</t>
  </si>
  <si>
    <t>Porcentaje de calidad de agua</t>
  </si>
  <si>
    <t>Realizar el mantenimiento y/o optimizacion en un 20% de  los acueductos veredales</t>
  </si>
  <si>
    <t>Porcentaje de acueductos optimizados</t>
  </si>
  <si>
    <t>Porcentje de adecuacion o optimizacion realizada</t>
  </si>
  <si>
    <t>100% de adecuacion de la planta de tratamiento de agua potable</t>
  </si>
  <si>
    <t>Porcentaje de adecuaciòn</t>
  </si>
  <si>
    <t>Implementar al 100% planes maestros de acueductos</t>
  </si>
  <si>
    <t>Porcentaje de plan maestro implementado</t>
  </si>
  <si>
    <t>Implementación del 80% del programa (PUEAA)</t>
  </si>
  <si>
    <t>Realizar la implementacion del PUEAA en el Casco Urbano al 80%</t>
  </si>
  <si>
    <t>Porcentaje de implementacion del PUEAA</t>
  </si>
  <si>
    <t>Porcentaje de cobertura en red de alcantarrilaldo</t>
  </si>
  <si>
    <t>Mantener al 100% la cobertura en el sistema de alcantarrillado en el Municipio</t>
  </si>
  <si>
    <t>Realizar seguimiento al 100% de la poblaciòn desertada</t>
  </si>
  <si>
    <t>Realizar seguimiento y acompañamiento al 100% a las acciones sobre educación sexual, matoneo y sustancias psicoactivas</t>
  </si>
  <si>
    <t>Realizar seguimiento al 100% a los casos  de mortalidad  de los niños menores de un año</t>
  </si>
  <si>
    <t>Realizar seguimiento al 100% a la cobertura en vacunación</t>
  </si>
  <si>
    <t>Actualizar al 100% el informe de gestion de infancia y adolescencia</t>
  </si>
  <si>
    <t xml:space="preserve">Mantener los 271 adulto mayor en los programas Juan Luis Londoño de la Cuesta y PPSAM  </t>
  </si>
  <si>
    <t>Brindar cobertura al 2% de la poblacion adulta mayor</t>
  </si>
  <si>
    <t>Porcentaje de adulto mayor en cobertura</t>
  </si>
  <si>
    <t>Apoyar al 100% de los programas hacia la mujer</t>
  </si>
  <si>
    <t xml:space="preserve">Porcentaje de programas realizados </t>
  </si>
  <si>
    <t>Porcentaje de programas de educacion ambiental realizados</t>
  </si>
  <si>
    <t>Fortalecer en un 20% al municipio en educacion ambiental</t>
  </si>
  <si>
    <t>Numero de hectareas protegidas y preservadas</t>
  </si>
  <si>
    <t xml:space="preserve">Proteger y preservar 200 hectareas en el municipio </t>
  </si>
  <si>
    <t>Implementar al 100% acciones de contingencia con respecto a emergencias y riesgo al municipio</t>
  </si>
  <si>
    <t xml:space="preserve">Adriana Leonor Urrea Beltrán </t>
  </si>
  <si>
    <t>PATRICIA GARZON</t>
  </si>
  <si>
    <t>NANCY GARZON</t>
  </si>
  <si>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</si>
  <si>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</si>
  <si>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</si>
  <si>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</si>
  <si>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</si>
  <si>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</si>
  <si>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</si>
  <si>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</si>
  <si>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</si>
  <si>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</si>
  <si>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</si>
  <si>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</si>
  <si>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</si>
  <si>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</si>
  <si>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</si>
  <si>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</si>
  <si>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</si>
  <si>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</si>
  <si>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</si>
  <si>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</si>
  <si>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</si>
  <si>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</si>
  <si>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</si>
  <si>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</si>
  <si>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</si>
  <si>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</si>
  <si>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</si>
  <si>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</si>
  <si>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</si>
  <si>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</si>
  <si>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</si>
  <si>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</si>
  <si>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</si>
  <si>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</si>
  <si>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</si>
  <si>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Número de campañas realizadas</t>
  </si>
  <si>
    <t>Número de asociaciones conformadas</t>
  </si>
  <si>
    <t>Número de actividades realizadas</t>
  </si>
  <si>
    <t>Porcentaje de cobertura</t>
  </si>
  <si>
    <t>Número de mantenimientos realizados</t>
  </si>
  <si>
    <t>Porcentaje de cumplimiento</t>
  </si>
  <si>
    <t>Porcentaje de implementación</t>
  </si>
  <si>
    <t xml:space="preserve">Porcentaje de implementación </t>
  </si>
  <si>
    <t>Porcentaje de construcción del sistema de tratamiento gestionado</t>
  </si>
  <si>
    <t>Formulación del PSMV de la inspección de San Roque</t>
  </si>
  <si>
    <t>Número de PSMV formulados</t>
  </si>
  <si>
    <t>Realizar un  (1) proyecto para el manejo de los residuos sólidos y reciclaje</t>
  </si>
  <si>
    <t xml:space="preserve">Número de proyectos </t>
  </si>
  <si>
    <t>Realizar la actualización de los PGIRS</t>
  </si>
  <si>
    <t>Número de actualizaciones</t>
  </si>
  <si>
    <t>Realizar cuatro (4) campañas de saneamiento básico</t>
  </si>
  <si>
    <t>Número de campañas</t>
  </si>
  <si>
    <t>Propiciar 2 mecanismos para que la población mejore su acceso a las vías del municipio</t>
  </si>
  <si>
    <t>Gestionar el mejoramiento de 10 kilómetros de vías en el municipio</t>
  </si>
  <si>
    <t>Número de gestiones realizadas</t>
  </si>
  <si>
    <t>Mantener en 0% la tasa de accidentalidad en el municipio</t>
  </si>
  <si>
    <t>Adquirir una herramienta que permitan el mantenimiento de las vías del municipio</t>
  </si>
  <si>
    <t>Construir, gestionar, adquirir,  adecuar y mantenimiento de la infraestructura de física de las dependencias administrativas del municipio y bienes de uso público de propiedad del municipio</t>
  </si>
  <si>
    <t>Número de proyectos realizados</t>
  </si>
  <si>
    <t>Población general</t>
  </si>
  <si>
    <t>PLAN DE GESTIÓN INTEGRAL DE RESIDUOS SÓLIDOS (PGIRS)</t>
  </si>
  <si>
    <t>Mantener cubierto al 100% las necesidades en transporte escolar según sea requerido</t>
  </si>
  <si>
    <t>Población en edad escolar</t>
  </si>
  <si>
    <t>Mantener cubierto al 100% las necesidades en alimentación y nutrición a la población escolar</t>
  </si>
  <si>
    <t>Número de instituciones dotadas</t>
  </si>
  <si>
    <t>Número de mantenimientos realizados a instituciones educativas</t>
  </si>
  <si>
    <t>Instituciones educativas</t>
  </si>
  <si>
    <t>Aumentar en 0.5 puntos el promedio de resultado en pruebas Icfes</t>
  </si>
  <si>
    <t>Puntaje promedio en resultados de pruebas ICFES 11</t>
  </si>
  <si>
    <t>Capacitar a los jóvenes de grados 5, 9 y 11  en técnicas y refuerzos tendientes a mejorar la calidad educativa en las pruebas de SABER.</t>
  </si>
  <si>
    <t>Porcentaje de jóvenes de grados 5, 9 y 11 capacitados.</t>
  </si>
  <si>
    <t>Estdiantes de grado 5,9 y 11 grado</t>
  </si>
  <si>
    <t>Crear un programa de educación básica para la población adulta</t>
  </si>
  <si>
    <t>Número de programas creados</t>
  </si>
  <si>
    <t>Crear 2 programa  de aprendizajes alterno a las jornadas académicas para la enseñanza de ingles.</t>
  </si>
  <si>
    <t>Gestionar la asignación de treinta (30) computadores para las instituciones educativas</t>
  </si>
  <si>
    <t>Número de computadores</t>
  </si>
  <si>
    <t>Realizar dos (2) mantenimientos a todos los computadores de las sedes educativas</t>
  </si>
  <si>
    <t xml:space="preserve">Número de mantenimientos realizados </t>
  </si>
  <si>
    <t>Garantizar que el 12% de la población se encuentre en el sistema de educación superior</t>
  </si>
  <si>
    <t>Porcentaje de personas que se encuentran en educación superior</t>
  </si>
  <si>
    <t>Aumentar a dos (2) los programas de educación agropecuaria</t>
  </si>
  <si>
    <t>Número de programas activos</t>
  </si>
  <si>
    <t>Mantener y apoyar a cinco  (5) bachilleres para que den continuidad a sus estudios</t>
  </si>
  <si>
    <t>Número de apoyos otorgados</t>
  </si>
  <si>
    <t>Bachilleres academicos.</t>
  </si>
  <si>
    <t>Porcentaje de población afiliada al SGSSS</t>
  </si>
  <si>
    <t>Disminuir la población desvinculada a la salud en un 1%</t>
  </si>
  <si>
    <t>Porcentaje de población en condición de vinculado</t>
  </si>
  <si>
    <t>Número de políticas formuladas</t>
  </si>
  <si>
    <t>Mantener en cero  (0%) la mortalidad en niños menores de 5 años</t>
  </si>
  <si>
    <t>Menores de 5 años</t>
  </si>
  <si>
    <t xml:space="preserve">Mantener en cero (0%) los casos de desnutrición en niños menores de 5 años </t>
  </si>
  <si>
    <t>Porcentaje de niños menores de 5 años en condición de desnutrición.</t>
  </si>
  <si>
    <t>Gestionar para reactivar los servicios del centro de salud de la inspección de San Roque</t>
  </si>
  <si>
    <t>Sistema de información que de cuenta del avance municipal frente a indicadores de salud</t>
  </si>
  <si>
    <t>Porcentaje de información actualizada</t>
  </si>
  <si>
    <t>Número de mejoramientos realizados</t>
  </si>
  <si>
    <t xml:space="preserve">Realizar un (1) diagnósticos para establecer y  priorizar las necesidades de vivienda en la población </t>
  </si>
  <si>
    <t>Número de diagnósticos realizados</t>
  </si>
  <si>
    <t>Número de viviendas construidas</t>
  </si>
  <si>
    <t>Proteger a los Gamenses en su vida, integridad, libertad y patrimonio económico, por medio de la reducción y sanción del delito, el temor a la violencia y la promoción de la convivencia en un 100% de casos</t>
  </si>
  <si>
    <t>Número de dotaciones entregadas</t>
  </si>
  <si>
    <t>Presentar un (1) un proyecto de cofinanciación para la implementación de herramientas tecnológicas de seguridad</t>
  </si>
  <si>
    <t>Número de proyectos presentados</t>
  </si>
  <si>
    <t>Número de capacitaciones realizadas</t>
  </si>
  <si>
    <t>Número de rendición de cuentas realizadas</t>
  </si>
  <si>
    <t>Número de libros prestados a domicilio</t>
  </si>
  <si>
    <t>Número de visitas de la biblioteca municipal realizadas</t>
  </si>
  <si>
    <t>Número de veces que se realiza la actividad</t>
  </si>
  <si>
    <t>Número de visitas realizadas</t>
  </si>
  <si>
    <t>Número de visitas con la ludoteca a las veredas</t>
  </si>
  <si>
    <t>Número de eventos deportivos realizados</t>
  </si>
  <si>
    <t>Número de juegos comunales realizados</t>
  </si>
  <si>
    <t>Realizar cuatro (4) festivales escolares</t>
  </si>
  <si>
    <t>Número de festivales realizados</t>
  </si>
  <si>
    <t>Realizar cuatro (4) juegos intercolegiados</t>
  </si>
  <si>
    <t>Número de intercolegiados realizados</t>
  </si>
  <si>
    <t>Número de deportistas que asisten a juegos y competencias deportivas nacionales e internacionales</t>
  </si>
  <si>
    <t>PLAN DE DESARROLLO: "GAMA CORAZON PARA TODOS" 2012-2015</t>
  </si>
  <si>
    <t xml:space="preserve">COMPONENTE DE EFICACIA - PLAN DE ACCIÒN - VIGENCIA  2012 </t>
  </si>
  <si>
    <t>EJE: SOCIO - CULTURAL</t>
  </si>
  <si>
    <t>OBJETIVO DEL EJE / DIMENSIÓN: GENERAR IMPACTO EN LA CALIDAD DE VIDA DE LOS HABITANTES DEL MUNICIPIO DE GAMA MEDIANTE LA GESTION SOCIAL DE LA Administración EN LOS SECTORES EDUCATIVO, SALUD, INFANCIA Y ADOLESCENCIA, SERVICIOS PUBLICOS DIFERENTES A APSB, ATENCION A POBLACION VULNERABLE, VICTIMAS DE LA VIOLENCIA , JUSTICIA SEGURIDAD Y CONVIVENCIA CIUDADANA, PARTICIPACION CIUDADANA, VIVIENDA, CULTURA, RECREACION Y DEPORTE.</t>
  </si>
  <si>
    <t>META  VIGENCIA(2012)</t>
  </si>
  <si>
    <t>SECTOR : VIVIENDA</t>
  </si>
  <si>
    <r>
      <t>PROGRAMA</t>
    </r>
    <r>
      <rPr>
        <b/>
        <sz val="8"/>
        <rFont val="Arial"/>
        <family val="2"/>
      </rPr>
      <t>:                     VIVIENDA DIGNA CALIDAD DE VIDA</t>
    </r>
  </si>
  <si>
    <r>
      <t>OBJETIVOS</t>
    </r>
    <r>
      <rPr>
        <sz val="9"/>
        <rFont val="Arial"/>
        <family val="2"/>
      </rPr>
      <t>:                              BENEFICIAR A LA POBLACION QUE REALMENTE TIENE LA NECESIDAD; GESTIONAR COFINANCIACION PARA PROYECTOS DE MEJORAMIENTO DE VIVIENDA; GESTIONAR COFINANCIACION PARA PROYECTOS EN SOLUCION DE VIVIENDA NUEVA</t>
    </r>
  </si>
  <si>
    <t>Incrementar la  oferta de vivienda nueva  en la entidad territorial durante el cuatrienio en 30 viviendas</t>
  </si>
  <si>
    <t xml:space="preserve">Reducir el déficit cualitativo de vivienda durante el cuatrienio con 50 mejoramientos </t>
  </si>
  <si>
    <t>Unid</t>
  </si>
  <si>
    <t>Numero de diagnostico realziado</t>
  </si>
  <si>
    <t>UND</t>
  </si>
  <si>
    <t>SECRETARIA DE PLANEACION</t>
  </si>
  <si>
    <t>H y M</t>
  </si>
  <si>
    <t>PLANEACION</t>
  </si>
  <si>
    <t>TODA</t>
  </si>
  <si>
    <t xml:space="preserve">EJE: AMBIENTE CONSTRUIDO </t>
  </si>
  <si>
    <t>SECTOR : TIC`S</t>
  </si>
  <si>
    <t>OBJETIVO DEL EJE / DIMENSIÓN: AUMENTAR LA EFICIENCIA DEL MUNICIPIO EN LA GESTION DE LAS POLITICAS DANDO LUGAR A UN OPTIMO DESARROLLO  INSTITUCIONAL TENIENDO EN CUENTA A LA CIUDADANIA EN EL ALCANCE DE LOS PROPOSITOS.</t>
  </si>
  <si>
    <t xml:space="preserve">PROGRAMA:               TODOS AMIGOS DE LA TECNOLOGIA </t>
  </si>
  <si>
    <t xml:space="preserve">OBJETIVOS: LOGRAR LA APROPIACION DE LAS TIC`S POR PARTE DE LA COMUNIDAD GAMENSE; DIVULGAR LA ESTRATEGIA DE GOBIERNO EN LINEA A NIVEL MUNICIPAL; DAR CONTINUIDAD AL PROGRAMA DE LA ESTRATEGIA DE GOBIERNO EN LINEA.                </t>
  </si>
  <si>
    <t xml:space="preserve">SECRETARIA DE GOBIERNO </t>
  </si>
  <si>
    <t xml:space="preserve"> IMPLEMENTAR LA ESTRATEGIA DE GOBIERNO EN LINEA EN LA ENTIDAD TERRITORIAL</t>
  </si>
  <si>
    <t xml:space="preserve">POBLACION GENERAL </t>
  </si>
  <si>
    <t>GAMA COMPROMETIDO CON LAS TECNOLOGIAS DE INFORMACION Y LAS COMUNICACIONES</t>
  </si>
  <si>
    <t xml:space="preserve">PLANILLAS DE ASISTENCIA, REGISTRO FOTOGRAFICO </t>
  </si>
  <si>
    <t xml:space="preserve">LIDIA CONSUELO GARZON BERMUDEZ </t>
  </si>
  <si>
    <t>REGISTRO DE ENTREGA DE MATERIAL (ESFEROS, LLAVEROS, MUGS, VOLANTES ETC)</t>
  </si>
  <si>
    <t>%</t>
  </si>
  <si>
    <t xml:space="preserve">ALCALDIA MUNICIPAL </t>
  </si>
  <si>
    <t xml:space="preserve">CERTIFICACION DE CUMPLIMIENTO POR PARTE DEL MIN TIC </t>
  </si>
  <si>
    <t>SECTOR: TIC`S</t>
  </si>
  <si>
    <t xml:space="preserve">PROGRAMA: TECNOLOGIA DE VANGUARDIA </t>
  </si>
  <si>
    <t xml:space="preserve">OBJETIVOS: ADOPTAR HERRAMIENTAS TECNOLOGICAS QUE PERMITAN PRESTAR UN SERVICIO EFICIENTE, EFECTIVO Y EFICAZ </t>
  </si>
  <si>
    <t>RECURSOS FINANCIEROS (MILES DE PESOS)</t>
  </si>
  <si>
    <t>DOTAR LOS IMPLEMENTOS BÁSICOS PARA PERMITIR EL ACCESO A TIC</t>
  </si>
  <si>
    <t xml:space="preserve">Número de Dotaciones realizadas </t>
  </si>
  <si>
    <t>UNID</t>
  </si>
  <si>
    <t xml:space="preserve">REGISTRO FOTOGRAFICO, CONTRATO DE SUMINISTRO </t>
  </si>
  <si>
    <t xml:space="preserve">ADQUISICIÓN DE SOFTWARE </t>
  </si>
  <si>
    <t xml:space="preserve">LICENCIAS, CONTRATO DE SUMINISTRO </t>
  </si>
  <si>
    <t>Mantener la población afiliada al al  SGSSS en un 99%</t>
  </si>
  <si>
    <t xml:space="preserve">Porcentaje de población afiliada al SGSSS </t>
  </si>
  <si>
    <t>Realizar el informe de gestion de infancia y adolescencia al 100%</t>
  </si>
  <si>
    <t>Brindar mediante los 12 programas sociales protección integral a la población Vulnerable</t>
  </si>
  <si>
    <t>Lograr que el 80% de las familias de Red Unidos cuenten con al menos una fuente de ingreso o sustento económico.</t>
  </si>
  <si>
    <t>Mantener el porcentaje de familias en pobreza extrema que conozcan con la totalidad de sus logros identificados en el plan familiar.</t>
  </si>
  <si>
    <t>SECTOR :EDUCACION</t>
  </si>
  <si>
    <r>
      <t>PROGRAMA</t>
    </r>
    <r>
      <rPr>
        <b/>
        <sz val="8"/>
        <rFont val="Arial"/>
        <family val="2"/>
      </rPr>
      <t>:               EDUCACIÓN ACOGEDORA</t>
    </r>
  </si>
  <si>
    <r>
      <t>OBJETIVOS</t>
    </r>
    <r>
      <rPr>
        <sz val="9"/>
        <rFont val="Arial"/>
        <family val="2"/>
      </rPr>
      <t>: MEJORAR LA COBERTURA EN EDUCACION BASICA (PREESCOLAR, BASICA PRIAMRIA BASICA SECUNDARIA?</t>
    </r>
  </si>
  <si>
    <t>SECRETARIO DE GOBIERNO</t>
  </si>
  <si>
    <t>SECRETARIA DE GOBIERNO</t>
  </si>
  <si>
    <r>
      <t>OBJETIVOS</t>
    </r>
    <r>
      <rPr>
        <sz val="9"/>
        <rFont val="Arial"/>
        <family val="2"/>
      </rPr>
      <t>: DISMINUIR LA TASA DE ANALFABETISMO EN LAS PERSONAS ENTRE LOS 15 A LOS 24 AÑOS</t>
    </r>
  </si>
  <si>
    <r>
      <t>PROGRAMA</t>
    </r>
    <r>
      <rPr>
        <b/>
        <sz val="8"/>
        <rFont val="Arial"/>
        <family val="2"/>
      </rPr>
      <t>:          TODOS A CLASE</t>
    </r>
  </si>
  <si>
    <r>
      <t>PROGRAMA</t>
    </r>
    <r>
      <rPr>
        <b/>
        <sz val="8"/>
        <rFont val="Arial"/>
        <family val="2"/>
      </rPr>
      <t>:        ASEGURANDO TU FUTURO</t>
    </r>
  </si>
  <si>
    <r>
      <t>OBJETIVOS</t>
    </r>
    <r>
      <rPr>
        <sz val="9"/>
        <rFont val="Arial"/>
        <family val="2"/>
      </rPr>
      <t>: DESARROLLAR COMPETENCIAS PROPIAS EN CUANTO A LAS POTENCIALIDADES DEL MUNICIPIO</t>
    </r>
  </si>
  <si>
    <t>SECTOR :SALUD</t>
  </si>
  <si>
    <r>
      <t>PROGRAMA</t>
    </r>
    <r>
      <rPr>
        <b/>
        <sz val="8"/>
        <rFont val="Arial"/>
        <family val="2"/>
      </rPr>
      <t>:               EN BUSCA DE LA BUENA SALUD GAMENSE</t>
    </r>
  </si>
  <si>
    <r>
      <t>OBJETIVOS</t>
    </r>
    <r>
      <rPr>
        <sz val="9"/>
        <rFont val="Arial"/>
        <family val="2"/>
      </rPr>
      <t>:Gestionar el acceso y la cobertura al servicio de salud, con calidad y eficiencia, de la población del municipio de Gama.</t>
    </r>
  </si>
  <si>
    <t>ASEGURAR EL 100% DE POBLACION AL SGSSS</t>
  </si>
  <si>
    <t>POBLACION GENERAL</t>
  </si>
  <si>
    <t>und</t>
  </si>
  <si>
    <t>COORDINACION DE SALUD</t>
  </si>
  <si>
    <r>
      <t>PROGRAMA</t>
    </r>
    <r>
      <rPr>
        <b/>
        <sz val="8"/>
        <rFont val="Arial"/>
        <family val="2"/>
      </rPr>
      <t>:          GAMA ASEGURADA Y SALUDABLE</t>
    </r>
  </si>
  <si>
    <t xml:space="preserve">Fortalecer el Sistema de Información territorial en Salud que permita evaluar el avance municipal en salud
</t>
  </si>
  <si>
    <t>EJE: JUSTICIA - SOCIO CULTURAL</t>
  </si>
  <si>
    <t>SECTOR : JUSTICIA - SEGURIDAD Y CONVIVENCIA CIUDADANA</t>
  </si>
  <si>
    <r>
      <t>PROGRAMA</t>
    </r>
    <r>
      <rPr>
        <b/>
        <sz val="8"/>
        <rFont val="Arial"/>
        <family val="2"/>
      </rPr>
      <t>:                  FORTALECIMIENTO DEL FONDO DE SEGURIDAD</t>
    </r>
  </si>
  <si>
    <r>
      <t>OBJETIVOS</t>
    </r>
    <r>
      <rPr>
        <sz val="9"/>
        <rFont val="Arial"/>
        <family val="2"/>
      </rPr>
      <t>:                         DOTAR DE HERRAMIENTAS PARA EL CUMPLIMIENTO DE LA LABOR A LAS INSTITUCIONES DE JUSTICIA Y SEGURIDAD.</t>
    </r>
  </si>
  <si>
    <t>Proteger a los Gamenses en su vida, integridad, libertad y patrimonio económico, por medio de la reducción y sanción del delito, el temor a la violencia y la promoción de la convivencia en un 100% de casoso</t>
  </si>
  <si>
    <t>Unidad</t>
  </si>
  <si>
    <t>EJE: SOCIO CULTURAL</t>
  </si>
  <si>
    <t>SECTOR : POBLACION VULNERABLE</t>
  </si>
  <si>
    <r>
      <t>PROGRAMA</t>
    </r>
    <r>
      <rPr>
        <b/>
        <sz val="8"/>
        <rFont val="Arial"/>
        <family val="2"/>
      </rPr>
      <t>:                  NIÑOS Y JÓVENES GAMENSES EN ARMONÍA CON LA VIDA</t>
    </r>
  </si>
  <si>
    <r>
      <t>OBJETIVOS</t>
    </r>
    <r>
      <rPr>
        <sz val="9"/>
        <rFont val="Arial"/>
        <family val="2"/>
      </rPr>
      <t>:                              IMPLEMENTAR ACCIONES INFORMATIVAS DIRIGIDAS A LA POBLACION DE NIÑOS, NIÑAS Y ADOLESCENTES DEL MUNICIPIO DE GAMA</t>
    </r>
  </si>
  <si>
    <t>COMISARIA DE FAMILIA</t>
  </si>
  <si>
    <t>Número de informes realizados</t>
  </si>
  <si>
    <t>Numero de acciones realizadas</t>
  </si>
  <si>
    <t>INFANCIA ADOLESCENCIA</t>
  </si>
  <si>
    <t>Numero de seguimientos</t>
  </si>
  <si>
    <t>Numero de seguimientos y acompañamiento</t>
  </si>
  <si>
    <t>Numero de informes</t>
  </si>
  <si>
    <r>
      <t>PROGRAMA</t>
    </r>
    <r>
      <rPr>
        <b/>
        <sz val="8"/>
        <rFont val="Arial"/>
        <family val="2"/>
      </rPr>
      <t>:                      TODO POR LOS NIÑOS, NIÑAS Y JÓVENES DEL MUNICIPIO</t>
    </r>
  </si>
  <si>
    <r>
      <t>OBJETIVOS</t>
    </r>
    <r>
      <rPr>
        <sz val="9"/>
        <rFont val="Arial"/>
        <family val="2"/>
      </rPr>
      <t>:                            garantizar la continuidad de los programas para la primera infancia, gestantes y lactantes</t>
    </r>
  </si>
  <si>
    <t>Juan Pablo Linares Gomez</t>
  </si>
  <si>
    <t>No. de Programas Sociales en Funcionamiento</t>
  </si>
  <si>
    <t>I</t>
  </si>
  <si>
    <t>Planillas de entrega / Asistencia a capacitaciones</t>
  </si>
  <si>
    <r>
      <t>OBJETIVOS</t>
    </r>
    <r>
      <rPr>
        <sz val="9"/>
        <rFont val="Arial"/>
        <family val="2"/>
      </rPr>
      <t>:                             Brindar espacios de sano esparcimiento, cuidado y atención  a la población Adulta del municipio.</t>
    </r>
  </si>
  <si>
    <t>AD</t>
  </si>
  <si>
    <t>Registro fotografico / Planillas de Asitencia / Planillas de Control entrega de Programas Sociales</t>
  </si>
  <si>
    <t>Convenios establecidos con la Fundación Hogar del Anciano</t>
  </si>
  <si>
    <t>listado asistencia; registro fotografico</t>
  </si>
  <si>
    <t>Numero de actividades realizadas</t>
  </si>
  <si>
    <r>
      <t>PROGRAMA</t>
    </r>
    <r>
      <rPr>
        <b/>
        <sz val="8"/>
        <rFont val="Arial"/>
        <family val="2"/>
      </rPr>
      <t>: GAMA POR EL RESPETO A LA IGUALDAD DE GENERO Y LOS DERECHOS HUMANOS</t>
    </r>
  </si>
  <si>
    <r>
      <t>OBJETIVOS</t>
    </r>
    <r>
      <rPr>
        <sz val="9"/>
        <rFont val="Arial"/>
        <family val="2"/>
      </rPr>
      <t xml:space="preserve">:                             Desarrollar acciones y actividades que permitan vinvular a las Mujeres del municipio a partir de las cuales se permita reconocer a la mujer como un ser humano digno y merecedor de respeto dentro de la sociedad. </t>
    </r>
  </si>
  <si>
    <t>MUJERES</t>
  </si>
  <si>
    <t xml:space="preserve">Registro fotografico / Planillas de Asitencia </t>
  </si>
  <si>
    <t>Registro Fotografico / Planillas de Asitencia a capacitaciones</t>
  </si>
  <si>
    <r>
      <t>PROGRAMA</t>
    </r>
    <r>
      <rPr>
        <b/>
        <sz val="8"/>
        <rFont val="Arial"/>
        <family val="2"/>
      </rPr>
      <t>: RED UNIDOS</t>
    </r>
  </si>
  <si>
    <r>
      <t>OBJETIVOS</t>
    </r>
    <r>
      <rPr>
        <sz val="9"/>
        <rFont val="Arial"/>
        <family val="2"/>
      </rPr>
      <t>:                          INCREMENTAR OSTENSIBLEMENTE LA CALIDAD DE VIDA PARA LOS HABITANTES QUE SE ENCUENTRAN EN SITUACION VULNERABLE Y QUE REQUIEREN UNA ATENCION PRIORITARIA</t>
    </r>
  </si>
  <si>
    <t>P.I. / I / AD/ JUV/ AD/AD-M/ DISCAP</t>
  </si>
  <si>
    <t xml:space="preserve">Zulma Cristina Garavito Garzón / Lucy Cortes </t>
  </si>
  <si>
    <t xml:space="preserve"> JUV/ AD/AD-M/ DISCAP/ DESPLAZADOS</t>
  </si>
  <si>
    <t xml:space="preserve">Registro Fotografico / Planillas de Asitencia / Mayas de validación </t>
  </si>
  <si>
    <t>SECTOR : CULTURA</t>
  </si>
  <si>
    <r>
      <t>PROGRAMA</t>
    </r>
    <r>
      <rPr>
        <b/>
        <sz val="8"/>
        <rFont val="Arial"/>
        <family val="2"/>
      </rPr>
      <t>:                 GAMA DE LA MANO CON LA LECTURA</t>
    </r>
  </si>
  <si>
    <r>
      <t>OBJETIVOS</t>
    </r>
    <r>
      <rPr>
        <sz val="9"/>
        <rFont val="Arial"/>
        <family val="2"/>
      </rPr>
      <t>:                           GENERAR EL INTERES EN LA POBLACIÓN POR LA LECTURA Y LA ESCRITURA</t>
    </r>
  </si>
  <si>
    <t>JUAN PABLO LINARES GOMEZ</t>
  </si>
  <si>
    <t>REALIZAR ACTIVIDADES QUE IMPULSEN  Y GENEREN INTERES POR LA LECTURA  EN EL MUNICIPIO DE GAMA</t>
  </si>
  <si>
    <t>BIBLIOTECA AL PARQUE</t>
  </si>
  <si>
    <r>
      <t>PROGRAMA</t>
    </r>
    <r>
      <rPr>
        <b/>
        <sz val="8"/>
        <rFont val="Arial"/>
        <family val="2"/>
      </rPr>
      <t xml:space="preserve">:                    LUDOTECA EN VEREDAS </t>
    </r>
  </si>
  <si>
    <r>
      <t>OBJETIVOS</t>
    </r>
    <r>
      <rPr>
        <sz val="9"/>
        <rFont val="Arial"/>
        <family val="2"/>
      </rPr>
      <t xml:space="preserve">:    GENERAR ACTIVIDADES EN LAS VEREDAS CON LA LUDOTECA                        </t>
    </r>
  </si>
  <si>
    <t>PROGRAMA:     GAMA UN MUNICIPIO DE ARTE Y FOLCLOR</t>
  </si>
  <si>
    <r>
      <t>OBJETIVOS</t>
    </r>
    <r>
      <rPr>
        <sz val="9"/>
        <rFont val="Arial"/>
        <family val="2"/>
      </rPr>
      <t>:                             PROMOVER ENCUENTROS CULTURALES Y ARTISTICOS EN EL MUNICIPIO; DOTAR LAS ESCUELAS DE FORMACIÓN ARTÍSTICA Y CULTURAL</t>
    </r>
  </si>
  <si>
    <t>SECTOR : RECREACIÓN Y DEPORTE</t>
  </si>
  <si>
    <r>
      <t>PROGRAMA</t>
    </r>
    <r>
      <rPr>
        <b/>
        <sz val="8"/>
        <rFont val="Arial"/>
        <family val="2"/>
      </rPr>
      <t>:                     DEPORTE FORMATIVO</t>
    </r>
  </si>
  <si>
    <r>
      <t>OBJETIVOS</t>
    </r>
    <r>
      <rPr>
        <sz val="9"/>
        <rFont val="Arial"/>
        <family val="2"/>
      </rPr>
      <t>:                             FORMAR DEPORTISTAS COMPETITITIVOS CON CALIDAD HUMANA</t>
    </r>
  </si>
  <si>
    <t>REALIZAR Y FOMENTAR  EVENTOS RECREODEPORTIVOS EN EL MUNICIPIO DE GAMA</t>
  </si>
  <si>
    <t>PT</t>
  </si>
  <si>
    <t>PLANILLAS; REGISTRO FOTOGRAFICO</t>
  </si>
  <si>
    <r>
      <t>PROGRAMA</t>
    </r>
    <r>
      <rPr>
        <b/>
        <sz val="8"/>
        <rFont val="Arial"/>
        <family val="2"/>
      </rPr>
      <t>:                     DEPORTE EDUCATIVO</t>
    </r>
  </si>
  <si>
    <r>
      <t>OBJETIVOS</t>
    </r>
    <r>
      <rPr>
        <sz val="9"/>
        <rFont val="Arial"/>
        <family val="2"/>
      </rPr>
      <t>:                              LOGRAR QUE LA POBLACIÓN EDUCATIVA PARTICIPE EN LOS JUEGOS INTYERCOLEGIAGOS Y LOS JUEGOS ESCOLARES</t>
    </r>
  </si>
  <si>
    <t>FESTIVALES ESCOLARES</t>
  </si>
  <si>
    <t>ESTUDIANTIL PRIMARIA</t>
  </si>
  <si>
    <t>PLANILLAS; REGIST. FOT.</t>
  </si>
  <si>
    <t>JUEGOS INTERCOLEGIADOS</t>
  </si>
  <si>
    <t>ESTUDIANTIL SECUNDARIA</t>
  </si>
  <si>
    <t xml:space="preserve">MANTENER ESCUELAS DE FORMACIÓN </t>
  </si>
  <si>
    <t>Numero de escuelas de formacion deportiva mantenida</t>
  </si>
  <si>
    <r>
      <t>PROGRAMA</t>
    </r>
    <r>
      <rPr>
        <b/>
        <sz val="8"/>
        <rFont val="Arial"/>
        <family val="2"/>
      </rPr>
      <t xml:space="preserve">:                    ESCENARIOS DEPORTIVOS OPTIMOS </t>
    </r>
  </si>
  <si>
    <r>
      <t>OBJETIVOS</t>
    </r>
    <r>
      <rPr>
        <sz val="9"/>
        <rFont val="Arial"/>
        <family val="2"/>
      </rPr>
      <t>:                            TENER ESCENARIOS DEPORTIVOS ADECUADOS PARA SU UTILIZACIÓN</t>
    </r>
  </si>
  <si>
    <t xml:space="preserve">SECRETARIA DE PLANEACIÓN </t>
  </si>
  <si>
    <t>SECTOR : SERVICIOS PUBLICOS DIFERENTES A APSB</t>
  </si>
  <si>
    <t>CALLES Y ESPACIO PUBLICOS ILUMINADOS</t>
  </si>
  <si>
    <r>
      <t>PROGRAMA</t>
    </r>
    <r>
      <rPr>
        <b/>
        <sz val="8"/>
        <rFont val="Arial"/>
        <family val="2"/>
      </rPr>
      <t>:                  CALLES Y ESPACIO PUBLICOS ILUMINADOS</t>
    </r>
  </si>
  <si>
    <r>
      <t>OBJETIVOS</t>
    </r>
    <r>
      <rPr>
        <sz val="9"/>
        <rFont val="Arial"/>
        <family val="2"/>
      </rPr>
      <t xml:space="preserve">: AUNMENTAR LA ILUMINACION EN ESPACIOS PUBLICOS DEL MUNICIPIO </t>
    </r>
  </si>
  <si>
    <t>POR UNA MEJOR CALIDAD DE VIDA DE LA POBLACION</t>
  </si>
  <si>
    <t>EJE: AMBIENTE NATURAL Y SERVICIOS PÚBLICOS</t>
  </si>
  <si>
    <t>SECTOR : AGUA POTABLE Y SANEAMIENTO BÁSICO</t>
  </si>
  <si>
    <t>OBJETIVO DEL EJE / DIMENSIÓN: DESARROLLAR ESTRATEGIAS COMPETITIVAS Y ARMONICAS GGENERANDO EL MEJORAMIENTO DE LOS SERVICIOS PUBLICOS Y LA INFRAESTRUCTURA DEL MUNICIPIO EN BUSCA DE CRECIMIENTO SOCIAL Y EL MEJORAMIENTO DE LA CALIDAD DE VIDA DE LA POBLACION EN ARMONIA CON EL MEDIO AMBIENTE Y MITIGACION DE LOS RIESGOS NATURALES</t>
  </si>
  <si>
    <r>
      <t>PROGRAMA</t>
    </r>
    <r>
      <rPr>
        <b/>
        <sz val="8"/>
        <rFont val="Arial"/>
        <family val="2"/>
      </rPr>
      <t>:                  AGUA POTABLE Y SANEAMIENTO BÁSICO PARA TODOS LOS GAMENSES</t>
    </r>
  </si>
  <si>
    <r>
      <t>OBJETIVOS</t>
    </r>
    <r>
      <rPr>
        <sz val="9"/>
        <rFont val="Arial"/>
        <family val="2"/>
      </rPr>
      <t>:                           MANTENER UN BUEN ESTADO DE LAS REDES EXISTENTES DE ACUEDUCTO Y ALCANTARILLADO DEL MUNICIPIO; ASEGURAR LA PRESTACION DE LOS SERVICIOS DE ACUEDUCTO Y ALCANTARILLADO EN EL MUNICIPIO; MEJORAR LA GESTION DE LA OFICINA DE SERVICIOS PUBLICOS DE LA ALCALDIA.</t>
    </r>
  </si>
  <si>
    <t xml:space="preserve">SECRETARIA DE PLANEACIÓN  </t>
  </si>
  <si>
    <t xml:space="preserve">CUMPLIENDO CON EL
DEBER
</t>
  </si>
  <si>
    <r>
      <t>PROGRAMA</t>
    </r>
    <r>
      <rPr>
        <b/>
        <sz val="9"/>
        <rFont val="Arial"/>
        <family val="2"/>
      </rPr>
      <t>:                POR GAMA + SALUDABLE</t>
    </r>
  </si>
  <si>
    <r>
      <t>OBJETIVOS</t>
    </r>
    <r>
      <rPr>
        <sz val="9"/>
        <rFont val="Arial"/>
        <family val="2"/>
      </rPr>
      <t>:                   Lograr que la población de Gama utilice de forma adecuada y en su beneficio, los residuos sólidos.</t>
    </r>
  </si>
  <si>
    <t xml:space="preserve">Lograr un 30% de mejoramiento de los procesos relacionados con los residuos sólidos. </t>
  </si>
  <si>
    <t>Porcentaje de
mejoramiento en los
procesos logrado</t>
  </si>
  <si>
    <t xml:space="preserve">POR UN MUNICIPIO MAS
LIMPIO
</t>
  </si>
  <si>
    <r>
      <t xml:space="preserve">EJE: </t>
    </r>
    <r>
      <rPr>
        <sz val="8"/>
        <rFont val="Arial"/>
        <family val="2"/>
      </rPr>
      <t>AMBIENTE NATURAL Y SERVICIOS PÚBLICOS</t>
    </r>
  </si>
  <si>
    <t>SECTOR : MEDIO AMBIENTE</t>
  </si>
  <si>
    <r>
      <t xml:space="preserve">OBJETIVO DEL EJE / DIMENSIÓN: </t>
    </r>
    <r>
      <rPr>
        <sz val="8"/>
        <rFont val="Arial"/>
        <family val="2"/>
      </rPr>
      <t xml:space="preserve"> Desarrollar estrategias competitivas y armónicas generando  el mejoramiento de los servicios públicos y la infraestructura del municipio en búsqueda del crecimiento social y el mejoramiento de la calidad de vida de la población en armonía con el medio ambiente y mitigación de los riesgos naturales.</t>
    </r>
  </si>
  <si>
    <r>
      <rPr>
        <b/>
        <sz val="8"/>
        <rFont val="Arial"/>
        <family val="2"/>
      </rPr>
      <t xml:space="preserve">PROGRAMA:       </t>
    </r>
    <r>
      <rPr>
        <sz val="8"/>
        <rFont val="Arial"/>
        <family val="2"/>
      </rPr>
      <t xml:space="preserve">POR UN AMBIENTE SANO PARA GAMA </t>
    </r>
  </si>
  <si>
    <r>
      <t>OBJETIVOS</t>
    </r>
    <r>
      <rPr>
        <sz val="9"/>
        <rFont val="Arial"/>
        <family val="2"/>
      </rPr>
      <t xml:space="preserve">:  Sensibilizar a la población en la conservación de los recursos naturales en el municipio. </t>
    </r>
  </si>
  <si>
    <t>Seamos Amigables con nuestro Entorno</t>
  </si>
  <si>
    <t>Realizar campañas de reforestación y cultura ambiental</t>
  </si>
  <si>
    <t>unidad</t>
  </si>
  <si>
    <t>Poblacion general</t>
  </si>
  <si>
    <t>Fotos/ registro asistencia</t>
  </si>
  <si>
    <t>Fotos/ Registro de entrega</t>
  </si>
  <si>
    <t>Poblacion rural</t>
  </si>
  <si>
    <t>poblacion general</t>
  </si>
  <si>
    <t>Porque el ecosistema nos necesita</t>
  </si>
  <si>
    <t>Patricia Garzon</t>
  </si>
  <si>
    <t>SECTOR : GESTION DEL RIESGO</t>
  </si>
  <si>
    <r>
      <rPr>
        <b/>
        <sz val="8"/>
        <rFont val="Arial"/>
        <family val="2"/>
      </rPr>
      <t xml:space="preserve">PROGRAMA:       </t>
    </r>
    <r>
      <rPr>
        <sz val="8"/>
        <rFont val="Arial"/>
        <family val="2"/>
      </rPr>
      <t>LISTOS FRENTE AL RIESGO</t>
    </r>
  </si>
  <si>
    <r>
      <t>OBJETIVOS</t>
    </r>
    <r>
      <rPr>
        <sz val="9"/>
        <rFont val="Arial"/>
        <family val="2"/>
      </rPr>
      <t>:  PROMOVER LA SEGURIDAD Y MITIGACION DEL RIESGO EXISTENTE EN LOS SECTORES URBANOS Y RURAL DEL MUNICIPIO.</t>
    </r>
  </si>
  <si>
    <t>REGISTRO FOTOGRAFICO</t>
  </si>
  <si>
    <r>
      <t xml:space="preserve">EJE: </t>
    </r>
    <r>
      <rPr>
        <sz val="8"/>
        <rFont val="Arial"/>
        <family val="2"/>
      </rPr>
      <t>ECONÓMICA</t>
    </r>
  </si>
  <si>
    <t>SECTOR : AGROPECUARIO</t>
  </si>
  <si>
    <r>
      <t xml:space="preserve">OBJETIVO DEL EJE / DIMENSIÓN: </t>
    </r>
    <r>
      <rPr>
        <sz val="8"/>
        <rFont val="Arial"/>
        <family val="2"/>
      </rPr>
      <t xml:space="preserve"> Promover el desarrollo económico en el territorio, velando por la sostenibilidad y el buen uso del suelo, garantizando la oferta de bienes y servicios.</t>
    </r>
  </si>
  <si>
    <r>
      <rPr>
        <b/>
        <sz val="8"/>
        <rFont val="Arial"/>
        <family val="2"/>
      </rPr>
      <t xml:space="preserve">PROGRAMA:       </t>
    </r>
    <r>
      <rPr>
        <sz val="8"/>
        <rFont val="Arial"/>
        <family val="2"/>
      </rPr>
      <t>POR UNA GAMA PRODUCTIVA Y UNIDA</t>
    </r>
  </si>
  <si>
    <r>
      <t>OBJETIVOS</t>
    </r>
    <r>
      <rPr>
        <sz val="9"/>
        <rFont val="Arial"/>
        <family val="2"/>
      </rPr>
      <t xml:space="preserve">:  Aumentar la capacidad adquisitiva de la población Gamense y asegurar la estabilidad alimentaria  mediante el aprovechamiento de la capacidad productiva del territorio municipal. </t>
    </r>
  </si>
  <si>
    <t>ACOMPAÑAMIENTO A LOS SISTEMAS DE PRODUCCIÓN AGRICOLAS</t>
  </si>
  <si>
    <t>Realizar las capacitaciones en  buenas prácticas Agrícolas</t>
  </si>
  <si>
    <t>UNIDOS TODOS PODEMOS</t>
  </si>
  <si>
    <t>Capacitar a la comunidad en procesos asociativos</t>
  </si>
  <si>
    <t>registros de asistencia</t>
  </si>
  <si>
    <t>Realizar proyectos productivos con las  asociaciones</t>
  </si>
  <si>
    <t>Reuniones del CMDR</t>
  </si>
  <si>
    <t>650 ton</t>
  </si>
  <si>
    <t>32,5 ton</t>
  </si>
  <si>
    <t>5 ton</t>
  </si>
  <si>
    <t xml:space="preserve">TRANSFERENCIA DE TECNOLOGÍA EN FRUTALES DE CLIMA FRIO EN EL MUNICIPIO DE GAMA </t>
  </si>
  <si>
    <t>Capacitaciones/ reuniones</t>
  </si>
  <si>
    <t>Fotos/ registro asistencia y visitas</t>
  </si>
  <si>
    <t>PATRICA GARZON</t>
  </si>
  <si>
    <t>Visitas de Campo</t>
  </si>
  <si>
    <t>TRANSFERENCIA DE TECNOLOGIA PARA CULTIVOS TRADICIONALES  EN EL MUNICIPIO DE GAMA</t>
  </si>
  <si>
    <t>TRANSFERENCIA DE TECNOLOGIA PARA EL CULTIVO DE FRIJOL EN EL MUNICIPIO DE GAMA</t>
  </si>
  <si>
    <r>
      <t>TRANSFERENCIA DE TECNOLOGÍA PARA EL CULTIVO DEL CAFÉ  (CONVENIO PARA EL FORTALECIMIENTO PRODUCTIVO Y SOCIAL DE LA CAFICULTURA DE LA PROVINCIA DEL GUAVIO)</t>
    </r>
    <r>
      <rPr>
        <b/>
        <sz val="8"/>
        <color indexed="8"/>
        <rFont val="Calibri"/>
        <family val="2"/>
      </rPr>
      <t xml:space="preserve">  </t>
    </r>
  </si>
  <si>
    <t>3946 vacunas triple bovina y 1159 vacunas PPC</t>
  </si>
  <si>
    <t>3988 bovinos y 413 PPC</t>
  </si>
  <si>
    <t>SANIDAD AGROPECUARIA UNA META DE LA PRODUCTIVIDAD</t>
  </si>
  <si>
    <t xml:space="preserve">ciclos de vacunación </t>
  </si>
  <si>
    <t xml:space="preserve">Fotos y registros </t>
  </si>
  <si>
    <t>registro de vacunación</t>
  </si>
  <si>
    <t xml:space="preserve">FERIA AGROPECUARIA </t>
  </si>
  <si>
    <t>UNIDAD</t>
  </si>
  <si>
    <t>fotos y registros</t>
  </si>
  <si>
    <t>SECTOR : TURISTICA</t>
  </si>
  <si>
    <t>PROGRAMA: GAMA GASTRONÓMICA Y ARTESANAL</t>
  </si>
  <si>
    <r>
      <t>OBJETIVOS</t>
    </r>
    <r>
      <rPr>
        <sz val="9"/>
        <rFont val="Arial"/>
        <family val="2"/>
      </rPr>
      <t>:  POTENCIAR Y APROPIAR LOS PRODUCTOS ARTESANALES DE LA REGION</t>
    </r>
  </si>
  <si>
    <t>PROMOVER  Y FOMENTAR EL DESARROLLO TURISTICO EN EL MUNICIPIO DE GAMA</t>
  </si>
  <si>
    <t>EJE: AMBIENTE CONSTRUIDO</t>
  </si>
  <si>
    <t>SECTOR : INFRAESTRUCTURA VIAL</t>
  </si>
  <si>
    <r>
      <t xml:space="preserve">OBJETIVO DEL EJE / DIMENSIÓN: </t>
    </r>
    <r>
      <rPr>
        <sz val="8"/>
        <rFont val="Arial"/>
        <family val="2"/>
      </rPr>
      <t xml:space="preserve"> Aumentar la eficiencia del municipio en la gestion de las politicas dando lugar a un optimo desarrollo institucional teniendo en cuenta a la ciudadania en el alcalce de los propositos.</t>
    </r>
  </si>
  <si>
    <t>PROGRAMA: VÍAS ADECUADAS Y PROSPERAS</t>
  </si>
  <si>
    <r>
      <t>OBJETIVOS</t>
    </r>
    <r>
      <rPr>
        <sz val="9"/>
        <rFont val="Arial"/>
        <family val="2"/>
      </rPr>
      <t>:  renovar y dar mantenimiento a la infraestructura y eqwuipamiento existente resaltando su valor cultural e historico y dotar con una infraestructura fisica acorde con las necesidades de los gamenses</t>
    </r>
  </si>
  <si>
    <t>por una vias en buenas condiciones</t>
  </si>
  <si>
    <t>por la seguridad de nuestro Municipio</t>
  </si>
  <si>
    <t>PROGRAMA: SEGURIDAD VIAL</t>
  </si>
  <si>
    <r>
      <t>OBJETIVOS</t>
    </r>
    <r>
      <rPr>
        <sz val="9"/>
        <rFont val="Arial"/>
        <family val="2"/>
      </rPr>
      <t xml:space="preserve">:  </t>
    </r>
  </si>
  <si>
    <t>PROGRAMA: MAQUINARIA ALENTADA</t>
  </si>
  <si>
    <t>por el buen funcionamiento de nuestra maquinaria</t>
  </si>
  <si>
    <t>SECTOR : FORTALECIMIENTO INSTITUCIONAL</t>
  </si>
  <si>
    <t>PROGRAMA: FORTALECIENDO LO INSTITUCIONAL</t>
  </si>
  <si>
    <t>porcentaje</t>
  </si>
  <si>
    <t>PROGRAMA: GESTIÓN TRANSPARENTE ORIENTADA A RESULTADOS</t>
  </si>
  <si>
    <t>TESORERIA</t>
  </si>
  <si>
    <t>SECTOR : EQUIPAMIENTO MUNICIPAL</t>
  </si>
  <si>
    <t>PROGRAMA: ENTORNO AMABLE</t>
  </si>
  <si>
    <t>SECTOR : PARTICIPACION CIUDADANA</t>
  </si>
  <si>
    <r>
      <t>PROGRAMA</t>
    </r>
    <r>
      <rPr>
        <b/>
        <sz val="8"/>
        <rFont val="Arial"/>
        <family val="2"/>
      </rPr>
      <t xml:space="preserve">:  GAMA PARTICIPATIVA - INCLUSIÓN SOCIAL         </t>
    </r>
  </si>
  <si>
    <t>registro fotografico</t>
  </si>
  <si>
    <t>COMPONENTE DE EFICACIA - PLAN DE ACCIÒN - VIGENCIA  2013</t>
  </si>
  <si>
    <t>META  VIGENCIA(2013)</t>
  </si>
  <si>
    <t>mantenimiento y adeciuacion de la infraestructura de la escuela rural de la vereda palenque dos del Municipio de gama</t>
  </si>
  <si>
    <t>mantenimiento y adeciuacion de la infraestructura de la escuela rural la  palma de la vereda santuario  del Municipio de gama</t>
  </si>
  <si>
    <t>mantenimiento y adeciuacion de la infraestructura de la escuela rural la  san vicente ferrer de la vereda santuario  del Municipio de gama</t>
  </si>
  <si>
    <t>mantenimiento y adeciuacion de la infraestructura de la escuela rural de Chisgo de la vereda guavio  del Municipio de gama</t>
  </si>
  <si>
    <t>mantenimiento y adeciuacion de la infraestructura de la escuela rural de guarumal de la vereda guavio  del Municipio de gama</t>
  </si>
  <si>
    <t>MANTENIMIENTO Y ADECUACION DE LA INFRAESTRUCTURA EDUCATIVA DEL MUNICIPIO DE GAMA</t>
  </si>
  <si>
    <t>Realizar mantenimiento a cinco (05) instituciones educativas</t>
  </si>
  <si>
    <t>REALIZAR UN DIAGNOSTICO PARA DETERMINAR LA CALIDAD DE HABITAT DE NUESTROS HABITANTES</t>
  </si>
  <si>
    <t>NÚMERO DE MEJORAMIENTOS DE VIVIENDA REALIZADOS</t>
  </si>
  <si>
    <t>REALIZAR DIEZ (10) MEJORAMIENTOS A VIVIENDAS DEL MUNICIPIO.</t>
  </si>
  <si>
    <t>MEJORAMIENTO DE VIVIENDAS A NIVEL URBANO Y RURAL DEL MUNICIPIO DE GAMA</t>
  </si>
  <si>
    <t xml:space="preserve">Construir trece (13) viviendas de interés social y asignar según priorización </t>
  </si>
  <si>
    <t>REUBICACIÓN DE DOS (2) VIVIENDAS POR UBICARSE EN SITIOS DE ALTO RIESGO</t>
  </si>
  <si>
    <t>NUMERO DE VIVIENDAS REUBICADAS</t>
  </si>
  <si>
    <t>CONSTRUCCION DE TRECE VICVIENDAS DE INTERES SOCIAL RURAL</t>
  </si>
  <si>
    <t>REUBICAR DOS VIVIENDAS DE ACUERDO AL CONCEPTO DADO POR EL CMGR</t>
  </si>
  <si>
    <t>CONSTRUCCION Y MEJORAMIENTO DE  VIVIENDA URBANA Y RURAL DEL MUNICIPIO DE GAMA</t>
  </si>
  <si>
    <t>ACTUALIZACIÒN EL DOCUMENTO DE LOS PROTOCOLOS ESTABLECIDOS EN LOS PLECS</t>
  </si>
  <si>
    <t>DOCUMENTO ACTUALIZADO</t>
  </si>
  <si>
    <t>NUMERO DE REUNIONES REALIZADAS</t>
  </si>
  <si>
    <t>NUMERO DE CAPACITACIONES REALIZADAS</t>
  </si>
  <si>
    <t>NUMERO DE SIMULACROS REALIZADOS</t>
  </si>
  <si>
    <t>REALIZAR SEIS (06) REUNIONES DEL CMGR PARA EL ESTABLECIMIENTO DE MECANISMOS ALERTA Y REACCIÓN ANTE SITUACIONES DE RIESGO.</t>
  </si>
  <si>
    <t>REALIZAR UNA (01) CAPACITACION POR PARTE DEL CMGR EN PRIMEROS AUXILIOS</t>
  </si>
  <si>
    <t>REALIZAR UN (01) SIMULACROS DE CATÁSTROFE</t>
  </si>
  <si>
    <t>REALIZAR UNA (01) CAPACITACION DEL CMGR EN ATENCIÓN Y PREVENCIÓN DEL RIESGO</t>
  </si>
  <si>
    <t xml:space="preserve">ACTUALIZACION DE LA CARACTERIZACION Y PARTE ESTRATEGICA FRENTE AL RIESGO </t>
  </si>
  <si>
    <t>ELABORAR EL PLAN ESTRATEGICO DE RESPUESTA</t>
  </si>
  <si>
    <t>COMBOCAR Y REALIZAR LAS REUNIONES ANTE EL CMGRD DEL MUNICIPIO DE GAMA</t>
  </si>
  <si>
    <t xml:space="preserve">REALIZAR UNA CAPACITACION SOBRE PRIMEROS AUXILIOS FRENTE A UNA EMERGENCIA OCACUIONADA POR RIESGO </t>
  </si>
  <si>
    <t>REALIZAR UN SIMULACRO EN EL AREA URBANA FRENTE A UNA CATASTROFE</t>
  </si>
  <si>
    <t>REALIZAR UNA CAPACITACION SOBRE LA MITIGACION FRENTE AL FENOMENO DE INCENDIOS FORESTALES</t>
  </si>
  <si>
    <t>SEC. Planeación</t>
  </si>
  <si>
    <t>CESAR GARCIA Rodríguez</t>
  </si>
  <si>
    <t>NUMERO DE KILOMETROS DE VIAS A LOS QUE SE LES REALICE EL MANTENIMIENTO</t>
  </si>
  <si>
    <t>NUMERO DE PROYECTOS GESTIONEDAS</t>
  </si>
  <si>
    <t>REALIZAR MANTENIMIENTO A CUARENTA Y CINCO (45) KILÓMETROS DE VÍAS DEL MUNICIPIO</t>
  </si>
  <si>
    <t>FORMULAR Y GESTIONAR UN PROYECTO DE MANTENIMIENTO DE LAS VIAS TERCIARIAS DEL MUNICIPIO</t>
  </si>
  <si>
    <t>REALIZAR EL MANTENUIMIENTO, MEJORAMIENTO Y REHABILITACION DE LAS VIAS TERCIARIAS DEL MUNICIPIO DE GAMA</t>
  </si>
  <si>
    <t>APERTURA, CONSTRUCCION , MEJORAMIENTO, MANTENIMIENTO DE LA RED VIAL DEL MUNICIPIO DE GAMA</t>
  </si>
  <si>
    <t>GESTIONAR PAVIMENTACIÓN DE UN (1) KILÓMETRO DE VIA</t>
  </si>
  <si>
    <t>FORMULAR Y GESTIONAR UN PROYECTO DE PAVIMENTACION DE VIAS DEL MUNCIPIO DE GAMA</t>
  </si>
  <si>
    <t>NUMERO DE METROS LINEALES CONSTRUIDOS</t>
  </si>
  <si>
    <t>NUMERO DE METROS A LOS QUE SE LES REALIZO MEANTENIMIENTO O SE REHABILITARON</t>
  </si>
  <si>
    <t>NUMERO DE KILOMETROS DE APERTURA</t>
  </si>
  <si>
    <t>NUMERO DE KILOMETROS DE VIAS PAVIMENTADAS A LAS QUE SE LES REALICE DEMARCACION Y SEÑALIZACION</t>
  </si>
  <si>
    <t>REALIZAR LA CONSTRUCCIÓN DE CIENTO VEINTE (120) METROS LINEALES DE PLACA HUELLA</t>
  </si>
  <si>
    <t>REALIZAR EL MANTENIMIENTO Y REHABILITACIÓN DE TRESCIENTOS (300) METROS DE VÍAS URBANAS</t>
  </si>
  <si>
    <t>REALIZAR LA APERTURA DE UN (01) KILÓMETROS EN NUEVAS VÍAS</t>
  </si>
  <si>
    <t>CONSTRUIR TRESCIENTOS ML DE PLACA HUELLA EN LAS VIAS TERCIARIAS DEL MUNICIPIO</t>
  </si>
  <si>
    <t>REALIZAR LA PAVIMENTACION DE LAS CALLES DE VIAS URBANAS</t>
  </si>
  <si>
    <t>APERTURA TRAMO VIA PUENTE CAPELLANIA.</t>
  </si>
  <si>
    <t>REALIZAR LA DEMARCACIÓN Y SEÑALIZACIÓN DE TRES (3) KILÓMETROS DE LAS VÍAS PAVIMENTADAS INTERMUNICIPALES</t>
  </si>
  <si>
    <t>FORMULAR Y GESTIONAR UN PROYECTO SOBRE SEÑALIZACION DE LAS VIAS DEL MUNICIPIO DE GAMA</t>
  </si>
  <si>
    <t>IMPLEMENTAR LA SEÑALIZACION EN TRES KM EN EL MUNICIPIO DE GAMA</t>
  </si>
  <si>
    <t>REALIZAR UNA (1) ACTIVIDAD ENCAMINADAS A BRINDAR SEGURIDAD VIAL</t>
  </si>
  <si>
    <t>REALIZAR UNA CAMPAÑA SOBRE SEGURIDAD VIAL</t>
  </si>
  <si>
    <t>ADQUIRIR UNA (1) MAQUINA PESADA</t>
  </si>
  <si>
    <t>NUMERO DE MAQUINAS PESADAS ADQUIRIDAS</t>
  </si>
  <si>
    <t>NUMERO DE MANTENIMIENTOS REALIZADOS</t>
  </si>
  <si>
    <t>ADQUISICION DE UN VIBROCOMPACTADOR</t>
  </si>
  <si>
    <t>REALIZAR DOS  02 MANTENIMIENTOS A LA MAQUINARIA PESADA</t>
  </si>
  <si>
    <t>REALIZAR LOS MANTENUIMIENTO PREVENTIVOS Y CPRRECTIVOS A LA MAQUINARIA DEL MUNICIPIO DE GAMA</t>
  </si>
  <si>
    <t>GESTIONAR UN CONVENIO INTERADMINISTRATIVO PARA LA ACTUALIZACION CATASTRAL DEL MUNICIPIO</t>
  </si>
  <si>
    <t>REALIZAR UN (1) PROYECTO DE COFINANCIACIÓN PARA LLEVAR A CABO LA ACTUALIZACIÓN CATASTRAL</t>
  </si>
  <si>
    <t>REALIZAR LA ESTRATIFICACIÓN</t>
  </si>
  <si>
    <t>NUMERO DE PROYECTOS REALIZADOS</t>
  </si>
  <si>
    <t>NUMERO DE ESTRATIFICACIONES REALIZADAS</t>
  </si>
  <si>
    <t>ACTUALIZACION DE ESTRATIFICACION SOCIOECONOMICA DEL CASCO URBANO Y CENTRO POBLADO DE ACUERDO A LOS LINEAMIENTOS DADOS POR EL DANE</t>
  </si>
  <si>
    <t>IMPLEMENTAR EL 40% DEL ARCHIVO GENERAL DEL MUNICIPIO</t>
  </si>
  <si>
    <t>MODERNIZACIÓN DEL 100% DE LA ESTRUCTURA ADMINISTRATIVA</t>
  </si>
  <si>
    <t>IMPLEMENTACIÓN DEL 100% DEL MODELO ESTÁNDAR DE CONTROL INTERNO.</t>
  </si>
  <si>
    <t>PORCENTAJE DE IMPLEMENTACION</t>
  </si>
  <si>
    <t>REALIZAR AL 85% LA IMPLEMENTACIÓN DEL MECI</t>
  </si>
  <si>
    <t xml:space="preserve">ACTUALIZAR LOS CINCO ROLES DE CONTROL INTERNO </t>
  </si>
  <si>
    <t>REALIZAR EL INFORME ANUAL SOBRE EL SISTEMA DE CONTROL INTERNO</t>
  </si>
  <si>
    <t>IMPLEMENTAR EL 100% EL PLAN DE CAPACITACIÓN DEL MUNICIPIO DURANTE EL PERIODO DE GOBIERNO</t>
  </si>
  <si>
    <t>NUMERO DE ASISTENCIAS REALIZADAS.</t>
  </si>
  <si>
    <t>NUMERO DE CAPACITACIONES REALIZADAS.</t>
  </si>
  <si>
    <t>REALIZAR 5 ASISTENCIAS TÉCNICAS ORIENTADAS AL DESARROLLO EFICIENTE DE LAS COMPETENCIAS DEL MUNICIPIO POR LA LEY</t>
  </si>
  <si>
    <t>REALIZAR UNA (1) CAPACITACIONES A LOS FUNCIONARIOS DE LA ADMINISTRACIÓN</t>
  </si>
  <si>
    <t>CAPACITAR A LOS FUNCIONARIOS SOBRE LAS COMPETENCIAS Y ROLES DE LA Administración MUNICIPAL</t>
  </si>
  <si>
    <t>CAPACITAR SOBRE CONTRATACION</t>
  </si>
  <si>
    <t>CAPACITAR FORMULACION DE PROYECTOS</t>
  </si>
  <si>
    <t>CONVOCAR A LA COMUNIDAD PARA LA CONFORMACION DE VEEDURIAS CIUDADANAS</t>
  </si>
  <si>
    <t>CAPACITAR A LA COMUNIDAD SOBRE EL CODIGO NACUIONAL DE TRANSITO</t>
  </si>
  <si>
    <t>CAPACITAR A LA COMUNIDAD SOBRE NORMATIVIDAD VIGENTE LEGAL AMBIENTAL</t>
  </si>
  <si>
    <t>GESTIONAR LA DEPURACIÓN DE LA CARTERA MOROSA, PAGO DE BONOS PENSIÓNALES Y PAGO DE DEUDA DE PAVIMENTACIÓN DE UN TRAMO DE LA VÍA GAMA - GACHETA</t>
  </si>
  <si>
    <t>CANCELAR LA CARTERA MOROSA DEL MUNICIPIO</t>
  </si>
  <si>
    <t xml:space="preserve">PORCENTAJE DE SANEAMIENTO EN LAS FINANZAS DEL MUNICIPIO EN CUANTO A LA; DEPURACION DE LA CARTERA MOROSA, PAGO DE BONOS PENSIONALES Y PAGO DE LA DEUDA DE PAVIMENTACION DE UN TRAMO DE LA VIA GAMA - GACHETA. </t>
  </si>
  <si>
    <t>REALIZAR EL COBRO COACTIVO EN EL MUNICIPIO</t>
  </si>
  <si>
    <t>CONTINUAR CON LA TRANSFERENCIA DE LOS RECURSOS AL PAGO DE VIA PAVIMENTADA GAMA-GACHETA</t>
  </si>
  <si>
    <t>IMPLEMENTACIÓN DEL 20% DEL SISTEMA DE GESTIÓN DE CALIDAD</t>
  </si>
  <si>
    <t>IMPLEMENTAR EL 20% LA PRIMERA FASE DEL SISTEMA DE CALIDAD</t>
  </si>
  <si>
    <t>INICIAR LA IMPLEMENTACION DE NGTP1000- CALIDAD</t>
  </si>
  <si>
    <t>NÚMERO DE 
MANTENIMIENTOS O 
ADECUACIONES
 REALIZADAS</t>
  </si>
  <si>
    <t>REALIZAR TRES (03) MANTENIMIENTOS O ADECUACIONES A LA INFRAESTRUCTURA DEL MUNICIPIO</t>
  </si>
  <si>
    <t>MANTENIMIENTO Y ADECUACION DE LA CASA DE GOBIERNO</t>
  </si>
  <si>
    <t>MANTENIMIENTO Y ADECUACION PLANTA DE BENEFICIO BOBINA</t>
  </si>
  <si>
    <t>CONSTRUCCION ESTACION DE SERVICIO</t>
  </si>
  <si>
    <t>PROGRAMA: PARQUE AUTOMOTOR OPTIMO</t>
  </si>
  <si>
    <t>REALIZAR UN (1) PROYECTO PARA COFINANCIAR LA COMPRA DE UN AUTOMOTOR</t>
  </si>
  <si>
    <t>NÚMERO DE 
MANTENIMIENTOS 
REALIZADOS</t>
  </si>
  <si>
    <t>NÚMERO DE 
PROYECTOS 
REALIZADOS</t>
  </si>
  <si>
    <t>REALIZAR EL MANTENIMIENTO PREVENTICO Y CORRECTIVO DEL PARQUE AUTOMOTOR</t>
  </si>
  <si>
    <t>GESTIONAR LA ADQUICISION DE UN AUTOMOTOR</t>
  </si>
  <si>
    <t>REALIZAR UN  MANTENIMIENTO AL PARQUE AUTOMOTOR</t>
  </si>
  <si>
    <t>PROGRAMA:PARQUES A LOS NIÑOS</t>
  </si>
  <si>
    <t>NÚMERO DE PARQUES
 INFANTILES 
CONSTRUIDOS</t>
  </si>
  <si>
    <t>NÚMERO DE
 COMPRAS
 REALIZADAS</t>
  </si>
  <si>
    <t>PROGRAMA: INSTALACIONES OPTIMAS- ADMINISTRACIÓN PUBLICA EFICAZ</t>
  </si>
  <si>
    <t>NÚMERO DE
 GESTIONES 
REALIZADAS</t>
  </si>
  <si>
    <t>NÚMERO DE 
MANTENIMIENTOS
 O ADECUACIONES
 REALIZADAS</t>
  </si>
  <si>
    <t>REALIZAR LA CONSTRUCCIÓN DE UN (1) PARQUE INFANTIL</t>
  </si>
  <si>
    <t>REALIZAR UNA (1) COMPRA DE MOBILIARIO PARA EDIFICACIONES E INSTALACIONES DE LA ALCALDÍA</t>
  </si>
  <si>
    <t>MONTAJE DE UN PARQUE INFANTIL</t>
  </si>
  <si>
    <t>ADQUISICION DE MOBILIARIO PARA LA Administración CENTRAL</t>
  </si>
  <si>
    <t>GESTIONAR LA CONSTRUCCIÓN DE UN (01) SALON COMUNAL PARA EL MUNICIPIO</t>
  </si>
  <si>
    <t>FORMULAR Y GESTIONAR UN PROYECTO PARA LA CONSTRUCCION DE UN SALON COMUNAL.</t>
  </si>
  <si>
    <t>REALIZAR DOS (2) MANTENIMIENTOS O ADECUACIONES A SALONES COMUNALES</t>
  </si>
  <si>
    <t>REALIZAR MANTENIMIENTO Y ADECUACIONES A LOS SALONES COMUNALES</t>
  </si>
  <si>
    <t>REALIZAR UN (01) MANTENIMIENTOS Y/O ADECUACIONES A EDIFICACIONES E INSTALACIONES DE LA ALCALDÍA</t>
  </si>
  <si>
    <t>Realizar Cinco (5) capacitaciones sobre buenas practicas agrícolas</t>
  </si>
  <si>
    <t>Realizar seis (6) capacitaciones en procesos asociativos</t>
  </si>
  <si>
    <t>Apoyar una (1) asociacion de productores y/ reactivar las existentes</t>
  </si>
  <si>
    <t>Fotos / actas</t>
  </si>
  <si>
    <t xml:space="preserve">Entrega de equipos y/o insumos necesarios en los proyectos </t>
  </si>
  <si>
    <t>Apoyar dos (2) proyectos de agremiaciones legalmente constituida</t>
  </si>
  <si>
    <t xml:space="preserve">actas de entrega </t>
  </si>
  <si>
    <t>Patricia Garzon 
Juan Pablo Linares</t>
  </si>
  <si>
    <t>Gestionar recursos para apoyar los proyectos</t>
  </si>
  <si>
    <t xml:space="preserve">radicados </t>
  </si>
  <si>
    <t>Realizar siete (7) reuniones del consejo municipal de desarrollo rural  (CDMR)</t>
  </si>
  <si>
    <t xml:space="preserve">actas del comité </t>
  </si>
  <si>
    <t>TRANSFORMACIÓN DE PRODUCTOS AGROPECUARIOS</t>
  </si>
  <si>
    <t>Compra de Insumos y/o equipos necesarios</t>
  </si>
  <si>
    <t>realizar un (1) proyeto de apoyo a la transformación de un producto agropecuario</t>
  </si>
  <si>
    <t>Nuúmero de Proyectos Apoyados</t>
  </si>
  <si>
    <t>DISTRITO DE RIEGO</t>
  </si>
  <si>
    <t>Formular el proyecto para la contrucción del distrito de riego</t>
  </si>
  <si>
    <t>Numero de Gestiones  realizadas</t>
  </si>
  <si>
    <t>proyecto y radicados</t>
  </si>
  <si>
    <t>Alvaro bermudez</t>
  </si>
  <si>
    <t>Viabilización y gestionar los recursos para la construción del distrito de riego</t>
  </si>
  <si>
    <t xml:space="preserve">MEJORAMIENTO DE VIVEROS DEL MUNICIPIO DE GAMA </t>
  </si>
  <si>
    <t>Visitas de inspección a los viveros existentes en el Municipio</t>
  </si>
  <si>
    <t xml:space="preserve">Adecuación y mantenimiento de  un (1) vivero municipal </t>
  </si>
  <si>
    <t xml:space="preserve">Número de adecuadiones y mantenimientos realizados </t>
  </si>
  <si>
    <t>actas de entrega 
actas de visita / fotos</t>
  </si>
  <si>
    <t>Entrega del material necesario</t>
  </si>
  <si>
    <t xml:space="preserve">Implementar huertas caseras </t>
  </si>
  <si>
    <t>Desarrollar un (1) proyecto de seguridad Alimentaria</t>
  </si>
  <si>
    <t xml:space="preserve">Entrega de insumos a los beneficiarios </t>
  </si>
  <si>
    <t xml:space="preserve">Realizar visitas de seguimiento </t>
  </si>
  <si>
    <t>divulgación de apertura y cierre de convocatorias</t>
  </si>
  <si>
    <t>Realizar una convocatoria para participar en los proyectos agropecuario</t>
  </si>
  <si>
    <t>Número de Convocatorias realizadas</t>
  </si>
  <si>
    <t xml:space="preserve">emiciones de divulgaciónlistados de inscripción </t>
  </si>
  <si>
    <t>llevar listados de inscripción</t>
  </si>
  <si>
    <t xml:space="preserve">visitas de campo </t>
  </si>
  <si>
    <t>Establecer trinta y cinco (35) parcelas de frutales de clima frio</t>
  </si>
  <si>
    <t>reuniones / capacitaciones</t>
  </si>
  <si>
    <t xml:space="preserve">Entrega de insumos </t>
  </si>
  <si>
    <t>Apoyar cincuenta (50) parcelas de cultivos tradicionales</t>
  </si>
  <si>
    <t>Establecer  cincuenta (50) parcelas de frijol</t>
  </si>
  <si>
    <t>Establecer o renovar diez (10) hectáreas de café</t>
  </si>
  <si>
    <t>TRANSFERENCIA DE TECNOLOGIA PARA EL CULTIVOS ALTERNATIVOS</t>
  </si>
  <si>
    <t>Apoyar dos (2) proyectos productivos alternativos</t>
  </si>
  <si>
    <t>Número de proyectos  apoyados</t>
  </si>
  <si>
    <t>Contratación del personal para la Coordinación de los proyectos Agropecuarios</t>
  </si>
  <si>
    <t>contrato</t>
  </si>
  <si>
    <t>PATRICA GARZON
 HARRISON BELTRAN</t>
  </si>
  <si>
    <t>Contratación del personal técnico de apoyo  para la ejecución de los proyectos agrícolas</t>
  </si>
  <si>
    <t>contratos</t>
  </si>
  <si>
    <t>Capacitaciones</t>
  </si>
  <si>
    <t xml:space="preserve">Realizar cinco (5) capacitaciones sobre técnicas de sembrado  y/o manejo del cultivo </t>
  </si>
  <si>
    <t xml:space="preserve">DOTACIÓN DE MAQUINARIA AGROPECUARIA </t>
  </si>
  <si>
    <t>Formular el proyecto para la adquirir un tractor</t>
  </si>
  <si>
    <t>Gestionar la adquisición de untractor</t>
  </si>
  <si>
    <t>Número de máuinas adquiridas</t>
  </si>
  <si>
    <t xml:space="preserve">proyecto formulado 
radicaciones </t>
  </si>
  <si>
    <t>PATRICA GARZON
ALVARO BERMUDEZ</t>
  </si>
  <si>
    <t>Viabilización y gestionar los recursos para la adquisición del tractor</t>
  </si>
  <si>
    <t>Formular el proyecto para la adquirir una maquina empacadora</t>
  </si>
  <si>
    <t xml:space="preserve">Gestionar la adquisición de una maquina empacadora </t>
  </si>
  <si>
    <t>Viabilización y gestionar los recursos para la adquisición de una maquina empacadora</t>
  </si>
  <si>
    <t xml:space="preserve">Formular el proyecto para la adquirir una mauina desgranadora </t>
  </si>
  <si>
    <t xml:space="preserve">Gestionar la adquisición de una maquina desgranadora </t>
  </si>
  <si>
    <t>Viabilización y gestionar los recursos para la adquisición de una maquina desgranadora</t>
  </si>
  <si>
    <t>Contratación del personal para los proyectos pecuarios</t>
  </si>
  <si>
    <t>mantener la asistencia técnica para atender los sistemas de producción peduarios del municipio</t>
  </si>
  <si>
    <t>porcentaje de cumplimiento</t>
  </si>
  <si>
    <t>Contratos registro vacunación y visitas</t>
  </si>
  <si>
    <t>visitas a finas</t>
  </si>
  <si>
    <t xml:space="preserve">Implemetar el proyecto de nutrición </t>
  </si>
  <si>
    <t>Realizar dos(2) proyectos encaminados a una buena nutrición pecuaria</t>
  </si>
  <si>
    <t>Número de proyectos realizdos</t>
  </si>
  <si>
    <t xml:space="preserve">entrega de insumos /o contrapartida paa el desarrollo del proyecto </t>
  </si>
  <si>
    <t>Realizar un (1) proyecto de mejoramiento genético</t>
  </si>
  <si>
    <t xml:space="preserve">Realizar la feria agropecuaria Municipal </t>
  </si>
  <si>
    <t>Realizar una(1) ferias agropecuarias</t>
  </si>
  <si>
    <t xml:space="preserve">PATRICIAGARZON </t>
  </si>
  <si>
    <t xml:space="preserve">Apoyar el dia agropecuario de la institución educativa municipal </t>
  </si>
  <si>
    <t>AJUSTAR AL 100% EL EOT</t>
  </si>
  <si>
    <t>EOT AJUSTADO</t>
  </si>
  <si>
    <t>ACTUALIZACIÓN EOT MUNICIPAL</t>
  </si>
  <si>
    <t xml:space="preserve">Gestionar recursos necesarios para la actualizcion del EOT, </t>
  </si>
  <si>
    <t>REALIZAR LA ACTUALIZACIÓN DEL EOT</t>
  </si>
  <si>
    <t>NUMERO DE ACTUALIZACIONES REALIZADAS</t>
  </si>
  <si>
    <t>CESAR GARCIA</t>
  </si>
  <si>
    <t>NUMERO DE ACTUALIZACIONESREALIZADAS</t>
  </si>
  <si>
    <t>realizar una capacitacion sobre separacion en la fuente de los residuos solidos en el sector rural</t>
  </si>
  <si>
    <t>realizar dos (2) capacitaciones en educación ambiental en los centros educativos</t>
  </si>
  <si>
    <t>realizar una capacitacion sobre separacion en la fuente de los residuos solidos en el area urbana</t>
  </si>
  <si>
    <t>Realizar una(1) campañas de reforestación y cultura ambiental</t>
  </si>
  <si>
    <t>recoleccion de los residuos peligrosos agropecuarios y ganaderos</t>
  </si>
  <si>
    <t>Realizar una(1) Campañas sobre recolección de residuos peligrosos (agropecuarios)</t>
  </si>
  <si>
    <t>capacitar ala poblacion sobre la manipulacion de los residuos peligrosos generados</t>
  </si>
  <si>
    <t>Realizar dos (2) capacitaciones sobre recolección de residuos peligrosos (agropecuarios).</t>
  </si>
  <si>
    <t>realizar el mantenimiento a las plantaciones productora y/ o productoras en los predios a cargo del Municipio.</t>
  </si>
  <si>
    <t>Realizar un (1) mantenimiento a las plantaciones a cargo de la alcaldía</t>
  </si>
  <si>
    <t>Numero de Mantenimientos Realizados</t>
  </si>
  <si>
    <t>Fotos/ registro asistencia / contrato</t>
  </si>
  <si>
    <t xml:space="preserve">PATRICIA GARZÓN </t>
  </si>
  <si>
    <t>realizar la reforestacion a ochenta HA</t>
  </si>
  <si>
    <t>HA</t>
  </si>
  <si>
    <t xml:space="preserve">Realizar la reforestación de ochenta (80) hectáreas </t>
  </si>
  <si>
    <t>compra y adquisicion de predios de importancia hidrica</t>
  </si>
  <si>
    <t>Adquirir treinta (30) hectáreas de importancia hídricas</t>
  </si>
  <si>
    <t xml:space="preserve">realizar un censo de fuente hidrica </t>
  </si>
  <si>
    <t>Cantidad de cesos Realizados</t>
  </si>
  <si>
    <t>restablecimiento de la conectividad de habitad mediante un sendero ecologico</t>
  </si>
  <si>
    <t>REALIZAR LA IMPLEMENTACIÓN DOS (2) PROYECTOS DIRIGIDOS A LA PROTECCIÓN Y CONSERVACIÓN DE RECURSOS NATURALES</t>
  </si>
  <si>
    <t>suscripcion de convenios para produccion mas limpia</t>
  </si>
  <si>
    <t>Número de proyectos Implementados</t>
  </si>
  <si>
    <t>convenio / contrato</t>
  </si>
  <si>
    <t>Cesar Garcia</t>
  </si>
  <si>
    <t>DIAGNOSTICO DE LAS RIQUEZAS NATURALES DEL SUBSUELO GAMENSE</t>
  </si>
  <si>
    <t>realizacion diagnostico de la rqeuzas naturales del subsuelo gamense</t>
  </si>
  <si>
    <t>GESTIONAR LA REALIZACIÓN DE UN (1) DIAGNOSTICO DE LAS RIQUEZAS NATURALES DEL SUBSUELO GAMENSE</t>
  </si>
  <si>
    <t>NUMERO DE DIAGNÓSTICO</t>
  </si>
  <si>
    <t xml:space="preserve">Promover la afiliación de la población en el aseguramiento al SGSSS, por medio de mesas de trabajo, </t>
  </si>
  <si>
    <t>Articulación con las entidades prestadoras del servicio de salud</t>
  </si>
  <si>
    <t>3 Cruces de bases de datos con las EPS</t>
  </si>
  <si>
    <t>Depuración de bases de datos de popblación afiliada al SGSSS</t>
  </si>
  <si>
    <t>Formular una politica intersectorial en salud que permita disminuir las barreras de acceso en la prestación de los servicios</t>
  </si>
  <si>
    <t>Formular una (1) política intersectorial en salud</t>
  </si>
  <si>
    <t>Capacitacion a la juventud sobre salud sexual y reproductiva, planificación familiar etc.</t>
  </si>
  <si>
    <t>Realizar 3 brigadas de atención en salud extramural</t>
  </si>
  <si>
    <t>Capacitación a la comunidad en salud oral etc.</t>
  </si>
  <si>
    <t>capacitación a la comunidad en salud mental etc.</t>
  </si>
  <si>
    <t>capacitación a la comunidad en estilos de vida saludables.</t>
  </si>
  <si>
    <t>vigilar que la totalidad de los niños nacidos vivos tengan el esquema compelto de vacunación</t>
  </si>
  <si>
    <t>realizar 2 campañas de vacunación en niños menores de 5 años para prevenir la mortalidad</t>
  </si>
  <si>
    <t>Realizar una campaña de promoción a la buena nutrición para los niños y niñas</t>
  </si>
  <si>
    <t>Realizar dentro de las visitas de promoción y prevención mediciones y tallajes a la población</t>
  </si>
  <si>
    <t>Realizar un taller sobre malnutrición y las consecuencias en la población</t>
  </si>
  <si>
    <t>Conslidar la información para actualizar el perfil epidemiologico vigencia 2011-2012 con datos para esta vigencia</t>
  </si>
  <si>
    <t>POBLACION GENERAL / ADMINISTRACION MUNICIPAL</t>
  </si>
  <si>
    <t>COORDINACION DE SALUD / COMITÉ DE GESTION DEL RIESGO</t>
  </si>
  <si>
    <t>Actualizar la información de las lienas base del plan de salud territorial para articularlas a los lineamientos exigidos por el departamento</t>
  </si>
  <si>
    <t>Consolidar los POAS de los ejes tematicos en saluid pública</t>
  </si>
  <si>
    <t>Capacitar a los funcionarios de la Administración Municipal en entornos laborales saludables y adecuarlos en un 80% en la Alcaldia Municipal.</t>
  </si>
  <si>
    <t>Adecuación de los entornos saludables en la Alcaldia municipal en un 80%</t>
  </si>
  <si>
    <t>Garantizar el acceso a los servicios de salud al 100% de los funcionarios trabajadores dependientes e independientes del municipio</t>
  </si>
  <si>
    <t>Operativizar el Plan de IVC de la ARP que opera en la Alcaldia Municipal  en un 80%</t>
  </si>
  <si>
    <t>IDENTIFICACION DE RIESGOS Y EMERGENCIAS EN UN 80% EN EL MUNICIPIO</t>
  </si>
  <si>
    <t>PLAN DE EMERGENCIAS Y DESASTRES ELABORADO NORMALIZADO Y EJECUTADO AL 100% EN EL MUNICIPIO</t>
  </si>
  <si>
    <t>COMITÉ DE GESTION DEL RIESGO (EMERGENCIAS Y DESASTRES) OPERANDO EN EL MUNICIPIO EN UN 100%</t>
  </si>
  <si>
    <t>Dotación de implemetos para el desarrollo de las actividades de seguridad y convivencia ciudadana</t>
  </si>
  <si>
    <t>Entregar una (1) dotación a las instituciones de justicia y seguridad</t>
  </si>
  <si>
    <r>
      <t>PROGRAMA</t>
    </r>
    <r>
      <rPr>
        <b/>
        <sz val="8"/>
        <rFont val="Arial"/>
        <family val="2"/>
      </rPr>
      <t>:                  COOPERANDO POR NUESTRA SEGURIDAD</t>
    </r>
  </si>
  <si>
    <r>
      <t>OBJETIVOS</t>
    </r>
    <r>
      <rPr>
        <sz val="9"/>
        <rFont val="Arial"/>
        <family val="2"/>
      </rPr>
      <t>:    REALIZAR ACTIVIDADES DE COOPERACIÓN ENTRE LA COMUNIDAD Y LA FUERZA       PUBLICA PARA EL MANTENIMIENTO DE LA SEGURIDAD Y EL ORDEN PÚBLICO.</t>
    </r>
  </si>
  <si>
    <t xml:space="preserve">Realizar un foro taller de concientización en temas de seguridad y convivencia ciudadana para generar en la población  un mayor sentido de colaboración con la fuerza pública </t>
  </si>
  <si>
    <t xml:space="preserve">UND </t>
  </si>
  <si>
    <t>Realizar  una (1) actividades que involucren temas de seguridad y colaboración.</t>
  </si>
  <si>
    <r>
      <t>PROGRAMA</t>
    </r>
    <r>
      <rPr>
        <b/>
        <sz val="8"/>
        <rFont val="Arial"/>
        <family val="2"/>
      </rPr>
      <t>:                 SEGURIDAD EN TIEMPO REAL</t>
    </r>
  </si>
  <si>
    <r>
      <t>OBJETIVOS</t>
    </r>
    <r>
      <rPr>
        <sz val="9"/>
        <rFont val="Arial"/>
        <family val="2"/>
      </rPr>
      <t>:                         GENERAR CANALES INFORMATIVOS Y DE VIGILANCIA QUE PERMITAN LA PRONTA ATENCIÓN DE LA FUERZA PUBLICA ANTE HECHOS QUE AFECTEN LA SEGURIDAD</t>
    </r>
  </si>
  <si>
    <t>Presentar un proyecto de cofinanciación para la implementación de herramientas tecnologicas que permitan mejorar la capacidad de seguridad y generar una atención en tiempo real</t>
  </si>
  <si>
    <r>
      <t>PROGRAMA</t>
    </r>
    <r>
      <rPr>
        <b/>
        <sz val="8"/>
        <rFont val="Arial"/>
        <family val="2"/>
      </rPr>
      <t>:                  CONOCIENDO A MI ALCALDIA</t>
    </r>
  </si>
  <si>
    <r>
      <t>OBJETIVOS</t>
    </r>
    <r>
      <rPr>
        <sz val="9"/>
        <rFont val="Arial"/>
        <family val="2"/>
      </rPr>
      <t>:                         BUSCAR QUE LA COMUNIDAD CONOZCA LAS FUNCIONES DE LAS ENTIDADES QUE SE ENCARGAN DE DEFENDER SUS DERECHOS</t>
    </r>
  </si>
  <si>
    <t>Realizar una campaña en la cual la comunidad y los visitantes conozcan acerca de sus derechos y direccionen sus requerimientos a las entidades encargadas de defender los derechos de la población</t>
  </si>
  <si>
    <t>Realizar una (1) actividad en la que la comunidad conozca las funciones de los entes que defienden sus derechos</t>
  </si>
  <si>
    <r>
      <t>OBJETIVOS</t>
    </r>
    <r>
      <rPr>
        <sz val="9"/>
        <rFont val="Arial"/>
        <family val="2"/>
      </rPr>
      <t>: IMPULSAR LA PARTICIPACION EN LA COMUNIDAD, MEDIANTE UNA ADMINISTRACION INCLUYENTE PARA LA TOMA DE DECISIONES.</t>
    </r>
  </si>
  <si>
    <t>Capacitar a la comunidad en funciones de las veedurias ciudadana</t>
  </si>
  <si>
    <t>Realizar dos (2) capacitaciones a la comunidad en mecanismos de participación ciudadana</t>
  </si>
  <si>
    <t>Capacitar a la comunidad en participación ciudadana</t>
  </si>
  <si>
    <t>Capacitar a las Juntas de Acción comunal en temas de desarrollo comunitario</t>
  </si>
  <si>
    <t xml:space="preserve">Realizar 2 capacitaciones que fortalezcan a las JAC en temas de liderazgo y desarrollo </t>
  </si>
  <si>
    <t>Capacitar a las Juntas de Acción comunal en temas de liderazgo  para sus integrantes</t>
  </si>
  <si>
    <t>Realizar un taller para reactivar y fortalecer los espacios de participación ciudadana en la comunidad</t>
  </si>
  <si>
    <t>Realizar una (1) actividad encaminada a reactivar y fortalecer los espacios de participación ciudadana existentes</t>
  </si>
  <si>
    <t>Realizar la rendición de cuentas correspondiente a la vigencia de 2013 de la gestión de la Administración Municipal</t>
  </si>
  <si>
    <t>Realizar una (1) rendición  de cuentas sobre la gestión de la administración municipal</t>
  </si>
  <si>
    <t>MOTIVAR A  LA COMUNIDAD PARA ADQUIRIR PRESTAMOS DE LIBROS DOMICILIARIOS</t>
  </si>
  <si>
    <t>NUMERO</t>
  </si>
  <si>
    <t>Realizar (125) prestamos domiciliarios de libros de la biblioteca municipal</t>
  </si>
  <si>
    <t>CARMEN HELENA ROMERO</t>
  </si>
  <si>
    <t>REALIZAR DESPLAZAMIENTO A LOS CENTROS EDUCATIVOS DEL MUNICIPIO DE GAMA</t>
  </si>
  <si>
    <t>Realizar  (4) visitas de la biblioteca municipal entre los centros educativos del municipio</t>
  </si>
  <si>
    <t>REALIZAR VISITAS DOMICILIARIAS A LOS HOGARES COMUNITARIOS, JARDINES INFANTILIES Y CLUBES JUVENILES</t>
  </si>
  <si>
    <t>Realizar  dieciocho (5) visitas de la Biblioteca municipal entre el hogar comunitario, jardín infantil y club juvenil.</t>
  </si>
  <si>
    <t>REALIZAR UN CONCURSO DE LECTO ESCRITURA EN EL MUNICIPIO DE GAMA</t>
  </si>
  <si>
    <t>Realizar cuatro (1) actividades "Rescate de tradición oral "</t>
  </si>
  <si>
    <t>Realizar veintiún (5) veces la actividad Biblioteca al parque</t>
  </si>
  <si>
    <t xml:space="preserve">REALIZAR VISITAS A LA FUNDACION L HOGAR DEL ANCIANO </t>
  </si>
  <si>
    <t>Realizar cuarenta (15) visitas de la biblioteca municipal a el hogar del anciano</t>
  </si>
  <si>
    <t>REALIZAR ACTIVIDADES  LUDICAS CON  LA POBLACION DEL MUNICIPIO DE GAMA</t>
  </si>
  <si>
    <t>REALIZAR LAS DIFERENTES ACTIVIDADES LUDICAS A TODA LA POBLACION  URBANO DEL MUNICIPIO DE GAMA</t>
  </si>
  <si>
    <t>REALIZAR LAS DIFERENTES ACTIVIDADES LUDICAS A TODA LA POBLACION RURAL DEL MUNICIPIO DE GAMA</t>
  </si>
  <si>
    <t>CONTRIBUIR AL DESRROLLO INTEGRAL Y CULTURAL AL 100% DE LA POBLACIÓN</t>
  </si>
  <si>
    <t>% DE POBLACION ATENDIDA EN EVENTOS CULTURALES Y ARTISTICOS</t>
  </si>
  <si>
    <t>REALIZAR ACTIVIDADES ARTISTICAS Y CULTURALES EN EL MUNICIPIO DE GAMA</t>
  </si>
  <si>
    <t>REALIZAR UNA ENCUESTA EN EL MUNICIPIO DE GAMA PARA DETERMINAR LA CREACIÓN DE UNA ESCUELA DEFORMACIÓN ARTISTICA Y  CULTURAL</t>
  </si>
  <si>
    <t>REALIZAR UN DIAGNOSTICO PARA DEFINIR LA CREACIOIN DE UNA ESCUELA EN FORMACIÓN ARTISTICA O CULTURAL A PARTIR DE NECESIDADES DE LA COMUNIDAD</t>
  </si>
  <si>
    <t>NUMERO DE DIAGNOSTICO REALIZADO</t>
  </si>
  <si>
    <t>FESTIVAL DEL TORBELLINO</t>
  </si>
  <si>
    <t>Realizar una (1) actividades enfocadas a rescatar los valores folclóricos tradicionales del municipio</t>
  </si>
  <si>
    <t>NUMERO DE ACTIVIDADES REALIZADAS</t>
  </si>
  <si>
    <t>CESAR HUMBERTO GARCIA</t>
  </si>
  <si>
    <t>Contribuir al desarrollo integral y cultural al 100% de la población</t>
  </si>
  <si>
    <t xml:space="preserve">% de población atendida en eventos culturales y artisticos </t>
  </si>
  <si>
    <t>MEJORAMIENTO Y ADECUACION DE LA INFRAESTRUCTURA DE EQUIPAMENTO MUNICIPAL DEL MUNICIPIO DE GAMA</t>
  </si>
  <si>
    <t>ADECUAR EL SALON MULTIPROPOSITO DE DANZA</t>
  </si>
  <si>
    <t xml:space="preserve">Construir o adecuar un salon para uso multiproposito </t>
  </si>
  <si>
    <t>Número de construcciones o adecuaciones realizadas</t>
  </si>
  <si>
    <t xml:space="preserve">TODA </t>
  </si>
  <si>
    <t xml:space="preserve">CESAR HUMBERTO GARCIA </t>
  </si>
  <si>
    <t>PARTICIPARTICIPACIÓN ACTIVA DE LA COMUNIDAD DEL MUNICIPIO EN LA SEMANA SANTA</t>
  </si>
  <si>
    <t>REALIZAR, PÁRTICIPAR Y MATENER LAS OCHO 8 ACTIVIDADES ENFOCADAS A RESALTAR LAS ACTITUDES ARTISTICAS DE LOS GAMENSE</t>
  </si>
  <si>
    <t>NUMERO DE ACTIVIDADES REALIZADAS O EN LAS QUE SE PARTICIPE</t>
  </si>
  <si>
    <t>PARTICIPACIÓN ACTIVA EN LA FIESTA DEL CARMEN</t>
  </si>
  <si>
    <t>DIA DE LA INDEPENDENCIA</t>
  </si>
  <si>
    <t>CUMPLEAÑOS DEL MUNICIPIO</t>
  </si>
  <si>
    <t>SEMANA CULTURAL</t>
  </si>
  <si>
    <t>FIESTA DEL CAMPECINO</t>
  </si>
  <si>
    <t>FIESTA DE SAN ISIDRO LABRADOR</t>
  </si>
  <si>
    <t>FERIAS Y FERIAS DEL MUNICIPIO</t>
  </si>
  <si>
    <t xml:space="preserve">DOTAR DE TRAJES TIPICOS A LA ESCUELA DE FORMACIÓN </t>
  </si>
  <si>
    <t>ENTREGAR UNA (1) DOTACION PARA LAS ESCUELAS DE FORMACIÓN</t>
  </si>
  <si>
    <t>NUMERO DE DOTACIÓN ENTREGADA</t>
  </si>
  <si>
    <r>
      <t>PROGRAMA</t>
    </r>
    <r>
      <rPr>
        <b/>
        <sz val="8"/>
        <rFont val="Arial"/>
        <family val="2"/>
      </rPr>
      <t>:                     DEPORTE RECREATIVO</t>
    </r>
  </si>
  <si>
    <t xml:space="preserve">COMPONENTE DE EFICACIA - PLAN DE ACCIÒN - VIGENCIA  2013 </t>
  </si>
  <si>
    <t>CAMPEONATO DE FUTBOL</t>
  </si>
  <si>
    <t>Realizar cinco (5) eventos deportivos de carácter individual y de conjunto</t>
  </si>
  <si>
    <t>CAMPEONATO DE BALONCESTO</t>
  </si>
  <si>
    <t>CAMPEONATO DE FUTSAL</t>
  </si>
  <si>
    <t>CAMPEONATO DE VOLEIBOL</t>
  </si>
  <si>
    <t>CAMPEONATO DE BANQUITAS</t>
  </si>
  <si>
    <t>REALIZAR JUEGO COMUNAL</t>
  </si>
  <si>
    <t>Realizar un (1) juego comunales y/o campesinos</t>
  </si>
  <si>
    <t>CARMEN HELENA  ROMERO</t>
  </si>
  <si>
    <t xml:space="preserve">JUEGOS AUTOCTONOS </t>
  </si>
  <si>
    <t>Realizar cuarenta (10) actividades recreativas a toda la comunidad Gamense</t>
  </si>
  <si>
    <t>NUMERO DE ACTIVIDADES REALIZADS</t>
  </si>
  <si>
    <t>TORNEO DE RANA</t>
  </si>
  <si>
    <t>TORNEO DE TEJO</t>
  </si>
  <si>
    <t>DIA DEL NIÑO</t>
  </si>
  <si>
    <t>DIA DEL DESAFIO</t>
  </si>
  <si>
    <t>DIA DEL HALOWEEN</t>
  </si>
  <si>
    <t>DIA DE LA FAMILIA</t>
  </si>
  <si>
    <t>INTEGRACIÓN NAVIDEÑA</t>
  </si>
  <si>
    <t>Realizar un (1) festival escolar</t>
  </si>
  <si>
    <t>Número de festival realizado</t>
  </si>
  <si>
    <t>Realizar (1) juegos intercolegiados</t>
  </si>
  <si>
    <t>Número de intercolegiado realizado</t>
  </si>
  <si>
    <t>INCREMENTAR EL 50% LA PARTICIPACIÓN DE JOVENES EN ACTIVIDADES DEPORTIVAS</t>
  </si>
  <si>
    <t>NUEMERO DE DEPORTISTAS QUE ASISTEN A JUEGOS Y COMPETENCIAS DEPORTIVAS</t>
  </si>
  <si>
    <t>MANTENER LA ESCUELA DEFORMACION DEPORTIVA DE FUTSAL</t>
  </si>
  <si>
    <t>MANTENER DOS (2) Y CREAR UNA ESCUELA DE FORMACIÓN DEPORTIVA</t>
  </si>
  <si>
    <t>NUMERO DE ESCUELAS DE FORMACIÓN DEPORTIVA MANTENIDA</t>
  </si>
  <si>
    <t>MANTENER LA ESCUELA DEFORMACION DEPORTIVA DE FUTBOL</t>
  </si>
  <si>
    <t>CREAR LA ESCUELA DE FORMACION DE BALONCESTO</t>
  </si>
  <si>
    <t>NUMERO DE ESCUELA DE FORMACIÓN DEPORTIVA CREADA</t>
  </si>
  <si>
    <t xml:space="preserve">DOTACIÓN DE ELEMENTOS DEPORTIVOS </t>
  </si>
  <si>
    <t>NUMERO DE DOTACIONES ENTRAGADAS</t>
  </si>
  <si>
    <t>MANTENIMIENTO Y ADECUACIÓN  DE LOS ESCENARIOS DEPORTIVOS DEL MUNICIPIO DE GAMA</t>
  </si>
  <si>
    <t xml:space="preserve">REALIZAR ENTREGA DE UNA (1) DOTACIÓN A ESCUELAS DEPORTIVAS </t>
  </si>
  <si>
    <t xml:space="preserve">NUMERO DE DOTACION ENTREGADA </t>
  </si>
  <si>
    <t>TODOS</t>
  </si>
  <si>
    <t xml:space="preserve">PLANEACIÓN </t>
  </si>
  <si>
    <t xml:space="preserve">CESAR  HUMBERTO GARCIA </t>
  </si>
  <si>
    <t>Mantenimiento y Adecuacion del Poliderportivo Municipal</t>
  </si>
  <si>
    <t xml:space="preserve">REALIZAR EL  MANTENIMIENO /O ADECUACION A 3 ESCENARIOS DEPORTIVOS </t>
  </si>
  <si>
    <t>No DE MANTENIMIENTOS REALIZADOS O ADECUACIONES REALIZADAS</t>
  </si>
  <si>
    <t>Mantenimiento y Adecuacion del Campo d Futboll del Municipio</t>
  </si>
  <si>
    <t>Mantenimiento y adecuacion del Campo deportivo del Colegio Dprtal del Municipio</t>
  </si>
  <si>
    <t>NIÑOS Y JOVENES</t>
  </si>
  <si>
    <t>Dotar de tableros a un campo Deportivo</t>
  </si>
  <si>
    <t>Realizar un programa radial para evitar la desserción escolar</t>
  </si>
  <si>
    <t>Realizar (1) acciones y sensibilizaciòn para evitar la deserciòn escolar</t>
  </si>
  <si>
    <t>Requerir cruce de base de datos de población matriculada vs poblacion potencial estudiantil</t>
  </si>
  <si>
    <t>Numero de seguimientos realizados</t>
  </si>
  <si>
    <t xml:space="preserve">Diseño de un folleto en prevenir el maltrato y el trabajo en los niños y adolecentes </t>
  </si>
  <si>
    <t xml:space="preserve">Realizar una (1) campaña  dirigida a evitar el maltrato y el trabajo en los niños y adolecentes </t>
  </si>
  <si>
    <t xml:space="preserve">Numero de campañas realizadas </t>
  </si>
  <si>
    <t xml:space="preserve"> Mas familias en acción</t>
  </si>
  <si>
    <t>Materno infantil</t>
  </si>
  <si>
    <t>Hogar comunitario de tiempo completo ICBF</t>
  </si>
  <si>
    <t xml:space="preserve">Programa de atención integral a la primera infancia (PAIPI) </t>
  </si>
  <si>
    <t xml:space="preserve">Recuperación nutricional </t>
  </si>
  <si>
    <t>Desayunos infantiles con amor</t>
  </si>
  <si>
    <t>A nutrir</t>
  </si>
  <si>
    <r>
      <t>PROGRAMAS</t>
    </r>
    <r>
      <rPr>
        <b/>
        <sz val="8"/>
        <rFont val="Arial"/>
        <family val="2"/>
      </rPr>
      <t xml:space="preserve">:                      DULCE VEJEZ. 
PROGRAMA DE ALIMENTACIÓNPARA EL ADULTO MAYOR  JUAN LUIS LONDOÑO DE LA CUESTA.
POR QUE TODO ADULTO MAYOR TIENE DERECHO  </t>
    </r>
  </si>
  <si>
    <t>Realizar el convenio con la fundación hogar del anciano</t>
  </si>
  <si>
    <t>Realizar un (1) convenio para brindar apoyo a la Fundación Hogar del Anciano</t>
  </si>
  <si>
    <t xml:space="preserve">Atennción integral a los adultos mayores </t>
  </si>
  <si>
    <t>Gestionar tres (3) cupos nuevos ante una entidad a nivel nacional o departamental</t>
  </si>
  <si>
    <t>Gestionar  tres (3) cupos de programas de adulto mayor</t>
  </si>
  <si>
    <t xml:space="preserve">Numero de cupos aumentados </t>
  </si>
  <si>
    <t>Realizar actividada de integración adulto mayor</t>
  </si>
  <si>
    <t xml:space="preserve">Realizar un (1) actividades enfocadas a suplir necesidades de adultos mayores que no cuentan con beneficios de programas sociales  </t>
  </si>
  <si>
    <t>Segundo congreso municipal equidad de genero</t>
  </si>
  <si>
    <t>Realizar  una (1) jornadas de sensibilización en contra del maltrato hacía la mujer.</t>
  </si>
  <si>
    <t xml:space="preserve">Realizar una capacitación en derechos humanos </t>
  </si>
  <si>
    <t>Numero de capacitaciones realizadas</t>
  </si>
  <si>
    <t xml:space="preserve">Proyecto de huerta casera </t>
  </si>
  <si>
    <t>Establecer un (1) proyectos productivos para madres cabeza de familia</t>
  </si>
  <si>
    <t>Realizar una capacitación en equidad de genero</t>
  </si>
  <si>
    <t>Número de capacitación realizada</t>
  </si>
  <si>
    <t>Acompañamiento familiar para verificar fuente de ingreso economico.</t>
  </si>
  <si>
    <t xml:space="preserve">Acompañamiento familiar en educación y capacitación </t>
  </si>
  <si>
    <t>Numero</t>
  </si>
  <si>
    <t xml:space="preserve">Verificación e identificación a la afiliacion a salud </t>
  </si>
  <si>
    <t xml:space="preserve">Charlas sobre metodos de planificación </t>
  </si>
  <si>
    <t>Seguimiento de vacunación a la población en pobreza extrema</t>
  </si>
  <si>
    <t xml:space="preserve">Evaluación y seguimiento en cobertura en programas de prevención y promoción de la población en extrema pobreza </t>
  </si>
  <si>
    <t xml:space="preserve">Evaluación y seguimiento en la implementación de habitos alimenticios </t>
  </si>
  <si>
    <t xml:space="preserve">Realizar una (1) que promueva adecuados habitos alimenticios </t>
  </si>
  <si>
    <t>Verificación y seguimiento de las familias incluidas en el programa de mejoramiento, construcción de vivienda</t>
  </si>
  <si>
    <t>Beneficiar a quince (15) familias de pobreza extrema con mejoras o entrega de vivienda</t>
  </si>
  <si>
    <t>Informes rendidos a red UNIDOS</t>
  </si>
  <si>
    <t>Seguimiento y reporte</t>
  </si>
  <si>
    <t xml:space="preserve">Seguimiento de prograas recreodeportivas y culturales </t>
  </si>
  <si>
    <t>Seguimiento y reporte en solución de conflictos.</t>
  </si>
  <si>
    <t>Realizar una (1) actividades que garanticen la apropiación de las herramientas para la solución a conflictos y que tengan acceso a los servicios de justicia</t>
  </si>
  <si>
    <r>
      <t>PROGRAMA</t>
    </r>
    <r>
      <rPr>
        <b/>
        <sz val="8"/>
        <rFont val="Arial"/>
        <family val="2"/>
      </rPr>
      <t>: FORJANDO RETOS</t>
    </r>
  </si>
  <si>
    <t>%  de informes gestion realizado</t>
  </si>
  <si>
    <t xml:space="preserve">Realizar una marcha para promover la educación </t>
  </si>
  <si>
    <t>Realizar una campaña de sencibilización sobre la importacia de la educación</t>
  </si>
  <si>
    <t>Numero de campañas realizadas</t>
  </si>
  <si>
    <t>Articulación con salud pública y educación</t>
  </si>
  <si>
    <r>
      <t>PROGRAMA</t>
    </r>
    <r>
      <rPr>
        <b/>
        <sz val="8"/>
        <rFont val="Arial"/>
        <family val="2"/>
      </rPr>
      <t>: INFANCIA Y ADOLENCIA POR SIEMPRE</t>
    </r>
  </si>
  <si>
    <t>Listado de niños nacidos vs niños muertos</t>
  </si>
  <si>
    <t>% de mortalidad de niños menores de un (1) año</t>
  </si>
  <si>
    <t>Listado de niños en proceso de vacunación vs niños vacunados</t>
  </si>
  <si>
    <t>Realizar actualización del documento de infancia y adolecencia</t>
  </si>
  <si>
    <r>
      <t>PROGRAMA</t>
    </r>
    <r>
      <rPr>
        <b/>
        <sz val="8"/>
        <rFont val="Arial"/>
        <family val="2"/>
      </rPr>
      <t>: GAMA FUENTE DE EQUIDAD E IGUALDAD</t>
    </r>
  </si>
  <si>
    <t>Brindar mediante los 12 programas sociales  protección integral a la población vulnerable</t>
  </si>
  <si>
    <t>Numero de programs sociales ejecutados</t>
  </si>
  <si>
    <t xml:space="preserve">Listado de madres gestantes y lactantes para apoyo a programas sociales </t>
  </si>
  <si>
    <t>Realizar al 100% de cumplimiento de programas dirigidos a madres gestantes y lactantes</t>
  </si>
  <si>
    <t xml:space="preserve">REALIZACION DE CAPACITACIONES SOBRE MANEJO Y USO DE NUEVAS REDES SOCIALES   </t>
  </si>
  <si>
    <t>Realizar una capacitacion sobre la importancia de las TIC.</t>
  </si>
  <si>
    <t xml:space="preserve">ENTREGA DE UN INSTRUMENTO INSENTIVANDO LA  IMPORTANCIA DE GOBIERNO EN LINEA   </t>
  </si>
  <si>
    <t>Realizar una campaña informativa de la importancia de gobierno en línea</t>
  </si>
  <si>
    <t xml:space="preserve">CONTINUIDAD AL PROCESO DE ACTUALIZACION DE LAS FASES DE INFORMACION, INTERACCION, TRANSACCION, TRASFOMACION Y DEMOCRACIA EN LINEA  </t>
  </si>
  <si>
    <t>Cumplir al 10% la implementación de la 4 primeras fases de gobierno en línea</t>
  </si>
  <si>
    <t xml:space="preserve">ADQUISICION DE DOS EQUIPOS TECNOLOGICOS </t>
  </si>
  <si>
    <t>GESTIONAR UN (1) PROYECTO  PARA FORTALECER LAS TICS</t>
  </si>
  <si>
    <t xml:space="preserve">Gestionar un (1) proyecto para fortalecer  las TIC'S </t>
  </si>
  <si>
    <t xml:space="preserve">Numero de proyectos </t>
  </si>
  <si>
    <t xml:space="preserve">CLASE DE PROYECTO COMO SE </t>
  </si>
  <si>
    <t xml:space="preserve"> GESTIÓNAR EL PROYECTO DE FIBRA OPTICA  ANTE LA ENTIDAD COMPETENTE </t>
  </si>
  <si>
    <t>Realizar una (1) Gestion para que la Alcaldia cuente con servicio de conectividad constante (Internet)</t>
  </si>
  <si>
    <t xml:space="preserve">Numero de gestiones realizadas </t>
  </si>
  <si>
    <t xml:space="preserve">SOPORTES DE LAS ACTUACIONES REALIZADAS POR LA ALCALDIA   </t>
  </si>
  <si>
    <t xml:space="preserve">
</t>
  </si>
  <si>
    <t xml:space="preserve">UNID </t>
  </si>
  <si>
    <t>Realizar mantenimiento y/o optimización a un (1) acueducto veredal</t>
  </si>
  <si>
    <t xml:space="preserve"> ADQUISICION DE ELEMENTOS NECESARIOS PARA EL FUNCIONAMIENTO DE LA PLANTA.  </t>
  </si>
  <si>
    <t>Lograr del  8% del nivel potabilidad del agua de la planta del casco urbano</t>
  </si>
  <si>
    <t xml:space="preserve">PORCENTAJE DE CUMPLIMIENTO </t>
  </si>
  <si>
    <t>ADQUISICION DE INSUMOS PARA LA POTABILISACION DEL AGUA. ( SODA, SULFATO, CLORO Y REACTIVOS)</t>
  </si>
  <si>
    <t xml:space="preserve">PRUEVAS DE LABORATORIO PARA CALIDAD DEL AGUA. </t>
  </si>
  <si>
    <t xml:space="preserve">MANTENIMIENTO DEL SISTEMA DE FLOCULADOR  </t>
  </si>
  <si>
    <t>Realizar al 35% la  adecuacion y/o optimizacion  a la planta de tratamiento</t>
  </si>
  <si>
    <t xml:space="preserve">MANTENIMIENTO DE FILTROS </t>
  </si>
  <si>
    <t xml:space="preserve">MANTENIMIENTO DE SEDIMENTACIÓN </t>
  </si>
  <si>
    <t xml:space="preserve">ADECUACION DE LOS SISTEMAS DE CAPTACION. </t>
  </si>
  <si>
    <t>Implementar al 35% el plan maestro del acueducto del casco urbano</t>
  </si>
  <si>
    <t xml:space="preserve">MEJORAMIENTO DEL SISTEMA DE ADUCCION </t>
  </si>
  <si>
    <t xml:space="preserve"> MEJORAMIENTO DEL SISTEMA DE CONDUCCION</t>
  </si>
  <si>
    <t xml:space="preserve">CONSTRUCCION DEL SISTEMA DE CAPATACION </t>
  </si>
  <si>
    <t>Implementar al 35% el plan maestro de acueducto de la inspección de san Roque</t>
  </si>
  <si>
    <t xml:space="preserve">REALIZAR LIMPIEZA DE LA PLANTA </t>
  </si>
  <si>
    <t xml:space="preserve">Unid </t>
  </si>
  <si>
    <t>Realizar ocho (2) mantenimientos preventivos a la planta de aguas residuales</t>
  </si>
  <si>
    <t xml:space="preserve">EXTRACCIÓN  DE LODOS </t>
  </si>
  <si>
    <t xml:space="preserve">DISEÑOS DE DETALLE PLAN MAESTRO DE ALCANTARILLADO </t>
  </si>
  <si>
    <t>Gestionar la implementación al 10% del plan maestro de alcantarillado</t>
  </si>
  <si>
    <t xml:space="preserve">LIMPIEZA DE POZOS DE INSPECCIÓN </t>
  </si>
  <si>
    <t>Realizar cuatro (1) mantenimientos preventivos al alcantarillado sanitario y pluvial</t>
  </si>
  <si>
    <t xml:space="preserve">LIMPIEZA DE SUMIDEROS </t>
  </si>
  <si>
    <t xml:space="preserve">REALIZAR UNA CAPACITACIÓN A LOA FUNCIONARIO  Y SERVIDORES PÚBLICOS ESCRITOS A LA OFICINA DE SERVICIOS PÚBLICOS </t>
  </si>
  <si>
    <t>Implementar en un 15% el proceso de PSMV del casco urbano</t>
  </si>
  <si>
    <t xml:space="preserve">REALIZAR  UN MONITOREO DE LA CALIDAD DEL VERTIMIENTO </t>
  </si>
  <si>
    <t>CAPACITAR A LA COMUNIDAD SOBRE EL USO EFICIENTE Y SEGURO DEL SERVICIO.</t>
  </si>
  <si>
    <t xml:space="preserve">GESTIONAR LA APROBACIÓN DEL PROGRAMA DE USO EFICIENTE Y AHORRO DEL AGUA </t>
  </si>
  <si>
    <t>FORMULAR Y GESTIONAR  UN PROYECTO PARA LA CONSTRUCCIÓN DE 90 SISTEMAS DE TRATAMIENTO DE AGUAS NEGRAS EN EL SECTOR RURAL DEL MUNICIPIO DE GAMA CON EMPRESAS PUBLICAS DE CUNDINAMARCA.</t>
  </si>
  <si>
    <t>GESTIONAR Y CONSTRUIR  90 SISTEMAS DE TRATAMIENTO DE AGUAS NEGRAS EN EL SECTOR RURAL</t>
  </si>
  <si>
    <t xml:space="preserve">CONSTRUCCIÓN DE UNIDADES SANITARIAS CON SUS SISTEMAS DE TRATAMIENTO </t>
  </si>
  <si>
    <t xml:space="preserve">ELABORACIÓN DEL PSMV DE LA INSPECCIÓN DE SAN ROQUE </t>
  </si>
  <si>
    <t>SOCIALIZACIÓN DEL PUEAA</t>
  </si>
  <si>
    <t>CHARLAS A LA COMUNIDAD DEL PUEAA</t>
  </si>
  <si>
    <t xml:space="preserve">REALIZAR UNA CAMPAÑA SOBRE SEPARACIÓN EN LA FUENTE DE LOS RESIDUOS SÓLIDOS </t>
  </si>
  <si>
    <t>Realizar tres (1) campaña de técnicas de reciclaje y manejo de residuos sólidos</t>
  </si>
  <si>
    <t xml:space="preserve">FORMULAR Y GESTIONAR UN PROYECTO SOBRE MANEJO DE LOS RESIDUOS SÓLIDOS </t>
  </si>
  <si>
    <t xml:space="preserve">TERMINACIÓN DE LA ACTUALIZACIÓN DEL PGIRS </t>
  </si>
  <si>
    <t xml:space="preserve">EDUCACIÓN AMBIENTAL SOBRE SEPARACIÓN EN LA FUENTE </t>
  </si>
  <si>
    <t>Cumplir en un 50% las metas de los PGIRS</t>
  </si>
  <si>
    <t>ARTICULACIÓN CON LOS PRAES</t>
  </si>
  <si>
    <t xml:space="preserve">CHARLAS A NIVEL RURAL SOBRE EL MANEJO DE LOS RESIDUOS PELIGROSOS GENERADOS DE LAS ACTIVIDADES AGRÍCOLAS Y GANADERAS </t>
  </si>
  <si>
    <t>REALIZAR UNA CAMPAÑA DE RECOLECCION DE RESIDUOS SÓLIDOS EN LAS VÍAS DEL MUNICIPIO.</t>
  </si>
  <si>
    <t xml:space="preserve">UNA CAMPAÑA CON UN GAMA MAS LIMPIA </t>
  </si>
  <si>
    <t>Cubrir las necesidades del transporte escolar por medio de la realización del contrato con los transportadores del municipio</t>
  </si>
  <si>
    <t>Cubrir las necesidades de alimentación escolar por medio de la contratación con el ICBF y el operador para la distribución de los alimentos en las escuelas y el colegio</t>
  </si>
  <si>
    <t>Realizar la dotación a las escuelas con los implementos necesarios para la enseñanza</t>
  </si>
  <si>
    <t>Dotar a cinco (5) instituciones educativas de implementos necesarios para la enseñanza incluido material didáctico</t>
  </si>
  <si>
    <t>Hacer 3¨jornadas de capacitación para los estudiantes de grados 9 y 11 para mejorar la calidad educativa y el nivel de las pruebas saber.</t>
  </si>
  <si>
    <t>Crear un programa de educación basica para adultos en cooperación con entidades educativas formales y no formales</t>
  </si>
  <si>
    <t>Crear dos programas de educación alterna de aprendizaje para mejorar la calidad de la educación en cooperación con entidades educativas formales y no formales</t>
  </si>
  <si>
    <t>Adquirir equipos de computo para dotar a las escuelas del muinicipio, e incentivar el uso de las tecnologiasd de la informacion</t>
  </si>
  <si>
    <t>Realizar el mantenimiento preventivo a los equipos de las escuelas y del colegio por medio de la contrtacióbn de un profesional en el area</t>
  </si>
  <si>
    <t>Crear un programa alternativo de educación agropecuaria enfocado a la producción agroindustrial y comercialización de productos</t>
  </si>
  <si>
    <t>Apoyar a los mejores bahilleres de la institución educativa cobn incentivos para continuar sus estudios superiores</t>
  </si>
  <si>
    <t>HARRISON BELTRAN</t>
  </si>
  <si>
    <t>BRINDAR CALIDAD EDUCATIVA A LOS ESTUDIANTES DEL MUNICIPIO DE GAMA</t>
  </si>
  <si>
    <t>ASISTENCIA Y SEFGUIMIENTO A LA  SALUD EN EL MUNICIPIO DE GAMA CUNDINAMARCA</t>
  </si>
  <si>
    <t>SEGURIDAD Y CONVIVENCIA CIUDADANA EN EL MUNICIPIO DE GAMA</t>
  </si>
  <si>
    <t>PARTICIPACION DE LA COMUNIDAD DEL MUNICIPIO DE GAMA CUND</t>
  </si>
  <si>
    <t>Estudios , Diseños y optimizacion del Acueducto veredal Pauso Narangos</t>
  </si>
  <si>
    <t>CESRA GARCIA</t>
  </si>
  <si>
    <t>PROGRAMA: GAMA NATURAL Y AGRO TURÍSTICA</t>
  </si>
  <si>
    <t>PROGRAMA:LA RUTA DEL AGUA</t>
  </si>
  <si>
    <t>Gestionar Un (1) convenios para dar cumplimiento al plan turístico municipal</t>
  </si>
  <si>
    <t>Realizar Un (1) mantenimientos a zonas naturales de uso turístico</t>
  </si>
  <si>
    <t>Legalizar un convenio de coopercion para promover el turismo</t>
  </si>
  <si>
    <t>Und</t>
  </si>
  <si>
    <t>Realziar el mantenimeinto del corredor ecoturistico hacia al Virgen</t>
  </si>
  <si>
    <t>Promover un proyecto turistico en Gama</t>
  </si>
  <si>
    <t>Realizar Un (1) festivales gastronómicos</t>
  </si>
  <si>
    <t>Organizar y realziar un festival gastronomico en el Municipio</t>
  </si>
  <si>
    <t>Realizar Una (1) capacitaciones en artesanías</t>
  </si>
  <si>
    <t>Realizar una capacitacion sobre artesanais</t>
  </si>
  <si>
    <t>Realizar Un (41) actividades de exposición y comercialización de productos artesanales</t>
  </si>
  <si>
    <t>Realizar una exposicion de artesanias en el Municipio de Gama</t>
  </si>
  <si>
    <t>Realizar 1 actividades que promuevan la ruta del agua a nivel regional</t>
  </si>
  <si>
    <t>Promover una actvidad generada de la Ruta de Agua</t>
  </si>
  <si>
    <t>}</t>
  </si>
  <si>
    <t>ACTUALIZACION CATASTRAL DEL MUNICIPIO DE GAMA</t>
  </si>
  <si>
    <t xml:space="preserve">ACTUALIZACION DE LA ESTRATIFICACION SOCIECONOMICA </t>
  </si>
  <si>
    <t>Actualziar las tablas de retencion</t>
  </si>
  <si>
    <t>MANTENIMIENTO Y MEJORAMIENTO DE LA INFRAESTRUCTURA DE EQUIPAMENTO MUNICIPAL DEL MUNCIPIIO DE GAMA</t>
  </si>
  <si>
    <t>sdasd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</si>
</sst>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 ;_ * \-#,##0_ ;_ * &quot;-&quot;_ ;_ @_ "/>
    <numFmt numFmtId="173" formatCode="_(* #,##0_);_(* \(#,##0\);_(* &quot;-&quot;??_);_(@_)"/>
    <numFmt numFmtId="174" formatCode="0.0%"/>
    <numFmt numFmtId="175" formatCode="0.0"/>
    <numFmt numFmtId="176" formatCode="_(&quot;$&quot;\ * #,##0_);_(&quot;$&quot;\ * \(#,##0\);_(&quot;$&quot;\ * &quot;-&quot;??_);_(@_)"/>
    <numFmt numFmtId="177" formatCode="0.000%"/>
    <numFmt numFmtId="178" formatCode="0.0000%"/>
    <numFmt numFmtId="179" formatCode="&quot;$&quot;#,##0"/>
    <numFmt numFmtId="180" formatCode="&quot;$&quot;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trike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DF8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1" applyNumberFormat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0" borderId="0" applyNumberFormat="0" applyBorder="0" applyAlignment="0" applyProtection="0"/>
    <xf numFmtId="17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20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179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1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3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textRotation="90"/>
    </xf>
    <xf numFmtId="3" fontId="7" fillId="33" borderId="14" xfId="0" applyNumberFormat="1" applyFont="1" applyFill="1" applyBorder="1" applyAlignment="1">
      <alignment horizontal="center" vertical="center" textRotation="90"/>
    </xf>
    <xf numFmtId="3" fontId="7" fillId="33" borderId="15" xfId="0" applyNumberFormat="1" applyFont="1" applyFill="1" applyBorder="1" applyAlignment="1">
      <alignment horizontal="center" vertical="center" textRotation="90"/>
    </xf>
    <xf numFmtId="0" fontId="7" fillId="35" borderId="16" xfId="0" applyFont="1" applyFill="1" applyBorder="1" applyAlignment="1">
      <alignment horizontal="center" vertical="center" textRotation="90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5" xfId="0" applyFont="1" applyFill="1" applyBorder="1" applyAlignment="1">
      <alignment horizontal="center" vertical="center" textRotation="90" wrapText="1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3" fontId="7" fillId="38" borderId="21" xfId="0" applyNumberFormat="1" applyFont="1" applyFill="1" applyBorder="1" applyAlignment="1" applyProtection="1">
      <alignment horizontal="center" vertical="center" textRotation="90" wrapText="1"/>
      <protection locked="0"/>
    </xf>
    <xf numFmtId="173" fontId="7" fillId="0" borderId="22" xfId="48" applyNumberFormat="1" applyFont="1" applyBorder="1" applyAlignment="1">
      <alignment horizontal="center" textRotation="90"/>
    </xf>
    <xf numFmtId="3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21" xfId="0" applyFont="1" applyFill="1" applyBorder="1" applyAlignment="1" applyProtection="1">
      <alignment horizontal="center" vertical="center" textRotation="90" wrapText="1"/>
      <protection locked="0"/>
    </xf>
    <xf numFmtId="3" fontId="7" fillId="10" borderId="18" xfId="0" applyNumberFormat="1" applyFont="1" applyFill="1" applyBorder="1" applyAlignment="1">
      <alignment horizontal="center" vertical="center" textRotation="90" wrapText="1"/>
    </xf>
    <xf numFmtId="0" fontId="8" fillId="10" borderId="18" xfId="0" applyFont="1" applyFill="1" applyBorder="1" applyAlignment="1" applyProtection="1">
      <alignment horizontal="center" vertical="center" textRotation="90" wrapText="1"/>
      <protection locked="0"/>
    </xf>
    <xf numFmtId="0" fontId="8" fillId="10" borderId="19" xfId="0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left" vertical="center" wrapText="1"/>
    </xf>
    <xf numFmtId="0" fontId="7" fillId="39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textRotation="90" wrapText="1"/>
    </xf>
    <xf numFmtId="0" fontId="7" fillId="39" borderId="21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3" fontId="12" fillId="38" borderId="12" xfId="0" applyNumberFormat="1" applyFont="1" applyFill="1" applyBorder="1" applyAlignment="1" applyProtection="1">
      <alignment horizontal="center" vertical="center" textRotation="90" wrapText="1"/>
      <protection/>
    </xf>
    <xf numFmtId="3" fontId="12" fillId="38" borderId="23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172" fontId="8" fillId="10" borderId="24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10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0" fontId="7" fillId="34" borderId="14" xfId="0" applyNumberFormat="1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 applyProtection="1">
      <alignment horizontal="center" vertical="center" textRotation="90" wrapText="1"/>
      <protection locked="0"/>
    </xf>
    <xf numFmtId="0" fontId="7" fillId="40" borderId="21" xfId="0" applyFont="1" applyFill="1" applyBorder="1" applyAlignment="1" applyProtection="1">
      <alignment horizontal="center" vertical="center" textRotation="90" wrapText="1"/>
      <protection locked="0"/>
    </xf>
    <xf numFmtId="0" fontId="7" fillId="40" borderId="25" xfId="0" applyFont="1" applyFill="1" applyBorder="1" applyAlignment="1">
      <alignment horizontal="center" vertical="center" textRotation="90" wrapText="1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2" fontId="7" fillId="34" borderId="14" xfId="0" applyNumberFormat="1" applyFont="1" applyFill="1" applyBorder="1" applyAlignment="1">
      <alignment horizontal="center" vertical="center" textRotation="90"/>
    </xf>
    <xf numFmtId="0" fontId="7" fillId="34" borderId="26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textRotation="90" wrapText="1"/>
    </xf>
    <xf numFmtId="0" fontId="7" fillId="0" borderId="21" xfId="0" applyFont="1" applyFill="1" applyBorder="1" applyAlignment="1" applyProtection="1">
      <alignment vertical="center" textRotation="90" wrapText="1"/>
      <protection locked="0"/>
    </xf>
    <xf numFmtId="0" fontId="7" fillId="0" borderId="21" xfId="0" applyFont="1" applyFill="1" applyBorder="1" applyAlignment="1">
      <alignment horizontal="center" vertical="center" textRotation="90" wrapText="1"/>
    </xf>
    <xf numFmtId="0" fontId="14" fillId="41" borderId="21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 applyProtection="1">
      <alignment horizontal="center" vertical="center" textRotation="90" wrapText="1"/>
      <protection locked="0"/>
    </xf>
    <xf numFmtId="3" fontId="7" fillId="41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41" borderId="21" xfId="0" applyFont="1" applyFill="1" applyBorder="1" applyAlignment="1" applyProtection="1">
      <alignment horizontal="center" vertical="center" wrapText="1"/>
      <protection locked="0"/>
    </xf>
    <xf numFmtId="0" fontId="7" fillId="41" borderId="21" xfId="0" applyFont="1" applyFill="1" applyBorder="1" applyAlignment="1">
      <alignment wrapText="1"/>
    </xf>
    <xf numFmtId="0" fontId="0" fillId="41" borderId="21" xfId="0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50" fillId="41" borderId="0" xfId="0" applyFont="1" applyFill="1" applyAlignment="1">
      <alignment/>
    </xf>
    <xf numFmtId="0" fontId="13" fillId="41" borderId="27" xfId="0" applyFont="1" applyFill="1" applyBorder="1" applyAlignment="1" applyProtection="1">
      <alignment horizontal="center" vertical="center" wrapText="1"/>
      <protection locked="0"/>
    </xf>
    <xf numFmtId="0" fontId="40" fillId="42" borderId="21" xfId="0" applyFont="1" applyFill="1" applyBorder="1" applyAlignment="1">
      <alignment/>
    </xf>
    <xf numFmtId="3" fontId="7" fillId="33" borderId="17" xfId="0" applyNumberFormat="1" applyFont="1" applyFill="1" applyBorder="1" applyAlignment="1">
      <alignment horizontal="center" vertical="center" textRotation="90"/>
    </xf>
    <xf numFmtId="3" fontId="7" fillId="33" borderId="18" xfId="0" applyNumberFormat="1" applyFont="1" applyFill="1" applyBorder="1" applyAlignment="1">
      <alignment horizontal="center" vertical="center" textRotation="90"/>
    </xf>
    <xf numFmtId="3" fontId="7" fillId="33" borderId="19" xfId="0" applyNumberFormat="1" applyFont="1" applyFill="1" applyBorder="1" applyAlignment="1">
      <alignment horizontal="center" vertical="center" textRotation="90"/>
    </xf>
    <xf numFmtId="0" fontId="8" fillId="43" borderId="21" xfId="0" applyFont="1" applyFill="1" applyBorder="1" applyAlignment="1" applyProtection="1">
      <alignment horizontal="center" vertical="center" textRotation="90" wrapText="1"/>
      <protection locked="0"/>
    </xf>
    <xf numFmtId="0" fontId="7" fillId="35" borderId="18" xfId="0" applyFont="1" applyFill="1" applyBorder="1" applyAlignment="1">
      <alignment horizontal="center" vertical="center" textRotation="90"/>
    </xf>
    <xf numFmtId="0" fontId="0" fillId="41" borderId="0" xfId="0" applyFill="1" applyAlignment="1">
      <alignment/>
    </xf>
    <xf numFmtId="0" fontId="8" fillId="44" borderId="21" xfId="0" applyFont="1" applyFill="1" applyBorder="1" applyAlignment="1">
      <alignment horizontal="center" vertical="center"/>
    </xf>
    <xf numFmtId="0" fontId="8" fillId="44" borderId="21" xfId="0" applyFont="1" applyFill="1" applyBorder="1" applyAlignment="1">
      <alignment horizontal="center" vertical="center" wrapText="1"/>
    </xf>
    <xf numFmtId="0" fontId="11" fillId="44" borderId="21" xfId="0" applyFont="1" applyFill="1" applyBorder="1" applyAlignment="1">
      <alignment horizontal="center" vertical="center" wrapText="1"/>
    </xf>
    <xf numFmtId="172" fontId="8" fillId="44" borderId="21" xfId="0" applyNumberFormat="1" applyFont="1" applyFill="1" applyBorder="1" applyAlignment="1">
      <alignment horizontal="center" vertical="center" wrapText="1"/>
    </xf>
    <xf numFmtId="0" fontId="7" fillId="44" borderId="21" xfId="0" applyFont="1" applyFill="1" applyBorder="1" applyAlignment="1">
      <alignment horizontal="center" vertical="center" wrapText="1"/>
    </xf>
    <xf numFmtId="3" fontId="7" fillId="44" borderId="21" xfId="0" applyNumberFormat="1" applyFont="1" applyFill="1" applyBorder="1" applyAlignment="1">
      <alignment horizontal="center" vertical="center" textRotation="90" wrapText="1"/>
    </xf>
    <xf numFmtId="0" fontId="8" fillId="44" borderId="21" xfId="0" applyFont="1" applyFill="1" applyBorder="1" applyAlignment="1" applyProtection="1">
      <alignment horizontal="center" vertical="center" textRotation="90" wrapText="1"/>
      <protection locked="0"/>
    </xf>
    <xf numFmtId="3" fontId="7" fillId="44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44" borderId="21" xfId="0" applyFont="1" applyFill="1" applyBorder="1" applyAlignment="1" applyProtection="1">
      <alignment horizontal="center" vertical="center" wrapText="1"/>
      <protection locked="0"/>
    </xf>
    <xf numFmtId="0" fontId="7" fillId="44" borderId="21" xfId="0" applyFont="1" applyFill="1" applyBorder="1" applyAlignment="1">
      <alignment wrapText="1"/>
    </xf>
    <xf numFmtId="0" fontId="7" fillId="17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9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21" xfId="0" applyNumberFormat="1" applyFont="1" applyFill="1" applyBorder="1" applyAlignment="1">
      <alignment horizontal="center" vertical="center" wrapText="1"/>
    </xf>
    <xf numFmtId="9" fontId="7" fillId="41" borderId="21" xfId="0" applyNumberFormat="1" applyFont="1" applyFill="1" applyBorder="1" applyAlignment="1">
      <alignment horizontal="left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173" fontId="7" fillId="38" borderId="21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0" borderId="21" xfId="48" applyNumberFormat="1" applyFont="1" applyBorder="1" applyAlignment="1">
      <alignment horizontal="center" textRotation="90"/>
    </xf>
    <xf numFmtId="0" fontId="7" fillId="37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 applyProtection="1">
      <alignment horizontal="center" vertical="center" textRotation="90" wrapText="1"/>
      <protection locked="0"/>
    </xf>
    <xf numFmtId="0" fontId="7" fillId="40" borderId="27" xfId="0" applyFont="1" applyFill="1" applyBorder="1" applyAlignment="1" applyProtection="1">
      <alignment horizontal="center" vertical="center" textRotation="90" wrapText="1"/>
      <protection locked="0"/>
    </xf>
    <xf numFmtId="0" fontId="7" fillId="40" borderId="30" xfId="0" applyFont="1" applyFill="1" applyBorder="1" applyAlignment="1">
      <alignment horizontal="center" vertical="center" textRotation="90" wrapText="1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 vertical="center"/>
    </xf>
    <xf numFmtId="9" fontId="7" fillId="41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1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75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40" borderId="21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21" xfId="0" applyNumberFormat="1" applyFont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textRotation="90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textRotation="90"/>
    </xf>
    <xf numFmtId="1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3" fontId="7" fillId="38" borderId="32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0" borderId="0" xfId="48" applyNumberFormat="1" applyFont="1" applyBorder="1" applyAlignment="1">
      <alignment horizontal="center" textRotation="90"/>
    </xf>
    <xf numFmtId="3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10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textRotation="90" wrapText="1"/>
      <protection locked="0"/>
    </xf>
    <xf numFmtId="0" fontId="66" fillId="0" borderId="21" xfId="0" applyFont="1" applyBorder="1" applyAlignment="1">
      <alignment vertical="center"/>
    </xf>
    <xf numFmtId="9" fontId="66" fillId="0" borderId="21" xfId="0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173" fontId="7" fillId="38" borderId="22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12" xfId="0" applyFont="1" applyFill="1" applyBorder="1" applyAlignment="1" applyProtection="1">
      <alignment horizontal="center" vertical="center" textRotation="90" wrapText="1"/>
      <protection locked="0"/>
    </xf>
    <xf numFmtId="0" fontId="7" fillId="40" borderId="35" xfId="0" applyFont="1" applyFill="1" applyBorder="1" applyAlignment="1">
      <alignment horizontal="center" vertical="center" wrapText="1"/>
    </xf>
    <xf numFmtId="0" fontId="7" fillId="4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37" borderId="36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173" fontId="7" fillId="38" borderId="37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36" xfId="0" applyNumberFormat="1" applyFont="1" applyFill="1" applyBorder="1" applyAlignment="1" applyProtection="1">
      <alignment horizontal="center" vertical="center" textRotation="90" wrapText="1"/>
      <protection locked="0"/>
    </xf>
    <xf numFmtId="173" fontId="7" fillId="0" borderId="37" xfId="48" applyNumberFormat="1" applyFont="1" applyBorder="1" applyAlignment="1">
      <alignment horizontal="center" textRotation="90"/>
    </xf>
    <xf numFmtId="3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36" xfId="0" applyFont="1" applyFill="1" applyBorder="1" applyAlignment="1" applyProtection="1">
      <alignment horizontal="center" vertical="center" textRotation="90" wrapText="1"/>
      <protection locked="0"/>
    </xf>
    <xf numFmtId="0" fontId="7" fillId="4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7" fillId="37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23" xfId="0" applyFont="1" applyFill="1" applyBorder="1" applyAlignment="1">
      <alignment horizontal="center" vertical="center" textRotation="90" wrapText="1"/>
    </xf>
    <xf numFmtId="0" fontId="67" fillId="0" borderId="21" xfId="0" applyFont="1" applyBorder="1" applyAlignment="1">
      <alignment horizontal="center"/>
    </xf>
    <xf numFmtId="0" fontId="67" fillId="0" borderId="2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9" fontId="67" fillId="0" borderId="21" xfId="0" applyNumberFormat="1" applyFont="1" applyBorder="1" applyAlignment="1">
      <alignment horizontal="center" vertical="center" wrapText="1"/>
    </xf>
    <xf numFmtId="9" fontId="67" fillId="0" borderId="21" xfId="0" applyNumberFormat="1" applyFont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textRotation="90"/>
    </xf>
    <xf numFmtId="0" fontId="8" fillId="10" borderId="14" xfId="0" applyFont="1" applyFill="1" applyBorder="1" applyAlignment="1" applyProtection="1">
      <alignment horizontal="center" vertical="center" textRotation="90" wrapText="1"/>
      <protection locked="0"/>
    </xf>
    <xf numFmtId="0" fontId="8" fillId="10" borderId="15" xfId="0" applyFont="1" applyFill="1" applyBorder="1" applyAlignment="1" applyProtection="1">
      <alignment horizontal="center" vertical="center" textRotation="90" wrapText="1"/>
      <protection locked="0"/>
    </xf>
    <xf numFmtId="0" fontId="7" fillId="0" borderId="3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vertical="center" wrapText="1"/>
    </xf>
    <xf numFmtId="0" fontId="7" fillId="37" borderId="1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4" fontId="11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27" xfId="0" applyNumberFormat="1" applyFont="1" applyFill="1" applyBorder="1" applyAlignment="1" applyProtection="1">
      <alignment horizontal="center" vertical="center" textRotation="90" wrapText="1"/>
      <protection/>
    </xf>
    <xf numFmtId="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9" fontId="8" fillId="1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 applyProtection="1">
      <alignment horizontal="center" vertical="center" wrapText="1"/>
      <protection locked="0"/>
    </xf>
    <xf numFmtId="3" fontId="12" fillId="33" borderId="21" xfId="0" applyNumberFormat="1" applyFont="1" applyFill="1" applyBorder="1" applyAlignment="1" applyProtection="1">
      <alignment horizontal="center" vertical="center" textRotation="90" wrapText="1"/>
      <protection/>
    </xf>
    <xf numFmtId="3" fontId="12" fillId="38" borderId="21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43" xfId="0" applyNumberFormat="1" applyFont="1" applyFill="1" applyBorder="1" applyAlignment="1" applyProtection="1">
      <alignment horizontal="center" vertical="center" wrapText="1"/>
      <protection locked="0"/>
    </xf>
    <xf numFmtId="9" fontId="7" fillId="34" borderId="44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44" xfId="0" applyNumberFormat="1" applyFont="1" applyFill="1" applyBorder="1" applyAlignment="1">
      <alignment horizontal="center" vertical="center" textRotation="90"/>
    </xf>
    <xf numFmtId="10" fontId="7" fillId="34" borderId="44" xfId="0" applyNumberFormat="1" applyFont="1" applyFill="1" applyBorder="1" applyAlignment="1">
      <alignment horizontal="center" vertical="center" textRotation="90"/>
    </xf>
    <xf numFmtId="3" fontId="7" fillId="33" borderId="43" xfId="0" applyNumberFormat="1" applyFont="1" applyFill="1" applyBorder="1" applyAlignment="1">
      <alignment horizontal="center" vertical="center" textRotation="90"/>
    </xf>
    <xf numFmtId="3" fontId="7" fillId="33" borderId="44" xfId="0" applyNumberFormat="1" applyFont="1" applyFill="1" applyBorder="1" applyAlignment="1">
      <alignment horizontal="center" vertical="center" textRotation="90"/>
    </xf>
    <xf numFmtId="3" fontId="7" fillId="33" borderId="41" xfId="0" applyNumberFormat="1" applyFont="1" applyFill="1" applyBorder="1" applyAlignment="1">
      <alignment horizontal="center" vertical="center" textRotation="90"/>
    </xf>
    <xf numFmtId="0" fontId="7" fillId="35" borderId="45" xfId="0" applyFont="1" applyFill="1" applyBorder="1" applyAlignment="1">
      <alignment horizontal="center" vertical="center" textRotation="90"/>
    </xf>
    <xf numFmtId="0" fontId="7" fillId="35" borderId="44" xfId="0" applyFont="1" applyFill="1" applyBorder="1" applyAlignment="1">
      <alignment horizontal="center" vertical="center" textRotation="90"/>
    </xf>
    <xf numFmtId="9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>
      <alignment/>
    </xf>
    <xf numFmtId="0" fontId="66" fillId="0" borderId="21" xfId="0" applyFont="1" applyBorder="1" applyAlignment="1">
      <alignment wrapText="1"/>
    </xf>
    <xf numFmtId="0" fontId="7" fillId="32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66" fillId="0" borderId="21" xfId="0" applyFont="1" applyFill="1" applyBorder="1" applyAlignment="1">
      <alignment wrapText="1"/>
    </xf>
    <xf numFmtId="0" fontId="7" fillId="45" borderId="21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textRotation="90" wrapText="1"/>
      <protection locked="0"/>
    </xf>
    <xf numFmtId="3" fontId="7" fillId="0" borderId="21" xfId="0" applyNumberFormat="1" applyFont="1" applyFill="1" applyBorder="1" applyAlignment="1" applyProtection="1">
      <alignment horizontal="center" textRotation="90" wrapText="1"/>
      <protection locked="0"/>
    </xf>
    <xf numFmtId="0" fontId="7" fillId="34" borderId="17" xfId="0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34" borderId="18" xfId="0" applyNumberFormat="1" applyFont="1" applyFill="1" applyBorder="1" applyAlignment="1">
      <alignment horizontal="center" vertical="center" textRotation="90"/>
    </xf>
    <xf numFmtId="2" fontId="7" fillId="34" borderId="18" xfId="0" applyNumberFormat="1" applyFont="1" applyFill="1" applyBorder="1" applyAlignment="1">
      <alignment horizontal="center" vertical="center" textRotation="90"/>
    </xf>
    <xf numFmtId="10" fontId="7" fillId="34" borderId="18" xfId="0" applyNumberFormat="1" applyFont="1" applyFill="1" applyBorder="1" applyAlignment="1">
      <alignment horizontal="center" vertical="center" textRotation="90"/>
    </xf>
    <xf numFmtId="0" fontId="7" fillId="35" borderId="46" xfId="0" applyFont="1" applyFill="1" applyBorder="1" applyAlignment="1">
      <alignment horizontal="center" vertical="center" textRotation="90"/>
    </xf>
    <xf numFmtId="3" fontId="7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5" borderId="21" xfId="0" applyFont="1" applyFill="1" applyBorder="1" applyAlignment="1" applyProtection="1">
      <alignment horizontal="center" vertical="center" wrapText="1"/>
      <protection locked="0"/>
    </xf>
    <xf numFmtId="0" fontId="7" fillId="35" borderId="47" xfId="0" applyFont="1" applyFill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9" fillId="10" borderId="17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 wrapText="1"/>
    </xf>
    <xf numFmtId="172" fontId="9" fillId="10" borderId="24" xfId="0" applyNumberFormat="1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 applyProtection="1">
      <alignment horizontal="center" vertical="center" textRotation="90" wrapText="1"/>
      <protection locked="0"/>
    </xf>
    <xf numFmtId="0" fontId="9" fillId="10" borderId="19" xfId="0" applyFont="1" applyFill="1" applyBorder="1" applyAlignment="1" applyProtection="1">
      <alignment horizontal="center" vertical="center" textRotation="90" wrapText="1"/>
      <protection locked="0"/>
    </xf>
    <xf numFmtId="3" fontId="10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>
      <alignment wrapText="1"/>
    </xf>
    <xf numFmtId="0" fontId="10" fillId="4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3" fontId="10" fillId="38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40" borderId="21" xfId="0" applyFont="1" applyFill="1" applyBorder="1" applyAlignment="1" applyProtection="1">
      <alignment horizontal="center" vertical="center" textRotation="90" wrapText="1"/>
      <protection locked="0"/>
    </xf>
    <xf numFmtId="4" fontId="9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9" fillId="34" borderId="27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9" fillId="38" borderId="12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9" fillId="38" borderId="23" xfId="0" applyNumberFormat="1" applyFont="1" applyFill="1" applyBorder="1" applyAlignment="1" applyProtection="1">
      <alignment horizontal="center" vertical="center" textRotation="90" wrapText="1"/>
      <protection/>
    </xf>
    <xf numFmtId="0" fontId="10" fillId="34" borderId="13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10" fontId="10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4" xfId="0" applyNumberFormat="1" applyFont="1" applyFill="1" applyBorder="1" applyAlignment="1">
      <alignment horizontal="center" vertical="center" textRotation="90"/>
    </xf>
    <xf numFmtId="10" fontId="10" fillId="34" borderId="14" xfId="0" applyNumberFormat="1" applyFont="1" applyFill="1" applyBorder="1" applyAlignment="1">
      <alignment horizontal="center" vertical="center" textRotation="90"/>
    </xf>
    <xf numFmtId="3" fontId="10" fillId="33" borderId="13" xfId="0" applyNumberFormat="1" applyFont="1" applyFill="1" applyBorder="1" applyAlignment="1">
      <alignment horizontal="center" vertical="center" textRotation="90"/>
    </xf>
    <xf numFmtId="3" fontId="10" fillId="33" borderId="14" xfId="0" applyNumberFormat="1" applyFont="1" applyFill="1" applyBorder="1" applyAlignment="1">
      <alignment horizontal="center" vertical="center" textRotation="90"/>
    </xf>
    <xf numFmtId="3" fontId="10" fillId="33" borderId="15" xfId="0" applyNumberFormat="1" applyFont="1" applyFill="1" applyBorder="1" applyAlignment="1">
      <alignment horizontal="center" vertical="center" textRotation="90"/>
    </xf>
    <xf numFmtId="0" fontId="10" fillId="35" borderId="16" xfId="0" applyFont="1" applyFill="1" applyBorder="1" applyAlignment="1">
      <alignment horizontal="center" vertical="center" textRotation="90"/>
    </xf>
    <xf numFmtId="0" fontId="10" fillId="35" borderId="14" xfId="0" applyFont="1" applyFill="1" applyBorder="1" applyAlignment="1">
      <alignment horizontal="center" vertical="center" textRotation="90"/>
    </xf>
    <xf numFmtId="0" fontId="10" fillId="35" borderId="15" xfId="0" applyFont="1" applyFill="1" applyBorder="1" applyAlignment="1">
      <alignment horizontal="center" vertical="center" textRotation="90" wrapText="1"/>
    </xf>
    <xf numFmtId="0" fontId="10" fillId="37" borderId="20" xfId="0" applyFont="1" applyFill="1" applyBorder="1" applyAlignment="1" applyProtection="1">
      <alignment horizontal="center" vertical="center" wrapText="1"/>
      <protection locked="0"/>
    </xf>
    <xf numFmtId="9" fontId="10" fillId="37" borderId="20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textRotation="90" wrapText="1"/>
      <protection locked="0"/>
    </xf>
    <xf numFmtId="0" fontId="7" fillId="39" borderId="12" xfId="0" applyFont="1" applyFill="1" applyBorder="1" applyAlignment="1" applyProtection="1">
      <alignment horizontal="center" vertical="center" textRotation="90" wrapText="1"/>
      <protection locked="0"/>
    </xf>
    <xf numFmtId="0" fontId="7" fillId="39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textRotation="90" wrapText="1"/>
    </xf>
    <xf numFmtId="0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>
      <alignment horizontal="left" vertical="center" wrapText="1"/>
    </xf>
    <xf numFmtId="0" fontId="7" fillId="37" borderId="49" xfId="0" applyFont="1" applyFill="1" applyBorder="1" applyAlignment="1" applyProtection="1">
      <alignment horizontal="center" vertical="center" wrapText="1"/>
      <protection locked="0"/>
    </xf>
    <xf numFmtId="0" fontId="7" fillId="40" borderId="3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7" fillId="37" borderId="32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7" fillId="38" borderId="3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32" xfId="0" applyFont="1" applyFill="1" applyBorder="1" applyAlignment="1" applyProtection="1">
      <alignment horizontal="center" vertical="center" textRotation="90" wrapText="1"/>
      <protection locked="0"/>
    </xf>
    <xf numFmtId="0" fontId="7" fillId="40" borderId="32" xfId="0" applyFont="1" applyFill="1" applyBorder="1" applyAlignment="1" applyProtection="1">
      <alignment horizontal="center" vertical="center" textRotation="90" wrapText="1"/>
      <protection locked="0"/>
    </xf>
    <xf numFmtId="0" fontId="7" fillId="40" borderId="32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21" xfId="0" applyFont="1" applyBorder="1" applyAlignment="1">
      <alignment/>
    </xf>
    <xf numFmtId="0" fontId="20" fillId="0" borderId="21" xfId="0" applyFont="1" applyBorder="1" applyAlignment="1">
      <alignment textRotation="90" wrapText="1"/>
    </xf>
    <xf numFmtId="0" fontId="68" fillId="0" borderId="21" xfId="0" applyFont="1" applyBorder="1" applyAlignment="1">
      <alignment textRotation="90" wrapText="1"/>
    </xf>
    <xf numFmtId="0" fontId="68" fillId="0" borderId="21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2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66" fillId="0" borderId="21" xfId="0" applyFont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/>
    </xf>
    <xf numFmtId="0" fontId="66" fillId="0" borderId="21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/>
    </xf>
    <xf numFmtId="0" fontId="68" fillId="0" borderId="21" xfId="0" applyFont="1" applyBorder="1" applyAlignment="1">
      <alignment horizontal="center" vertical="center"/>
    </xf>
    <xf numFmtId="0" fontId="66" fillId="0" borderId="21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3" fontId="12" fillId="41" borderId="21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21" xfId="0" applyFont="1" applyFill="1" applyBorder="1" applyAlignment="1">
      <alignment horizontal="center" vertical="center" wrapText="1"/>
    </xf>
    <xf numFmtId="3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10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21" xfId="0" applyNumberFormat="1" applyFont="1" applyFill="1" applyBorder="1" applyAlignment="1">
      <alignment horizontal="center" vertical="center" textRotation="90"/>
    </xf>
    <xf numFmtId="10" fontId="7" fillId="34" borderId="21" xfId="0" applyNumberFormat="1" applyFont="1" applyFill="1" applyBorder="1" applyAlignment="1">
      <alignment horizontal="center" vertical="center" textRotation="90"/>
    </xf>
    <xf numFmtId="3" fontId="7" fillId="33" borderId="21" xfId="0" applyNumberFormat="1" applyFont="1" applyFill="1" applyBorder="1" applyAlignment="1">
      <alignment horizontal="center" vertical="center" textRotation="90"/>
    </xf>
    <xf numFmtId="0" fontId="7" fillId="35" borderId="21" xfId="0" applyFont="1" applyFill="1" applyBorder="1" applyAlignment="1">
      <alignment horizontal="center" vertical="center" textRotation="90" wrapText="1"/>
    </xf>
    <xf numFmtId="0" fontId="7" fillId="35" borderId="21" xfId="0" applyFont="1" applyFill="1" applyBorder="1" applyAlignment="1">
      <alignment horizontal="center" vertical="center" textRotation="90"/>
    </xf>
    <xf numFmtId="3" fontId="7" fillId="46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21" xfId="0" applyFont="1" applyFill="1" applyBorder="1" applyAlignment="1">
      <alignment wrapText="1"/>
    </xf>
    <xf numFmtId="3" fontId="12" fillId="47" borderId="21" xfId="0" applyNumberFormat="1" applyFont="1" applyFill="1" applyBorder="1" applyAlignment="1" applyProtection="1">
      <alignment horizontal="center" vertical="center" textRotation="90" wrapText="1"/>
      <protection/>
    </xf>
    <xf numFmtId="9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vertical="center" wrapText="1"/>
    </xf>
    <xf numFmtId="0" fontId="15" fillId="0" borderId="21" xfId="0" applyFont="1" applyBorder="1" applyAlignment="1">
      <alignment wrapText="1"/>
    </xf>
    <xf numFmtId="0" fontId="8" fillId="34" borderId="21" xfId="0" applyFont="1" applyFill="1" applyBorder="1" applyAlignment="1" applyProtection="1">
      <alignment vertical="center" wrapText="1"/>
      <protection locked="0"/>
    </xf>
    <xf numFmtId="0" fontId="7" fillId="48" borderId="21" xfId="0" applyFont="1" applyFill="1" applyBorder="1" applyAlignment="1">
      <alignment horizontal="center" vertical="center" textRotation="90"/>
    </xf>
    <xf numFmtId="9" fontId="7" fillId="37" borderId="21" xfId="0" applyNumberFormat="1" applyFont="1" applyFill="1" applyBorder="1" applyAlignment="1" applyProtection="1">
      <alignment vertical="center" wrapText="1"/>
      <protection locked="0"/>
    </xf>
    <xf numFmtId="0" fontId="7" fillId="40" borderId="21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/>
    </xf>
    <xf numFmtId="0" fontId="7" fillId="37" borderId="21" xfId="0" applyFont="1" applyFill="1" applyBorder="1" applyAlignment="1" applyProtection="1">
      <alignment vertical="center" wrapText="1"/>
      <protection locked="0"/>
    </xf>
    <xf numFmtId="3" fontId="7" fillId="33" borderId="21" xfId="0" applyNumberFormat="1" applyFont="1" applyFill="1" applyBorder="1" applyAlignment="1">
      <alignment vertical="center" textRotation="90"/>
    </xf>
    <xf numFmtId="0" fontId="8" fillId="35" borderId="21" xfId="0" applyFont="1" applyFill="1" applyBorder="1" applyAlignment="1" applyProtection="1">
      <alignment vertical="center" textRotation="90" wrapText="1"/>
      <protection locked="0"/>
    </xf>
    <xf numFmtId="0" fontId="7" fillId="35" borderId="21" xfId="0" applyFont="1" applyFill="1" applyBorder="1" applyAlignment="1">
      <alignment vertical="center" textRotation="90" wrapText="1"/>
    </xf>
    <xf numFmtId="0" fontId="13" fillId="48" borderId="21" xfId="0" applyFont="1" applyFill="1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textRotation="90" wrapText="1"/>
    </xf>
    <xf numFmtId="0" fontId="7" fillId="41" borderId="21" xfId="0" applyFont="1" applyFill="1" applyBorder="1" applyAlignment="1">
      <alignment vertical="center" wrapText="1"/>
    </xf>
    <xf numFmtId="0" fontId="7" fillId="41" borderId="21" xfId="0" applyFont="1" applyFill="1" applyBorder="1" applyAlignment="1" applyProtection="1">
      <alignment vertical="center" textRotation="90" wrapText="1"/>
      <protection locked="0"/>
    </xf>
    <xf numFmtId="0" fontId="7" fillId="41" borderId="21" xfId="0" applyFont="1" applyFill="1" applyBorder="1" applyAlignment="1">
      <alignment vertical="center" textRotation="90" wrapText="1"/>
    </xf>
    <xf numFmtId="9" fontId="7" fillId="41" borderId="21" xfId="0" applyNumberFormat="1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8" fillId="43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/>
    </xf>
    <xf numFmtId="0" fontId="7" fillId="40" borderId="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2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40" borderId="2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3" fontId="7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49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15" fillId="0" borderId="28" xfId="0" applyFont="1" applyBorder="1" applyAlignment="1">
      <alignment/>
    </xf>
    <xf numFmtId="3" fontId="7" fillId="0" borderId="12" xfId="0" applyNumberFormat="1" applyFont="1" applyFill="1" applyBorder="1" applyAlignment="1" applyProtection="1">
      <alignment vertical="center" textRotation="90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0" fontId="10" fillId="41" borderId="29" xfId="0" applyFont="1" applyFill="1" applyBorder="1" applyAlignment="1">
      <alignment horizontal="center" vertical="center" wrapText="1"/>
    </xf>
    <xf numFmtId="0" fontId="8" fillId="43" borderId="21" xfId="0" applyFont="1" applyFill="1" applyBorder="1" applyAlignment="1" applyProtection="1">
      <alignment horizontal="center" vertical="center" textRotation="90" wrapText="1"/>
      <protection locked="0"/>
    </xf>
    <xf numFmtId="0" fontId="13" fillId="48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7" fillId="41" borderId="12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/>
    </xf>
    <xf numFmtId="0" fontId="68" fillId="0" borderId="12" xfId="0" applyFont="1" applyBorder="1" applyAlignment="1">
      <alignment vertical="center" wrapText="1"/>
    </xf>
    <xf numFmtId="0" fontId="68" fillId="0" borderId="12" xfId="0" applyFont="1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68" fillId="0" borderId="21" xfId="0" applyFont="1" applyBorder="1" applyAlignment="1">
      <alignment wrapText="1"/>
    </xf>
    <xf numFmtId="0" fontId="7" fillId="40" borderId="51" xfId="0" applyFont="1" applyFill="1" applyBorder="1" applyAlignment="1">
      <alignment horizontal="center" vertical="center" textRotation="90" wrapText="1"/>
    </xf>
    <xf numFmtId="0" fontId="66" fillId="0" borderId="49" xfId="0" applyFont="1" applyBorder="1" applyAlignment="1">
      <alignment vertical="center" wrapText="1"/>
    </xf>
    <xf numFmtId="0" fontId="66" fillId="0" borderId="49" xfId="0" applyFont="1" applyBorder="1" applyAlignment="1">
      <alignment vertical="center"/>
    </xf>
    <xf numFmtId="0" fontId="68" fillId="0" borderId="49" xfId="0" applyFont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center" vertical="center"/>
    </xf>
    <xf numFmtId="0" fontId="68" fillId="0" borderId="49" xfId="0" applyFont="1" applyBorder="1" applyAlignment="1">
      <alignment/>
    </xf>
    <xf numFmtId="0" fontId="69" fillId="0" borderId="21" xfId="0" applyFont="1" applyBorder="1" applyAlignment="1">
      <alignment vertical="center" wrapText="1"/>
    </xf>
    <xf numFmtId="0" fontId="69" fillId="0" borderId="21" xfId="0" applyFont="1" applyBorder="1" applyAlignment="1">
      <alignment vertical="center"/>
    </xf>
    <xf numFmtId="0" fontId="69" fillId="0" borderId="21" xfId="0" applyFont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4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90" wrapText="1"/>
    </xf>
    <xf numFmtId="0" fontId="66" fillId="0" borderId="12" xfId="0" applyFont="1" applyBorder="1" applyAlignment="1">
      <alignment vertical="center"/>
    </xf>
    <xf numFmtId="0" fontId="66" fillId="0" borderId="12" xfId="0" applyFont="1" applyBorder="1" applyAlignment="1">
      <alignment/>
    </xf>
    <xf numFmtId="0" fontId="66" fillId="0" borderId="12" xfId="0" applyFont="1" applyBorder="1" applyAlignment="1">
      <alignment horizontal="center" vertical="center"/>
    </xf>
    <xf numFmtId="0" fontId="68" fillId="0" borderId="20" xfId="0" applyFont="1" applyBorder="1" applyAlignment="1">
      <alignment/>
    </xf>
    <xf numFmtId="0" fontId="66" fillId="0" borderId="20" xfId="0" applyFont="1" applyFill="1" applyBorder="1" applyAlignment="1">
      <alignment horizontal="center" vertical="center"/>
    </xf>
    <xf numFmtId="0" fontId="66" fillId="0" borderId="36" xfId="0" applyFont="1" applyBorder="1" applyAlignment="1">
      <alignment vertical="center"/>
    </xf>
    <xf numFmtId="0" fontId="68" fillId="0" borderId="36" xfId="0" applyFont="1" applyBorder="1" applyAlignment="1">
      <alignment/>
    </xf>
    <xf numFmtId="0" fontId="66" fillId="0" borderId="36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66" fillId="0" borderId="49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vertical="center"/>
    </xf>
    <xf numFmtId="0" fontId="66" fillId="0" borderId="36" xfId="0" applyFont="1" applyFill="1" applyBorder="1" applyAlignment="1">
      <alignment vertical="center"/>
    </xf>
    <xf numFmtId="0" fontId="66" fillId="0" borderId="20" xfId="0" applyFont="1" applyBorder="1" applyAlignment="1">
      <alignment vertical="center" wrapText="1"/>
    </xf>
    <xf numFmtId="0" fontId="66" fillId="0" borderId="36" xfId="0" applyFont="1" applyBorder="1" applyAlignment="1">
      <alignment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vertical="center"/>
    </xf>
    <xf numFmtId="0" fontId="69" fillId="0" borderId="36" xfId="0" applyFont="1" applyBorder="1" applyAlignment="1">
      <alignment vertical="center" wrapText="1"/>
    </xf>
    <xf numFmtId="0" fontId="66" fillId="0" borderId="44" xfId="0" applyFont="1" applyBorder="1" applyAlignment="1">
      <alignment vertical="center"/>
    </xf>
    <xf numFmtId="0" fontId="66" fillId="0" borderId="36" xfId="0" applyFont="1" applyBorder="1" applyAlignment="1">
      <alignment/>
    </xf>
    <xf numFmtId="0" fontId="66" fillId="0" borderId="36" xfId="0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66" fillId="0" borderId="49" xfId="0" applyFont="1" applyBorder="1" applyAlignment="1">
      <alignment/>
    </xf>
    <xf numFmtId="0" fontId="66" fillId="0" borderId="49" xfId="0" applyFont="1" applyBorder="1" applyAlignment="1">
      <alignment horizontal="center"/>
    </xf>
    <xf numFmtId="0" fontId="8" fillId="0" borderId="49" xfId="0" applyFont="1" applyFill="1" applyBorder="1" applyAlignment="1">
      <alignment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 wrapText="1"/>
    </xf>
    <xf numFmtId="172" fontId="8" fillId="10" borderId="52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>
      <alignment wrapText="1"/>
    </xf>
    <xf numFmtId="0" fontId="7" fillId="0" borderId="33" xfId="0" applyFont="1" applyBorder="1" applyAlignment="1">
      <alignment horizontal="center" vertical="center" wrapText="1"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vertical="center" wrapText="1"/>
    </xf>
    <xf numFmtId="0" fontId="7" fillId="39" borderId="27" xfId="0" applyFont="1" applyFill="1" applyBorder="1" applyAlignment="1" applyProtection="1">
      <alignment horizontal="center" vertical="center" textRotation="90" wrapText="1"/>
      <protection locked="0"/>
    </xf>
    <xf numFmtId="0" fontId="7" fillId="0" borderId="5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textRotation="90" wrapText="1"/>
    </xf>
    <xf numFmtId="0" fontId="7" fillId="39" borderId="49" xfId="0" applyFont="1" applyFill="1" applyBorder="1" applyAlignment="1" applyProtection="1">
      <alignment horizontal="center" vertical="center" textRotation="90" wrapText="1"/>
      <protection locked="0"/>
    </xf>
    <xf numFmtId="0" fontId="7" fillId="40" borderId="49" xfId="0" applyFont="1" applyFill="1" applyBorder="1" applyAlignment="1" applyProtection="1">
      <alignment horizontal="center" vertical="center" textRotation="90" wrapText="1"/>
      <protection locked="0"/>
    </xf>
    <xf numFmtId="0" fontId="13" fillId="0" borderId="49" xfId="0" applyFont="1" applyFill="1" applyBorder="1" applyAlignment="1" applyProtection="1">
      <alignment horizontal="center" vertical="center" textRotation="90" wrapText="1"/>
      <protection locked="0"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textRotation="90" wrapText="1"/>
      <protection/>
    </xf>
    <xf numFmtId="0" fontId="7" fillId="0" borderId="12" xfId="55" applyFont="1" applyFill="1" applyBorder="1" applyAlignment="1">
      <alignment horizontal="center" vertical="center" textRotation="90" wrapText="1"/>
      <protection/>
    </xf>
    <xf numFmtId="0" fontId="7" fillId="0" borderId="12" xfId="0" applyFont="1" applyBorder="1" applyAlignment="1">
      <alignment horizontal="left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0" fillId="0" borderId="21" xfId="0" applyFont="1" applyBorder="1" applyAlignment="1">
      <alignment/>
    </xf>
    <xf numFmtId="0" fontId="3" fillId="0" borderId="21" xfId="0" applyFont="1" applyBorder="1" applyAlignment="1">
      <alignment textRotation="90"/>
    </xf>
    <xf numFmtId="0" fontId="0" fillId="0" borderId="21" xfId="0" applyBorder="1" applyAlignment="1">
      <alignment textRotation="90"/>
    </xf>
    <xf numFmtId="0" fontId="70" fillId="0" borderId="0" xfId="0" applyFont="1" applyAlignment="1">
      <alignment/>
    </xf>
    <xf numFmtId="0" fontId="70" fillId="0" borderId="0" xfId="0" applyFont="1" applyAlignment="1">
      <alignment horizontal="center" vertical="center" wrapText="1"/>
    </xf>
    <xf numFmtId="0" fontId="8" fillId="43" borderId="21" xfId="0" applyFont="1" applyFill="1" applyBorder="1" applyAlignment="1" applyProtection="1">
      <alignment horizontal="center" vertical="center" textRotation="90" wrapText="1"/>
      <protection locked="0"/>
    </xf>
    <xf numFmtId="174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4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11" fillId="0" borderId="2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66" fillId="0" borderId="50" xfId="0" applyFont="1" applyBorder="1" applyAlignment="1">
      <alignment vertical="center"/>
    </xf>
    <xf numFmtId="0" fontId="0" fillId="0" borderId="50" xfId="0" applyBorder="1" applyAlignment="1">
      <alignment/>
    </xf>
    <xf numFmtId="0" fontId="7" fillId="0" borderId="21" xfId="0" applyFont="1" applyBorder="1" applyAlignment="1">
      <alignment horizontal="justify" vertical="center" wrapText="1"/>
    </xf>
    <xf numFmtId="0" fontId="7" fillId="41" borderId="36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73" fontId="7" fillId="0" borderId="12" xfId="48" applyNumberFormat="1" applyFont="1" applyBorder="1" applyAlignment="1">
      <alignment textRotation="90" wrapText="1"/>
    </xf>
    <xf numFmtId="173" fontId="7" fillId="0" borderId="27" xfId="48" applyNumberFormat="1" applyFont="1" applyBorder="1" applyAlignment="1">
      <alignment vertical="center" textRotation="90" wrapText="1"/>
    </xf>
    <xf numFmtId="173" fontId="7" fillId="0" borderId="49" xfId="48" applyNumberFormat="1" applyFont="1" applyBorder="1" applyAlignment="1">
      <alignment vertical="center" textRotation="90" wrapText="1"/>
    </xf>
    <xf numFmtId="0" fontId="7" fillId="0" borderId="50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 applyProtection="1">
      <alignment horizontal="center" vertical="center" textRotation="90" wrapText="1"/>
      <protection locked="0"/>
    </xf>
    <xf numFmtId="3" fontId="7" fillId="41" borderId="4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1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1" borderId="29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41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1" borderId="29" xfId="0" applyFont="1" applyFill="1" applyBorder="1" applyAlignment="1" applyProtection="1">
      <alignment horizontal="center" vertical="center" textRotation="90" wrapText="1"/>
      <protection locked="0"/>
    </xf>
    <xf numFmtId="0" fontId="8" fillId="41" borderId="21" xfId="0" applyFont="1" applyFill="1" applyBorder="1" applyAlignment="1">
      <alignment horizontal="center" vertical="center" wrapText="1"/>
    </xf>
    <xf numFmtId="0" fontId="8" fillId="41" borderId="5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/>
    </xf>
    <xf numFmtId="3" fontId="0" fillId="0" borderId="21" xfId="0" applyNumberFormat="1" applyBorder="1" applyAlignment="1">
      <alignment textRotation="90"/>
    </xf>
    <xf numFmtId="0" fontId="0" fillId="41" borderId="21" xfId="0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71" fillId="49" borderId="21" xfId="0" applyFont="1" applyFill="1" applyBorder="1" applyAlignment="1">
      <alignment horizontal="center" vertical="center" wrapText="1"/>
    </xf>
    <xf numFmtId="3" fontId="8" fillId="41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21" xfId="0" applyFont="1" applyFill="1" applyBorder="1" applyAlignment="1">
      <alignment horizontal="center" vertical="center" wrapText="1"/>
    </xf>
    <xf numFmtId="0" fontId="69" fillId="41" borderId="2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textRotation="90"/>
    </xf>
    <xf numFmtId="3" fontId="0" fillId="0" borderId="27" xfId="0" applyNumberFormat="1" applyBorder="1" applyAlignment="1">
      <alignment textRotation="90"/>
    </xf>
    <xf numFmtId="3" fontId="0" fillId="0" borderId="49" xfId="0" applyNumberFormat="1" applyBorder="1" applyAlignment="1">
      <alignment textRotation="90"/>
    </xf>
    <xf numFmtId="17" fontId="7" fillId="39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7" xfId="0" applyFont="1" applyFill="1" applyBorder="1" applyAlignment="1">
      <alignment vertical="center" wrapText="1"/>
    </xf>
    <xf numFmtId="9" fontId="7" fillId="34" borderId="21" xfId="60" applyFont="1" applyFill="1" applyBorder="1" applyAlignment="1" applyProtection="1">
      <alignment horizontal="center" vertical="center" wrapText="1"/>
      <protection locked="0"/>
    </xf>
    <xf numFmtId="9" fontId="7" fillId="41" borderId="21" xfId="60" applyFont="1" applyFill="1" applyBorder="1" applyAlignment="1" applyProtection="1">
      <alignment vertical="center" wrapText="1"/>
      <protection locked="0"/>
    </xf>
    <xf numFmtId="0" fontId="7" fillId="0" borderId="27" xfId="0" applyFont="1" applyFill="1" applyBorder="1" applyAlignment="1">
      <alignment vertical="center" wrapText="1"/>
    </xf>
    <xf numFmtId="9" fontId="7" fillId="37" borderId="12" xfId="0" applyNumberFormat="1" applyFont="1" applyFill="1" applyBorder="1" applyAlignment="1" applyProtection="1">
      <alignment vertical="center"/>
      <protection locked="0"/>
    </xf>
    <xf numFmtId="9" fontId="7" fillId="37" borderId="12" xfId="0" applyNumberFormat="1" applyFont="1" applyFill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7" fillId="37" borderId="27" xfId="0" applyFont="1" applyFill="1" applyBorder="1" applyAlignment="1" applyProtection="1">
      <alignment vertical="center"/>
      <protection locked="0"/>
    </xf>
    <xf numFmtId="0" fontId="7" fillId="37" borderId="27" xfId="0" applyFont="1" applyFill="1" applyBorder="1" applyAlignment="1" applyProtection="1">
      <alignment vertical="center" wrapText="1"/>
      <protection locked="0"/>
    </xf>
    <xf numFmtId="2" fontId="7" fillId="41" borderId="21" xfId="60" applyNumberFormat="1" applyFont="1" applyFill="1" applyBorder="1" applyAlignment="1" applyProtection="1">
      <alignment vertical="center" wrapText="1"/>
      <protection locked="0"/>
    </xf>
    <xf numFmtId="49" fontId="7" fillId="41" borderId="21" xfId="60" applyNumberFormat="1" applyFont="1" applyFill="1" applyBorder="1" applyAlignment="1" applyProtection="1">
      <alignment vertical="center" wrapText="1"/>
      <protection locked="0"/>
    </xf>
    <xf numFmtId="3" fontId="7" fillId="41" borderId="21" xfId="0" applyNumberFormat="1" applyFont="1" applyFill="1" applyBorder="1" applyAlignment="1">
      <alignment vertical="center" textRotation="90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3" fontId="7" fillId="33" borderId="12" xfId="0" applyNumberFormat="1" applyFont="1" applyFill="1" applyBorder="1" applyAlignment="1" applyProtection="1">
      <alignment vertical="center" textRotation="90"/>
      <protection locked="0"/>
    </xf>
    <xf numFmtId="9" fontId="7" fillId="41" borderId="21" xfId="60" applyFont="1" applyFill="1" applyBorder="1" applyAlignment="1" applyProtection="1">
      <alignment horizontal="center" vertical="center" wrapText="1"/>
      <protection locked="0"/>
    </xf>
    <xf numFmtId="2" fontId="7" fillId="0" borderId="21" xfId="60" applyNumberFormat="1" applyFont="1" applyFill="1" applyBorder="1" applyAlignment="1" applyProtection="1">
      <alignment vertical="center" wrapText="1"/>
      <protection locked="0"/>
    </xf>
    <xf numFmtId="9" fontId="7" fillId="0" borderId="21" xfId="60" applyFont="1" applyFill="1" applyBorder="1" applyAlignment="1" applyProtection="1">
      <alignment vertical="center" wrapText="1"/>
      <protection locked="0"/>
    </xf>
    <xf numFmtId="9" fontId="7" fillId="41" borderId="21" xfId="60" applyFont="1" applyFill="1" applyBorder="1" applyAlignment="1">
      <alignment vertical="center" wrapText="1"/>
    </xf>
    <xf numFmtId="9" fontId="23" fillId="41" borderId="21" xfId="60" applyFont="1" applyFill="1" applyBorder="1" applyAlignment="1" applyProtection="1">
      <alignment horizontal="center" vertical="center" wrapText="1"/>
      <protection locked="0"/>
    </xf>
    <xf numFmtId="3" fontId="7" fillId="34" borderId="50" xfId="0" applyNumberFormat="1" applyFont="1" applyFill="1" applyBorder="1" applyAlignment="1">
      <alignment vertical="center"/>
    </xf>
    <xf numFmtId="3" fontId="7" fillId="34" borderId="54" xfId="0" applyNumberFormat="1" applyFont="1" applyFill="1" applyBorder="1" applyAlignment="1">
      <alignment vertical="center"/>
    </xf>
    <xf numFmtId="0" fontId="5" fillId="41" borderId="21" xfId="0" applyFont="1" applyFill="1" applyBorder="1" applyAlignment="1">
      <alignment vertical="center" wrapText="1"/>
    </xf>
    <xf numFmtId="49" fontId="7" fillId="0" borderId="21" xfId="60" applyNumberFormat="1" applyFont="1" applyFill="1" applyBorder="1" applyAlignment="1" applyProtection="1">
      <alignment vertical="center" wrapText="1"/>
      <protection locked="0"/>
    </xf>
    <xf numFmtId="0" fontId="0" fillId="0" borderId="21" xfId="0" applyBorder="1" applyAlignment="1">
      <alignment wrapText="1"/>
    </xf>
    <xf numFmtId="0" fontId="7" fillId="41" borderId="21" xfId="0" applyFont="1" applyFill="1" applyBorder="1" applyAlignment="1" applyProtection="1">
      <alignment horizontal="center" vertical="center" wrapText="1"/>
      <protection locked="0"/>
    </xf>
    <xf numFmtId="10" fontId="7" fillId="41" borderId="21" xfId="0" applyNumberFormat="1" applyFont="1" applyFill="1" applyBorder="1" applyAlignment="1" applyProtection="1">
      <alignment horizontal="center" vertical="center" wrapText="1"/>
      <protection locked="0"/>
    </xf>
    <xf numFmtId="9" fontId="7" fillId="41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41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41" borderId="21" xfId="0" applyFont="1" applyFill="1" applyBorder="1" applyAlignment="1">
      <alignment wrapText="1"/>
    </xf>
    <xf numFmtId="0" fontId="72" fillId="0" borderId="21" xfId="0" applyFont="1" applyBorder="1" applyAlignment="1">
      <alignment horizontal="center"/>
    </xf>
    <xf numFmtId="9" fontId="7" fillId="41" borderId="21" xfId="60" applyFont="1" applyFill="1" applyBorder="1" applyAlignment="1">
      <alignment horizontal="center" vertical="center" wrapText="1"/>
    </xf>
    <xf numFmtId="0" fontId="13" fillId="41" borderId="21" xfId="55" applyFont="1" applyFill="1" applyBorder="1" applyAlignment="1">
      <alignment horizontal="center" vertical="center" wrapText="1"/>
      <protection/>
    </xf>
    <xf numFmtId="0" fontId="69" fillId="41" borderId="21" xfId="0" applyFont="1" applyFill="1" applyBorder="1" applyAlignment="1">
      <alignment vertical="center" wrapText="1"/>
    </xf>
    <xf numFmtId="0" fontId="72" fillId="0" borderId="21" xfId="0" applyFont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 wrapText="1"/>
    </xf>
    <xf numFmtId="0" fontId="10" fillId="41" borderId="21" xfId="0" applyFont="1" applyFill="1" applyBorder="1" applyAlignment="1">
      <alignment horizontal="center" vertical="center" wrapText="1"/>
    </xf>
    <xf numFmtId="9" fontId="10" fillId="41" borderId="21" xfId="0" applyNumberFormat="1" applyFont="1" applyFill="1" applyBorder="1" applyAlignment="1">
      <alignment horizontal="center" vertical="center" wrapText="1"/>
    </xf>
    <xf numFmtId="1" fontId="10" fillId="41" borderId="21" xfId="0" applyNumberFormat="1" applyFont="1" applyFill="1" applyBorder="1" applyAlignment="1">
      <alignment horizontal="center" vertical="center" wrapText="1"/>
    </xf>
    <xf numFmtId="173" fontId="10" fillId="41" borderId="21" xfId="48" applyNumberFormat="1" applyFont="1" applyFill="1" applyBorder="1" applyAlignment="1" applyProtection="1">
      <alignment horizontal="center" vertical="center" textRotation="90" wrapText="1"/>
      <protection locked="0"/>
    </xf>
    <xf numFmtId="3" fontId="10" fillId="41" borderId="21" xfId="0" applyNumberFormat="1" applyFont="1" applyFill="1" applyBorder="1" applyAlignment="1" applyProtection="1">
      <alignment horizontal="center" vertical="center" textRotation="90" wrapText="1"/>
      <protection locked="0"/>
    </xf>
    <xf numFmtId="173" fontId="10" fillId="41" borderId="21" xfId="48" applyNumberFormat="1" applyFont="1" applyFill="1" applyBorder="1" applyAlignment="1">
      <alignment horizontal="center" textRotation="90"/>
    </xf>
    <xf numFmtId="3" fontId="10" fillId="41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1" xfId="0" applyFont="1" applyFill="1" applyBorder="1" applyAlignment="1" applyProtection="1">
      <alignment horizontal="center" vertical="center" textRotation="90" wrapText="1"/>
      <protection locked="0"/>
    </xf>
    <xf numFmtId="0" fontId="10" fillId="41" borderId="21" xfId="0" applyFont="1" applyFill="1" applyBorder="1" applyAlignment="1" applyProtection="1">
      <alignment horizontal="center" vertical="center" textRotation="90" wrapText="1"/>
      <protection locked="0"/>
    </xf>
    <xf numFmtId="0" fontId="10" fillId="41" borderId="21" xfId="0" applyFont="1" applyFill="1" applyBorder="1" applyAlignment="1">
      <alignment horizontal="center" vertical="center" textRotation="90" wrapText="1"/>
    </xf>
    <xf numFmtId="0" fontId="10" fillId="41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0" fillId="40" borderId="21" xfId="0" applyFont="1" applyFill="1" applyBorder="1" applyAlignment="1">
      <alignment horizontal="center" vertical="center" wrapText="1"/>
    </xf>
    <xf numFmtId="0" fontId="10" fillId="41" borderId="21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vertical="center" wrapText="1"/>
    </xf>
    <xf numFmtId="0" fontId="10" fillId="40" borderId="40" xfId="0" applyFont="1" applyFill="1" applyBorder="1" applyAlignment="1">
      <alignment horizontal="center" vertical="center" wrapText="1"/>
    </xf>
    <xf numFmtId="0" fontId="10" fillId="41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9" fontId="10" fillId="0" borderId="27" xfId="0" applyNumberFormat="1" applyFont="1" applyBorder="1" applyAlignment="1">
      <alignment horizontal="center" vertical="center" wrapText="1"/>
    </xf>
    <xf numFmtId="9" fontId="10" fillId="0" borderId="40" xfId="0" applyNumberFormat="1" applyFont="1" applyBorder="1" applyAlignment="1">
      <alignment horizontal="center" vertical="center" wrapText="1"/>
    </xf>
    <xf numFmtId="173" fontId="10" fillId="38" borderId="32" xfId="48" applyNumberFormat="1" applyFont="1" applyFill="1" applyBorder="1" applyAlignment="1" applyProtection="1">
      <alignment horizontal="center" vertical="center" textRotation="90" wrapText="1"/>
      <protection locked="0"/>
    </xf>
    <xf numFmtId="3" fontId="10" fillId="38" borderId="34" xfId="0" applyNumberFormat="1" applyFont="1" applyFill="1" applyBorder="1" applyAlignment="1" applyProtection="1">
      <alignment horizontal="center" vertical="center" textRotation="90" wrapText="1"/>
      <protection locked="0"/>
    </xf>
    <xf numFmtId="173" fontId="10" fillId="0" borderId="33" xfId="48" applyNumberFormat="1" applyFont="1" applyBorder="1" applyAlignment="1">
      <alignment horizontal="center" textRotation="9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37" borderId="29" xfId="0" applyFont="1" applyFill="1" applyBorder="1" applyAlignment="1" applyProtection="1">
      <alignment horizontal="center" vertical="center" textRotation="90" wrapText="1"/>
      <protection locked="0"/>
    </xf>
    <xf numFmtId="0" fontId="10" fillId="40" borderId="27" xfId="0" applyFont="1" applyFill="1" applyBorder="1" applyAlignment="1" applyProtection="1">
      <alignment horizontal="center" vertical="center" textRotation="90" wrapText="1"/>
      <protection locked="0"/>
    </xf>
    <xf numFmtId="0" fontId="10" fillId="40" borderId="40" xfId="0" applyFont="1" applyFill="1" applyBorder="1" applyAlignment="1">
      <alignment horizontal="center" vertical="center" textRotation="90" wrapText="1"/>
    </xf>
    <xf numFmtId="0" fontId="10" fillId="51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40" borderId="21" xfId="0" applyFont="1" applyFill="1" applyBorder="1" applyAlignment="1">
      <alignment horizontal="center" vertical="center" textRotation="90" wrapText="1"/>
    </xf>
    <xf numFmtId="0" fontId="73" fillId="0" borderId="55" xfId="0" applyFont="1" applyBorder="1" applyAlignment="1">
      <alignment wrapText="1"/>
    </xf>
    <xf numFmtId="0" fontId="73" fillId="0" borderId="31" xfId="0" applyFont="1" applyBorder="1" applyAlignment="1">
      <alignment wrapText="1"/>
    </xf>
    <xf numFmtId="173" fontId="10" fillId="38" borderId="21" xfId="48" applyNumberFormat="1" applyFont="1" applyFill="1" applyBorder="1" applyAlignment="1" applyProtection="1">
      <alignment vertical="center" textRotation="90" wrapText="1"/>
      <protection locked="0"/>
    </xf>
    <xf numFmtId="1" fontId="10" fillId="0" borderId="21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0" fontId="73" fillId="52" borderId="56" xfId="0" applyFont="1" applyFill="1" applyBorder="1" applyAlignment="1">
      <alignment wrapText="1"/>
    </xf>
    <xf numFmtId="0" fontId="73" fillId="52" borderId="55" xfId="0" applyFont="1" applyFill="1" applyBorder="1" applyAlignment="1">
      <alignment wrapText="1"/>
    </xf>
    <xf numFmtId="0" fontId="10" fillId="32" borderId="57" xfId="0" applyFont="1" applyFill="1" applyBorder="1" applyAlignment="1">
      <alignment horizontal="center" vertical="center" wrapText="1"/>
    </xf>
    <xf numFmtId="0" fontId="67" fillId="0" borderId="55" xfId="0" applyFont="1" applyBorder="1" applyAlignment="1">
      <alignment wrapText="1"/>
    </xf>
    <xf numFmtId="0" fontId="5" fillId="37" borderId="20" xfId="0" applyFont="1" applyFill="1" applyBorder="1" applyAlignment="1" applyProtection="1">
      <alignment horizontal="center" vertical="center" wrapText="1"/>
      <protection locked="0"/>
    </xf>
    <xf numFmtId="1" fontId="5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0" applyNumberFormat="1" applyFont="1" applyFill="1" applyBorder="1" applyAlignment="1">
      <alignment horizontal="center" vertical="center" wrapText="1"/>
    </xf>
    <xf numFmtId="0" fontId="67" fillId="0" borderId="31" xfId="0" applyFont="1" applyBorder="1" applyAlignment="1">
      <alignment wrapText="1"/>
    </xf>
    <xf numFmtId="0" fontId="72" fillId="0" borderId="0" xfId="0" applyFont="1" applyAlignment="1">
      <alignment horizontal="center" vertical="center" wrapText="1"/>
    </xf>
    <xf numFmtId="0" fontId="67" fillId="0" borderId="58" xfId="0" applyFont="1" applyBorder="1" applyAlignment="1">
      <alignment wrapText="1"/>
    </xf>
    <xf numFmtId="0" fontId="7" fillId="0" borderId="21" xfId="0" applyNumberFormat="1" applyFont="1" applyBorder="1" applyAlignment="1">
      <alignment horizontal="center" vertical="center" wrapText="1"/>
    </xf>
    <xf numFmtId="9" fontId="10" fillId="41" borderId="2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45" borderId="36" xfId="0" applyFont="1" applyFill="1" applyBorder="1" applyAlignment="1">
      <alignment horizontal="center" vertical="center" wrapText="1"/>
    </xf>
    <xf numFmtId="9" fontId="7" fillId="0" borderId="21" xfId="0" applyNumberFormat="1" applyFont="1" applyFill="1" applyBorder="1" applyAlignment="1">
      <alignment horizontal="left" vertical="center" wrapText="1"/>
    </xf>
    <xf numFmtId="2" fontId="0" fillId="0" borderId="21" xfId="0" applyNumberFormat="1" applyBorder="1" applyAlignment="1">
      <alignment textRotation="90"/>
    </xf>
    <xf numFmtId="0" fontId="66" fillId="0" borderId="21" xfId="0" applyFont="1" applyBorder="1" applyAlignment="1">
      <alignment textRotation="90"/>
    </xf>
    <xf numFmtId="0" fontId="11" fillId="34" borderId="21" xfId="0" applyFont="1" applyFill="1" applyBorder="1" applyAlignment="1">
      <alignment horizontal="center" vertical="center" textRotation="90" wrapText="1"/>
    </xf>
    <xf numFmtId="3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>
      <alignment horizontal="center" vertical="center"/>
    </xf>
    <xf numFmtId="172" fontId="8" fillId="34" borderId="21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4" fontId="11" fillId="34" borderId="21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21" xfId="0" applyFont="1" applyFill="1" applyBorder="1" applyAlignment="1" applyProtection="1">
      <alignment horizontal="center" vertical="center" textRotation="90" wrapText="1"/>
      <protection/>
    </xf>
    <xf numFmtId="0" fontId="47" fillId="42" borderId="21" xfId="0" applyFont="1" applyFill="1" applyBorder="1" applyAlignment="1">
      <alignment horizontal="center"/>
    </xf>
    <xf numFmtId="0" fontId="47" fillId="42" borderId="21" xfId="0" applyFont="1" applyFill="1" applyBorder="1" applyAlignment="1">
      <alignment horizontal="left"/>
    </xf>
    <xf numFmtId="0" fontId="47" fillId="42" borderId="21" xfId="0" applyFont="1" applyFill="1" applyBorder="1" applyAlignment="1">
      <alignment horizontal="left" wrapText="1"/>
    </xf>
    <xf numFmtId="0" fontId="40" fillId="42" borderId="21" xfId="0" applyFont="1" applyFill="1" applyBorder="1" applyAlignment="1">
      <alignment horizontal="left"/>
    </xf>
    <xf numFmtId="0" fontId="7" fillId="35" borderId="21" xfId="0" applyFont="1" applyFill="1" applyBorder="1" applyAlignment="1" applyProtection="1">
      <alignment horizontal="center" vertical="center" textRotation="90" wrapText="1"/>
      <protection/>
    </xf>
    <xf numFmtId="10" fontId="7" fillId="35" borderId="21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41" borderId="21" xfId="0" applyFont="1" applyFill="1" applyBorder="1" applyAlignment="1">
      <alignment horizontal="center" vertical="center" wrapText="1"/>
    </xf>
    <xf numFmtId="3" fontId="7" fillId="41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1" borderId="2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1" borderId="49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5" borderId="21" xfId="0" applyNumberFormat="1" applyFont="1" applyFill="1" applyBorder="1" applyAlignment="1" applyProtection="1">
      <alignment horizontal="center" vertical="center" textRotation="90" wrapText="1"/>
      <protection/>
    </xf>
    <xf numFmtId="0" fontId="8" fillId="32" borderId="21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 applyProtection="1">
      <alignment horizontal="left" vertical="center" wrapText="1"/>
      <protection locked="0"/>
    </xf>
    <xf numFmtId="0" fontId="7" fillId="32" borderId="21" xfId="0" applyFont="1" applyFill="1" applyBorder="1" applyAlignment="1" applyProtection="1">
      <alignment horizontal="left" vertical="center" wrapText="1"/>
      <protection locked="0"/>
    </xf>
    <xf numFmtId="0" fontId="8" fillId="32" borderId="21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3" fontId="8" fillId="32" borderId="21" xfId="0" applyNumberFormat="1" applyFont="1" applyFill="1" applyBorder="1" applyAlignment="1" applyProtection="1">
      <alignment horizontal="center" vertical="center" wrapText="1"/>
      <protection/>
    </xf>
    <xf numFmtId="172" fontId="7" fillId="34" borderId="21" xfId="0" applyNumberFormat="1" applyFont="1" applyFill="1" applyBorder="1" applyAlignment="1">
      <alignment horizontal="center" vertical="center" wrapText="1"/>
    </xf>
    <xf numFmtId="0" fontId="7" fillId="41" borderId="27" xfId="0" applyFont="1" applyFill="1" applyBorder="1" applyAlignment="1">
      <alignment horizontal="center" vertical="center" wrapText="1"/>
    </xf>
    <xf numFmtId="0" fontId="7" fillId="41" borderId="49" xfId="0" applyFont="1" applyFill="1" applyBorder="1" applyAlignment="1">
      <alignment horizontal="center" vertical="center" wrapText="1"/>
    </xf>
    <xf numFmtId="3" fontId="7" fillId="41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41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41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1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8" xfId="0" applyFont="1" applyFill="1" applyBorder="1" applyAlignment="1" applyProtection="1">
      <alignment horizontal="center" vertical="center" textRotation="90" wrapText="1"/>
      <protection/>
    </xf>
    <xf numFmtId="0" fontId="7" fillId="35" borderId="27" xfId="0" applyFont="1" applyFill="1" applyBorder="1" applyAlignment="1" applyProtection="1">
      <alignment horizontal="center" vertical="center" textRotation="90" wrapText="1"/>
      <protection/>
    </xf>
    <xf numFmtId="10" fontId="7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7" fillId="35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9" xfId="0" applyFont="1" applyFill="1" applyBorder="1" applyAlignment="1" applyProtection="1">
      <alignment horizontal="center" vertical="center" textRotation="90" wrapText="1"/>
      <protection/>
    </xf>
    <xf numFmtId="0" fontId="7" fillId="35" borderId="30" xfId="0" applyFont="1" applyFill="1" applyBorder="1" applyAlignment="1" applyProtection="1">
      <alignment horizontal="center" vertical="center" textRotation="90" wrapText="1"/>
      <protection/>
    </xf>
    <xf numFmtId="3" fontId="7" fillId="34" borderId="52" xfId="0" applyNumberFormat="1" applyFont="1" applyFill="1" applyBorder="1" applyAlignment="1">
      <alignment horizontal="center" vertical="center" wrapText="1"/>
    </xf>
    <xf numFmtId="3" fontId="7" fillId="34" borderId="59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3" fontId="11" fillId="33" borderId="62" xfId="0" applyNumberFormat="1" applyFont="1" applyFill="1" applyBorder="1" applyAlignment="1" applyProtection="1">
      <alignment horizontal="center" vertical="center" wrapText="1"/>
      <protection/>
    </xf>
    <xf numFmtId="3" fontId="11" fillId="33" borderId="63" xfId="0" applyNumberFormat="1" applyFont="1" applyFill="1" applyBorder="1" applyAlignment="1" applyProtection="1">
      <alignment horizontal="center" vertical="center" wrapText="1"/>
      <protection/>
    </xf>
    <xf numFmtId="3" fontId="11" fillId="33" borderId="64" xfId="0" applyNumberFormat="1" applyFont="1" applyFill="1" applyBorder="1" applyAlignment="1" applyProtection="1">
      <alignment horizontal="center" vertical="center" wrapText="1"/>
      <protection/>
    </xf>
    <xf numFmtId="3" fontId="7" fillId="35" borderId="46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29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27" xfId="0" applyFont="1" applyFill="1" applyBorder="1" applyAlignment="1">
      <alignment horizontal="center" vertical="center" textRotation="90" wrapText="1"/>
    </xf>
    <xf numFmtId="0" fontId="11" fillId="34" borderId="19" xfId="0" applyFont="1" applyFill="1" applyBorder="1" applyAlignment="1">
      <alignment horizontal="center" vertical="center" textRotation="90" wrapText="1"/>
    </xf>
    <xf numFmtId="0" fontId="11" fillId="34" borderId="30" xfId="0" applyFont="1" applyFill="1" applyBorder="1" applyAlignment="1">
      <alignment horizontal="center" vertical="center" textRotation="90" wrapText="1"/>
    </xf>
    <xf numFmtId="3" fontId="11" fillId="33" borderId="65" xfId="0" applyNumberFormat="1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172" fontId="8" fillId="34" borderId="24" xfId="0" applyNumberFormat="1" applyFont="1" applyFill="1" applyBorder="1" applyAlignment="1">
      <alignment horizontal="center" vertical="center" wrapText="1"/>
    </xf>
    <xf numFmtId="172" fontId="8" fillId="34" borderId="42" xfId="0" applyNumberFormat="1" applyFont="1" applyFill="1" applyBorder="1" applyAlignment="1">
      <alignment horizontal="center" vertical="center" wrapText="1"/>
    </xf>
    <xf numFmtId="172" fontId="8" fillId="34" borderId="66" xfId="0" applyNumberFormat="1" applyFont="1" applyFill="1" applyBorder="1" applyAlignment="1">
      <alignment horizontal="center" vertical="center" wrapText="1"/>
    </xf>
    <xf numFmtId="172" fontId="8" fillId="34" borderId="57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4" fontId="11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27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8" xfId="0" applyFont="1" applyFill="1" applyBorder="1" applyAlignment="1" applyProtection="1">
      <alignment horizontal="center" vertical="center" textRotation="90" wrapText="1"/>
      <protection/>
    </xf>
    <xf numFmtId="0" fontId="11" fillId="34" borderId="27" xfId="0" applyFont="1" applyFill="1" applyBorder="1" applyAlignment="1" applyProtection="1">
      <alignment horizontal="center" vertical="center" textRotation="90" wrapText="1"/>
      <protection/>
    </xf>
    <xf numFmtId="0" fontId="8" fillId="32" borderId="33" xfId="0" applyFont="1" applyFill="1" applyBorder="1" applyAlignment="1">
      <alignment horizontal="left" vertical="center" wrapText="1"/>
    </xf>
    <xf numFmtId="0" fontId="8" fillId="32" borderId="32" xfId="0" applyFont="1" applyFill="1" applyBorder="1" applyAlignment="1">
      <alignment horizontal="left" vertical="center" wrapText="1"/>
    </xf>
    <xf numFmtId="0" fontId="8" fillId="32" borderId="34" xfId="0" applyFont="1" applyFill="1" applyBorder="1" applyAlignment="1">
      <alignment horizontal="left" vertical="center" wrapText="1"/>
    </xf>
    <xf numFmtId="0" fontId="8" fillId="32" borderId="33" xfId="0" applyFont="1" applyFill="1" applyBorder="1" applyAlignment="1" applyProtection="1">
      <alignment horizontal="left" vertical="center" wrapText="1"/>
      <protection locked="0"/>
    </xf>
    <xf numFmtId="0" fontId="8" fillId="32" borderId="32" xfId="0" applyFont="1" applyFill="1" applyBorder="1" applyAlignment="1" applyProtection="1">
      <alignment horizontal="left" vertical="center" wrapText="1"/>
      <protection locked="0"/>
    </xf>
    <xf numFmtId="0" fontId="8" fillId="32" borderId="34" xfId="0" applyFont="1" applyFill="1" applyBorder="1" applyAlignment="1" applyProtection="1">
      <alignment horizontal="left" vertical="center" wrapText="1"/>
      <protection locked="0"/>
    </xf>
    <xf numFmtId="0" fontId="7" fillId="32" borderId="32" xfId="0" applyFont="1" applyFill="1" applyBorder="1" applyAlignment="1" applyProtection="1">
      <alignment horizontal="left" vertical="center" wrapText="1"/>
      <protection locked="0"/>
    </xf>
    <xf numFmtId="0" fontId="7" fillId="32" borderId="34" xfId="0" applyFont="1" applyFill="1" applyBorder="1" applyAlignment="1" applyProtection="1">
      <alignment horizontal="left" vertical="center" wrapText="1"/>
      <protection locked="0"/>
    </xf>
    <xf numFmtId="0" fontId="8" fillId="32" borderId="67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37" xfId="0" applyFont="1" applyFill="1" applyBorder="1" applyAlignment="1">
      <alignment horizontal="left" vertical="center" wrapText="1"/>
    </xf>
    <xf numFmtId="3" fontId="8" fillId="32" borderId="40" xfId="0" applyNumberFormat="1" applyFont="1" applyFill="1" applyBorder="1" applyAlignment="1" applyProtection="1">
      <alignment horizontal="center" vertical="center" wrapText="1"/>
      <protection/>
    </xf>
    <xf numFmtId="3" fontId="8" fillId="32" borderId="0" xfId="0" applyNumberFormat="1" applyFont="1" applyFill="1" applyBorder="1" applyAlignment="1" applyProtection="1">
      <alignment horizontal="center" vertical="center" wrapText="1"/>
      <protection/>
    </xf>
    <xf numFmtId="3" fontId="8" fillId="32" borderId="29" xfId="0" applyNumberFormat="1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68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74" fillId="0" borderId="18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180" fontId="7" fillId="0" borderId="18" xfId="0" applyNumberFormat="1" applyFont="1" applyBorder="1" applyAlignment="1">
      <alignment horizontal="center" vertical="center" textRotation="90" wrapText="1"/>
    </xf>
    <xf numFmtId="180" fontId="7" fillId="0" borderId="27" xfId="0" applyNumberFormat="1" applyFont="1" applyBorder="1" applyAlignment="1">
      <alignment horizontal="center" vertical="center" textRotation="90" wrapText="1"/>
    </xf>
    <xf numFmtId="180" fontId="7" fillId="0" borderId="49" xfId="0" applyNumberFormat="1" applyFont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2" fontId="8" fillId="0" borderId="18" xfId="0" applyNumberFormat="1" applyFont="1" applyFill="1" applyBorder="1" applyAlignment="1">
      <alignment horizontal="center" vertical="center" wrapText="1"/>
    </xf>
    <xf numFmtId="172" fontId="8" fillId="0" borderId="27" xfId="0" applyNumberFormat="1" applyFont="1" applyFill="1" applyBorder="1" applyAlignment="1">
      <alignment horizontal="center" vertical="center" wrapText="1"/>
    </xf>
    <xf numFmtId="172" fontId="8" fillId="0" borderId="4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66" fillId="0" borderId="53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wrapText="1"/>
    </xf>
    <xf numFmtId="0" fontId="66" fillId="0" borderId="35" xfId="0" applyFont="1" applyFill="1" applyBorder="1" applyAlignment="1">
      <alignment horizontal="center" wrapText="1"/>
    </xf>
    <xf numFmtId="0" fontId="75" fillId="0" borderId="46" xfId="0" applyFont="1" applyFill="1" applyBorder="1" applyAlignment="1">
      <alignment horizontal="center" wrapText="1"/>
    </xf>
    <xf numFmtId="0" fontId="75" fillId="0" borderId="45" xfId="0" applyFont="1" applyFill="1" applyBorder="1" applyAlignment="1">
      <alignment horizontal="center" wrapText="1"/>
    </xf>
    <xf numFmtId="172" fontId="8" fillId="0" borderId="24" xfId="0" applyNumberFormat="1" applyFont="1" applyFill="1" applyBorder="1" applyAlignment="1">
      <alignment horizontal="center" vertical="center" wrapText="1"/>
    </xf>
    <xf numFmtId="172" fontId="8" fillId="0" borderId="66" xfId="0" applyNumberFormat="1" applyFont="1" applyFill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179" fontId="8" fillId="0" borderId="18" xfId="0" applyNumberFormat="1" applyFont="1" applyFill="1" applyBorder="1" applyAlignment="1">
      <alignment horizontal="center" vertical="center" textRotation="90" wrapText="1"/>
    </xf>
    <xf numFmtId="179" fontId="8" fillId="0" borderId="27" xfId="0" applyNumberFormat="1" applyFont="1" applyFill="1" applyBorder="1" applyAlignment="1">
      <alignment horizontal="center" vertical="center" textRotation="90" wrapText="1"/>
    </xf>
    <xf numFmtId="179" fontId="8" fillId="0" borderId="44" xfId="0" applyNumberFormat="1" applyFont="1" applyFill="1" applyBorder="1" applyAlignment="1">
      <alignment horizontal="center" vertical="center" textRotation="90" wrapText="1"/>
    </xf>
    <xf numFmtId="180" fontId="8" fillId="0" borderId="18" xfId="0" applyNumberFormat="1" applyFont="1" applyFill="1" applyBorder="1" applyAlignment="1">
      <alignment horizontal="center" vertical="center" textRotation="90" wrapText="1"/>
    </xf>
    <xf numFmtId="180" fontId="8" fillId="0" borderId="27" xfId="0" applyNumberFormat="1" applyFont="1" applyFill="1" applyBorder="1" applyAlignment="1">
      <alignment horizontal="center" vertical="center" textRotation="90" wrapText="1"/>
    </xf>
    <xf numFmtId="180" fontId="8" fillId="0" borderId="44" xfId="0" applyNumberFormat="1" applyFont="1" applyFill="1" applyBorder="1" applyAlignment="1">
      <alignment horizontal="center" vertical="center" textRotation="90" wrapText="1"/>
    </xf>
    <xf numFmtId="0" fontId="69" fillId="0" borderId="20" xfId="0" applyFont="1" applyBorder="1" applyAlignment="1">
      <alignment horizontal="center" vertical="center" textRotation="90" wrapText="1"/>
    </xf>
    <xf numFmtId="0" fontId="69" fillId="0" borderId="36" xfId="0" applyFont="1" applyBorder="1" applyAlignment="1">
      <alignment horizontal="center" vertical="center" textRotation="90" wrapText="1"/>
    </xf>
    <xf numFmtId="0" fontId="69" fillId="0" borderId="48" xfId="0" applyFont="1" applyBorder="1" applyAlignment="1">
      <alignment horizontal="center" vertical="center" textRotation="90" wrapText="1"/>
    </xf>
    <xf numFmtId="0" fontId="69" fillId="0" borderId="38" xfId="0" applyFont="1" applyBorder="1" applyAlignment="1">
      <alignment horizontal="center" vertical="center" textRotation="90" wrapText="1"/>
    </xf>
    <xf numFmtId="0" fontId="7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 wrapText="1"/>
    </xf>
    <xf numFmtId="172" fontId="7" fillId="0" borderId="66" xfId="0" applyNumberFormat="1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textRotation="90" wrapText="1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1" xfId="0" applyFont="1" applyFill="1" applyBorder="1" applyAlignment="1">
      <alignment horizontal="center" vertical="center" wrapText="1"/>
    </xf>
    <xf numFmtId="173" fontId="7" fillId="0" borderId="12" xfId="48" applyNumberFormat="1" applyFont="1" applyBorder="1" applyAlignment="1">
      <alignment horizontal="center" textRotation="90"/>
    </xf>
    <xf numFmtId="173" fontId="7" fillId="0" borderId="27" xfId="48" applyNumberFormat="1" applyFont="1" applyBorder="1" applyAlignment="1">
      <alignment horizontal="center" textRotation="90"/>
    </xf>
    <xf numFmtId="173" fontId="7" fillId="0" borderId="49" xfId="48" applyNumberFormat="1" applyFont="1" applyBorder="1" applyAlignment="1">
      <alignment horizontal="center" textRotation="90"/>
    </xf>
    <xf numFmtId="0" fontId="69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textRotation="90" wrapText="1"/>
    </xf>
    <xf numFmtId="0" fontId="20" fillId="0" borderId="49" xfId="0" applyFont="1" applyBorder="1" applyAlignment="1">
      <alignment horizontal="center" textRotation="90" wrapText="1"/>
    </xf>
    <xf numFmtId="0" fontId="7" fillId="40" borderId="23" xfId="0" applyFont="1" applyFill="1" applyBorder="1" applyAlignment="1">
      <alignment horizontal="center" vertical="center" textRotation="90" wrapText="1"/>
    </xf>
    <xf numFmtId="0" fontId="7" fillId="40" borderId="51" xfId="0" applyFont="1" applyFill="1" applyBorder="1" applyAlignment="1">
      <alignment horizontal="center" vertical="center" textRotation="90" wrapText="1"/>
    </xf>
    <xf numFmtId="179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9" fontId="7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9" fontId="7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173" fontId="7" fillId="38" borderId="22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38" borderId="29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38" borderId="34" xfId="48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7" fillId="32" borderId="6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21" xfId="0" applyFont="1" applyFill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textRotation="90" wrapText="1"/>
      <protection/>
    </xf>
    <xf numFmtId="0" fontId="5" fillId="0" borderId="27" xfId="55" applyFont="1" applyFill="1" applyBorder="1" applyAlignment="1">
      <alignment horizontal="center" vertical="center" textRotation="90" wrapText="1"/>
      <protection/>
    </xf>
    <xf numFmtId="0" fontId="5" fillId="0" borderId="49" xfId="55" applyFont="1" applyFill="1" applyBorder="1" applyAlignment="1">
      <alignment horizontal="center" vertical="center" textRotation="90" wrapText="1"/>
      <protection/>
    </xf>
    <xf numFmtId="0" fontId="69" fillId="0" borderId="12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7" fillId="0" borderId="39" xfId="55" applyFont="1" applyFill="1" applyBorder="1" applyAlignment="1">
      <alignment horizontal="center" vertical="center" textRotation="90" wrapText="1"/>
      <protection/>
    </xf>
    <xf numFmtId="0" fontId="7" fillId="0" borderId="33" xfId="55" applyFont="1" applyFill="1" applyBorder="1" applyAlignment="1">
      <alignment horizontal="center" vertical="center" textRotation="90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33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top" wrapText="1"/>
      <protection/>
    </xf>
    <xf numFmtId="0" fontId="7" fillId="0" borderId="33" xfId="55" applyFont="1" applyFill="1" applyBorder="1" applyAlignment="1">
      <alignment horizontal="center" vertical="top" wrapText="1"/>
      <protection/>
    </xf>
    <xf numFmtId="0" fontId="7" fillId="40" borderId="17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0" fontId="7" fillId="40" borderId="53" xfId="0" applyFont="1" applyFill="1" applyBorder="1" applyAlignment="1">
      <alignment horizontal="center" vertical="center" wrapText="1"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49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textRotation="90" wrapText="1"/>
      <protection locked="0"/>
    </xf>
    <xf numFmtId="0" fontId="7" fillId="0" borderId="49" xfId="0" applyFont="1" applyFill="1" applyBorder="1" applyAlignment="1" applyProtection="1">
      <alignment horizontal="center" vertical="center" textRotation="90" wrapText="1"/>
      <protection locked="0"/>
    </xf>
    <xf numFmtId="0" fontId="8" fillId="0" borderId="27" xfId="0" applyFont="1" applyFill="1" applyBorder="1" applyAlignment="1" applyProtection="1">
      <alignment horizontal="center" vertical="center" textRotation="90" wrapText="1"/>
      <protection locked="0"/>
    </xf>
    <xf numFmtId="0" fontId="8" fillId="0" borderId="49" xfId="0" applyFont="1" applyFill="1" applyBorder="1" applyAlignment="1" applyProtection="1">
      <alignment horizontal="center" vertical="center" textRotation="90" wrapText="1"/>
      <protection locked="0"/>
    </xf>
    <xf numFmtId="0" fontId="8" fillId="0" borderId="46" xfId="0" applyFont="1" applyFill="1" applyBorder="1" applyAlignment="1">
      <alignment horizontal="center" vertical="center" wrapText="1"/>
    </xf>
    <xf numFmtId="9" fontId="7" fillId="0" borderId="40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9" fontId="10" fillId="0" borderId="44" xfId="0" applyNumberFormat="1" applyFont="1" applyBorder="1" applyAlignment="1">
      <alignment horizontal="center" vertical="center" wrapText="1"/>
    </xf>
    <xf numFmtId="173" fontId="10" fillId="38" borderId="12" xfId="48" applyNumberFormat="1" applyFont="1" applyFill="1" applyBorder="1" applyAlignment="1" applyProtection="1">
      <alignment horizontal="center" vertical="center" textRotation="90" wrapText="1"/>
      <protection locked="0"/>
    </xf>
    <xf numFmtId="173" fontId="10" fillId="38" borderId="49" xfId="48" applyNumberFormat="1" applyFont="1" applyFill="1" applyBorder="1" applyAlignment="1" applyProtection="1">
      <alignment horizontal="center" vertical="center" textRotation="90" wrapText="1"/>
      <protection locked="0"/>
    </xf>
    <xf numFmtId="3" fontId="10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8" borderId="49" xfId="0" applyNumberFormat="1" applyFont="1" applyFill="1" applyBorder="1" applyAlignment="1" applyProtection="1">
      <alignment horizontal="center" vertical="center" textRotation="90" wrapText="1"/>
      <protection locked="0"/>
    </xf>
    <xf numFmtId="173" fontId="10" fillId="0" borderId="12" xfId="48" applyNumberFormat="1" applyFont="1" applyBorder="1" applyAlignment="1">
      <alignment horizontal="center" textRotation="90"/>
    </xf>
    <xf numFmtId="173" fontId="10" fillId="0" borderId="49" xfId="48" applyNumberFormat="1" applyFont="1" applyBorder="1" applyAlignment="1">
      <alignment horizontal="center" textRotation="9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41" xfId="0" applyFont="1" applyFill="1" applyBorder="1" applyAlignment="1" applyProtection="1">
      <alignment horizontal="center" vertical="center" textRotation="90" wrapText="1"/>
      <protection/>
    </xf>
    <xf numFmtId="3" fontId="7" fillId="34" borderId="61" xfId="0" applyNumberFormat="1" applyFont="1" applyFill="1" applyBorder="1" applyAlignment="1">
      <alignment horizontal="center" vertical="center" wrapText="1"/>
    </xf>
    <xf numFmtId="0" fontId="10" fillId="41" borderId="46" xfId="0" applyFont="1" applyFill="1" applyBorder="1" applyAlignment="1">
      <alignment horizontal="center" vertical="center" wrapText="1"/>
    </xf>
    <xf numFmtId="0" fontId="10" fillId="41" borderId="45" xfId="0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9" fontId="10" fillId="0" borderId="49" xfId="0" applyNumberFormat="1" applyFont="1" applyBorder="1" applyAlignment="1">
      <alignment horizontal="center" vertical="center" wrapText="1"/>
    </xf>
    <xf numFmtId="3" fontId="11" fillId="33" borderId="33" xfId="0" applyNumberFormat="1" applyFont="1" applyFill="1" applyBorder="1" applyAlignment="1" applyProtection="1">
      <alignment horizontal="center" vertical="center" wrapText="1"/>
      <protection/>
    </xf>
    <xf numFmtId="3" fontId="11" fillId="33" borderId="34" xfId="0" applyNumberFormat="1" applyFont="1" applyFill="1" applyBorder="1" applyAlignment="1" applyProtection="1">
      <alignment horizontal="center" vertical="center" wrapText="1"/>
      <protection/>
    </xf>
    <xf numFmtId="3" fontId="11" fillId="33" borderId="71" xfId="0" applyNumberFormat="1" applyFont="1" applyFill="1" applyBorder="1" applyAlignment="1" applyProtection="1">
      <alignment horizontal="center" vertical="center" wrapText="1"/>
      <protection/>
    </xf>
    <xf numFmtId="3" fontId="7" fillId="35" borderId="17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43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44" xfId="0" applyFont="1" applyFill="1" applyBorder="1" applyAlignment="1" applyProtection="1">
      <alignment horizontal="center" vertical="center" textRotation="90" wrapText="1"/>
      <protection/>
    </xf>
    <xf numFmtId="10" fontId="7" fillId="35" borderId="44" xfId="0" applyNumberFormat="1" applyFont="1" applyFill="1" applyBorder="1" applyAlignment="1" applyProtection="1">
      <alignment horizontal="center" vertical="center" textRotation="90" wrapText="1"/>
      <protection/>
    </xf>
    <xf numFmtId="3" fontId="11" fillId="33" borderId="72" xfId="0" applyNumberFormat="1" applyFont="1" applyFill="1" applyBorder="1" applyAlignment="1" applyProtection="1">
      <alignment horizontal="center" vertical="center" wrapText="1"/>
      <protection/>
    </xf>
    <xf numFmtId="172" fontId="8" fillId="34" borderId="47" xfId="0" applyNumberFormat="1" applyFont="1" applyFill="1" applyBorder="1" applyAlignment="1">
      <alignment horizontal="center" vertical="center" wrapText="1"/>
    </xf>
    <xf numFmtId="172" fontId="8" fillId="34" borderId="73" xfId="0" applyNumberFormat="1" applyFont="1" applyFill="1" applyBorder="1" applyAlignment="1">
      <alignment horizontal="center" vertical="center" wrapText="1"/>
    </xf>
    <xf numFmtId="0" fontId="8" fillId="34" borderId="43" xfId="0" applyFont="1" applyFill="1" applyBorder="1" applyAlignment="1" applyProtection="1">
      <alignment horizontal="center" vertical="center" wrapText="1"/>
      <protection locked="0"/>
    </xf>
    <xf numFmtId="4" fontId="11" fillId="34" borderId="44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44" xfId="0" applyFont="1" applyFill="1" applyBorder="1" applyAlignment="1" applyProtection="1">
      <alignment horizontal="center" vertical="center" textRotation="90" wrapText="1"/>
      <protection/>
    </xf>
    <xf numFmtId="0" fontId="11" fillId="34" borderId="44" xfId="0" applyFont="1" applyFill="1" applyBorder="1" applyAlignment="1">
      <alignment horizontal="center" vertical="center" textRotation="90" wrapText="1"/>
    </xf>
    <xf numFmtId="0" fontId="11" fillId="34" borderId="41" xfId="0" applyFont="1" applyFill="1" applyBorder="1" applyAlignment="1">
      <alignment horizontal="center" vertical="center" textRotation="90" wrapText="1"/>
    </xf>
    <xf numFmtId="3" fontId="8" fillId="32" borderId="67" xfId="0" applyNumberFormat="1" applyFont="1" applyFill="1" applyBorder="1" applyAlignment="1" applyProtection="1">
      <alignment horizontal="center" vertical="center" wrapText="1"/>
      <protection/>
    </xf>
    <xf numFmtId="3" fontId="8" fillId="32" borderId="10" xfId="0" applyNumberFormat="1" applyFont="1" applyFill="1" applyBorder="1" applyAlignment="1" applyProtection="1">
      <alignment horizontal="center" vertical="center" wrapText="1"/>
      <protection/>
    </xf>
    <xf numFmtId="3" fontId="8" fillId="32" borderId="37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32" borderId="74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left" vertical="center" wrapText="1"/>
    </xf>
    <xf numFmtId="0" fontId="8" fillId="32" borderId="75" xfId="0" applyFont="1" applyFill="1" applyBorder="1" applyAlignment="1">
      <alignment horizontal="left" vertical="center" wrapText="1"/>
    </xf>
    <xf numFmtId="0" fontId="8" fillId="32" borderId="63" xfId="0" applyFont="1" applyFill="1" applyBorder="1" applyAlignment="1">
      <alignment horizontal="left" vertical="center" wrapText="1"/>
    </xf>
    <xf numFmtId="0" fontId="8" fillId="32" borderId="62" xfId="0" applyFont="1" applyFill="1" applyBorder="1" applyAlignment="1" applyProtection="1">
      <alignment horizontal="left" vertical="center" wrapText="1"/>
      <protection locked="0"/>
    </xf>
    <xf numFmtId="0" fontId="8" fillId="32" borderId="75" xfId="0" applyFont="1" applyFill="1" applyBorder="1" applyAlignment="1" applyProtection="1">
      <alignment horizontal="left" vertical="center" wrapText="1"/>
      <protection locked="0"/>
    </xf>
    <xf numFmtId="0" fontId="8" fillId="32" borderId="63" xfId="0" applyFont="1" applyFill="1" applyBorder="1" applyAlignment="1" applyProtection="1">
      <alignment horizontal="left" vertical="center" wrapText="1"/>
      <protection locked="0"/>
    </xf>
    <xf numFmtId="0" fontId="4" fillId="2" borderId="7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8" fillId="32" borderId="62" xfId="0" applyFont="1" applyFill="1" applyBorder="1" applyAlignment="1" applyProtection="1">
      <alignment horizontal="center" vertical="center" wrapText="1"/>
      <protection locked="0"/>
    </xf>
    <xf numFmtId="0" fontId="8" fillId="32" borderId="75" xfId="0" applyFont="1" applyFill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0" fillId="37" borderId="44" xfId="0" applyFont="1" applyFill="1" applyBorder="1" applyAlignment="1" applyProtection="1">
      <alignment horizontal="center" vertical="center" textRotation="90" wrapText="1"/>
      <protection locked="0"/>
    </xf>
    <xf numFmtId="0" fontId="10" fillId="40" borderId="12" xfId="0" applyFont="1" applyFill="1" applyBorder="1" applyAlignment="1" applyProtection="1">
      <alignment horizontal="center" vertical="center" textRotation="90" wrapText="1"/>
      <protection locked="0"/>
    </xf>
    <xf numFmtId="0" fontId="10" fillId="40" borderId="44" xfId="0" applyFont="1" applyFill="1" applyBorder="1" applyAlignment="1" applyProtection="1">
      <alignment horizontal="center" vertical="center" textRotation="90" wrapText="1"/>
      <protection locked="0"/>
    </xf>
    <xf numFmtId="0" fontId="10" fillId="40" borderId="39" xfId="0" applyFont="1" applyFill="1" applyBorder="1" applyAlignment="1">
      <alignment horizontal="center" vertical="center" textRotation="90" wrapText="1"/>
    </xf>
    <xf numFmtId="0" fontId="10" fillId="40" borderId="66" xfId="0" applyFont="1" applyFill="1" applyBorder="1" applyAlignment="1">
      <alignment horizontal="center" vertical="center" textRotation="90" wrapText="1"/>
    </xf>
    <xf numFmtId="0" fontId="10" fillId="41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9" fontId="10" fillId="0" borderId="27" xfId="0" applyNumberFormat="1" applyFont="1" applyBorder="1" applyAlignment="1">
      <alignment horizontal="center" vertical="center" wrapText="1"/>
    </xf>
    <xf numFmtId="173" fontId="10" fillId="38" borderId="27" xfId="48" applyNumberFormat="1" applyFont="1" applyFill="1" applyBorder="1" applyAlignment="1" applyProtection="1">
      <alignment horizontal="center" vertical="center" textRotation="90" wrapText="1"/>
      <protection locked="0"/>
    </xf>
    <xf numFmtId="3" fontId="10" fillId="38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3" fontId="10" fillId="0" borderId="27" xfId="48" applyNumberFormat="1" applyFont="1" applyBorder="1" applyAlignment="1">
      <alignment horizontal="center" textRotation="90"/>
    </xf>
    <xf numFmtId="3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37" borderId="27" xfId="0" applyFont="1" applyFill="1" applyBorder="1" applyAlignment="1" applyProtection="1">
      <alignment horizontal="center" vertical="center" textRotation="90" wrapText="1"/>
      <protection locked="0"/>
    </xf>
    <xf numFmtId="0" fontId="10" fillId="40" borderId="27" xfId="0" applyFont="1" applyFill="1" applyBorder="1" applyAlignment="1" applyProtection="1">
      <alignment horizontal="center" vertical="center" textRotation="90" wrapText="1"/>
      <protection locked="0"/>
    </xf>
    <xf numFmtId="0" fontId="10" fillId="40" borderId="40" xfId="0" applyFont="1" applyFill="1" applyBorder="1" applyAlignment="1">
      <alignment horizontal="center" vertical="center" textRotation="90" wrapText="1"/>
    </xf>
    <xf numFmtId="0" fontId="10" fillId="41" borderId="17" xfId="0" applyFont="1" applyFill="1" applyBorder="1" applyAlignment="1">
      <alignment horizontal="center" vertical="center" wrapText="1"/>
    </xf>
    <xf numFmtId="0" fontId="10" fillId="41" borderId="26" xfId="0" applyFont="1" applyFill="1" applyBorder="1" applyAlignment="1">
      <alignment horizontal="center" vertical="center" wrapText="1"/>
    </xf>
    <xf numFmtId="0" fontId="10" fillId="41" borderId="4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41" borderId="27" xfId="0" applyFont="1" applyFill="1" applyBorder="1" applyAlignment="1">
      <alignment horizontal="center" vertical="center" wrapText="1"/>
    </xf>
    <xf numFmtId="0" fontId="5" fillId="41" borderId="49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 applyProtection="1">
      <alignment horizontal="center" vertical="center" textRotation="90" wrapText="1"/>
      <protection locked="0"/>
    </xf>
    <xf numFmtId="0" fontId="10" fillId="40" borderId="49" xfId="0" applyFont="1" applyFill="1" applyBorder="1" applyAlignment="1" applyProtection="1">
      <alignment horizontal="center" vertical="center" textRotation="90" wrapText="1"/>
      <protection locked="0"/>
    </xf>
    <xf numFmtId="0" fontId="10" fillId="40" borderId="12" xfId="0" applyFont="1" applyFill="1" applyBorder="1" applyAlignment="1">
      <alignment horizontal="center" vertical="center" textRotation="90" wrapText="1"/>
    </xf>
    <xf numFmtId="0" fontId="10" fillId="40" borderId="27" xfId="0" applyFont="1" applyFill="1" applyBorder="1" applyAlignment="1">
      <alignment horizontal="center" vertical="center" textRotation="90" wrapText="1"/>
    </xf>
    <xf numFmtId="0" fontId="10" fillId="40" borderId="49" xfId="0" applyFont="1" applyFill="1" applyBorder="1" applyAlignment="1">
      <alignment horizontal="center" vertical="center" textRotation="90" wrapText="1"/>
    </xf>
    <xf numFmtId="0" fontId="10" fillId="34" borderId="17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172" fontId="9" fillId="34" borderId="40" xfId="0" applyNumberFormat="1" applyFont="1" applyFill="1" applyBorder="1" applyAlignment="1">
      <alignment horizontal="center" vertical="center" wrapText="1"/>
    </xf>
    <xf numFmtId="172" fontId="9" fillId="34" borderId="0" xfId="0" applyNumberFormat="1" applyFont="1" applyFill="1" applyBorder="1" applyAlignment="1">
      <alignment horizontal="center" vertical="center" wrapText="1"/>
    </xf>
    <xf numFmtId="172" fontId="9" fillId="34" borderId="68" xfId="0" applyNumberFormat="1" applyFont="1" applyFill="1" applyBorder="1" applyAlignment="1">
      <alignment horizontal="center" vertical="center" wrapText="1"/>
    </xf>
    <xf numFmtId="172" fontId="9" fillId="34" borderId="66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73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 applyProtection="1">
      <alignment horizontal="center" vertical="center" wrapText="1"/>
      <protection locked="0"/>
    </xf>
    <xf numFmtId="0" fontId="9" fillId="34" borderId="43" xfId="0" applyFont="1" applyFill="1" applyBorder="1" applyAlignment="1" applyProtection="1">
      <alignment horizontal="center" vertical="center" wrapText="1"/>
      <protection locked="0"/>
    </xf>
    <xf numFmtId="4" fontId="9" fillId="34" borderId="27" xfId="0" applyNumberFormat="1" applyFont="1" applyFill="1" applyBorder="1" applyAlignment="1" applyProtection="1">
      <alignment horizontal="center" vertical="center" textRotation="90" wrapText="1"/>
      <protection/>
    </xf>
    <xf numFmtId="4" fontId="9" fillId="34" borderId="44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27" xfId="0" applyFont="1" applyFill="1" applyBorder="1" applyAlignment="1" applyProtection="1">
      <alignment horizontal="center" vertical="center" textRotation="90" wrapText="1"/>
      <protection/>
    </xf>
    <xf numFmtId="0" fontId="9" fillId="34" borderId="44" xfId="0" applyFont="1" applyFill="1" applyBorder="1" applyAlignment="1" applyProtection="1">
      <alignment horizontal="center" vertical="center" textRotation="90" wrapText="1"/>
      <protection/>
    </xf>
    <xf numFmtId="0" fontId="9" fillId="34" borderId="27" xfId="0" applyFont="1" applyFill="1" applyBorder="1" applyAlignment="1">
      <alignment horizontal="center" vertical="center" textRotation="90" wrapText="1"/>
    </xf>
    <xf numFmtId="0" fontId="9" fillId="34" borderId="44" xfId="0" applyFont="1" applyFill="1" applyBorder="1" applyAlignment="1">
      <alignment horizontal="center" vertical="center" textRotation="90" wrapText="1"/>
    </xf>
    <xf numFmtId="0" fontId="9" fillId="34" borderId="30" xfId="0" applyFont="1" applyFill="1" applyBorder="1" applyAlignment="1">
      <alignment horizontal="center" vertical="center" textRotation="90" wrapText="1"/>
    </xf>
    <xf numFmtId="0" fontId="9" fillId="34" borderId="41" xfId="0" applyFont="1" applyFill="1" applyBorder="1" applyAlignment="1">
      <alignment horizontal="center" vertical="center" textRotation="90" wrapText="1"/>
    </xf>
    <xf numFmtId="3" fontId="9" fillId="33" borderId="72" xfId="0" applyNumberFormat="1" applyFont="1" applyFill="1" applyBorder="1" applyAlignment="1" applyProtection="1">
      <alignment horizontal="center" vertical="center" wrapText="1"/>
      <protection/>
    </xf>
    <xf numFmtId="3" fontId="9" fillId="33" borderId="34" xfId="0" applyNumberFormat="1" applyFont="1" applyFill="1" applyBorder="1" applyAlignment="1" applyProtection="1">
      <alignment horizontal="center" vertical="center" wrapText="1"/>
      <protection/>
    </xf>
    <xf numFmtId="3" fontId="9" fillId="33" borderId="33" xfId="0" applyNumberFormat="1" applyFont="1" applyFill="1" applyBorder="1" applyAlignment="1" applyProtection="1">
      <alignment horizontal="center" vertical="center" wrapText="1"/>
      <protection/>
    </xf>
    <xf numFmtId="3" fontId="9" fillId="33" borderId="71" xfId="0" applyNumberFormat="1" applyFont="1" applyFill="1" applyBorder="1" applyAlignment="1" applyProtection="1">
      <alignment horizontal="center" vertical="center" wrapText="1"/>
      <protection/>
    </xf>
    <xf numFmtId="3" fontId="10" fillId="35" borderId="26" xfId="0" applyNumberFormat="1" applyFont="1" applyFill="1" applyBorder="1" applyAlignment="1" applyProtection="1">
      <alignment horizontal="center" vertical="center" textRotation="90" wrapText="1"/>
      <protection/>
    </xf>
    <xf numFmtId="3" fontId="10" fillId="35" borderId="43" xfId="0" applyNumberFormat="1" applyFont="1" applyFill="1" applyBorder="1" applyAlignment="1" applyProtection="1">
      <alignment horizontal="center" vertical="center" textRotation="90" wrapText="1"/>
      <protection/>
    </xf>
    <xf numFmtId="0" fontId="10" fillId="35" borderId="27" xfId="0" applyFont="1" applyFill="1" applyBorder="1" applyAlignment="1" applyProtection="1">
      <alignment horizontal="center" vertical="center" textRotation="90" wrapText="1"/>
      <protection/>
    </xf>
    <xf numFmtId="0" fontId="10" fillId="35" borderId="44" xfId="0" applyFont="1" applyFill="1" applyBorder="1" applyAlignment="1" applyProtection="1">
      <alignment horizontal="center" vertical="center" textRotation="90" wrapText="1"/>
      <protection/>
    </xf>
    <xf numFmtId="10" fontId="10" fillId="35" borderId="27" xfId="0" applyNumberFormat="1" applyFont="1" applyFill="1" applyBorder="1" applyAlignment="1" applyProtection="1">
      <alignment horizontal="center" vertical="center" textRotation="90" wrapText="1"/>
      <protection/>
    </xf>
    <xf numFmtId="10" fontId="10" fillId="35" borderId="44" xfId="0" applyNumberFormat="1" applyFont="1" applyFill="1" applyBorder="1" applyAlignment="1" applyProtection="1">
      <alignment horizontal="center" vertical="center" textRotation="90" wrapText="1"/>
      <protection/>
    </xf>
    <xf numFmtId="0" fontId="10" fillId="35" borderId="30" xfId="0" applyFont="1" applyFill="1" applyBorder="1" applyAlignment="1" applyProtection="1">
      <alignment horizontal="center" vertical="center" textRotation="90" wrapText="1"/>
      <protection/>
    </xf>
    <xf numFmtId="0" fontId="10" fillId="35" borderId="41" xfId="0" applyFont="1" applyFill="1" applyBorder="1" applyAlignment="1" applyProtection="1">
      <alignment horizontal="center" vertical="center" textRotation="90" wrapText="1"/>
      <protection/>
    </xf>
    <xf numFmtId="3" fontId="10" fillId="34" borderId="52" xfId="0" applyNumberFormat="1" applyFont="1" applyFill="1" applyBorder="1" applyAlignment="1">
      <alignment horizontal="center" vertical="center" wrapText="1"/>
    </xf>
    <xf numFmtId="3" fontId="10" fillId="34" borderId="59" xfId="0" applyNumberFormat="1" applyFont="1" applyFill="1" applyBorder="1" applyAlignment="1">
      <alignment horizontal="center" vertical="center" wrapText="1"/>
    </xf>
    <xf numFmtId="3" fontId="10" fillId="34" borderId="61" xfId="0" applyNumberFormat="1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0" fontId="10" fillId="40" borderId="44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0" fontId="10" fillId="37" borderId="4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73" fontId="10" fillId="0" borderId="12" xfId="48" applyNumberFormat="1" applyFont="1" applyBorder="1" applyAlignment="1">
      <alignment textRotation="90"/>
    </xf>
    <xf numFmtId="173" fontId="10" fillId="0" borderId="27" xfId="48" applyNumberFormat="1" applyFont="1" applyBorder="1" applyAlignment="1">
      <alignment textRotation="90"/>
    </xf>
    <xf numFmtId="3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 applyProtection="1">
      <alignment horizontal="center" vertical="center" wrapText="1"/>
      <protection locked="0"/>
    </xf>
    <xf numFmtId="0" fontId="10" fillId="41" borderId="34" xfId="0" applyFont="1" applyFill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1" fontId="10" fillId="0" borderId="12" xfId="48" applyNumberFormat="1" applyFont="1" applyBorder="1" applyAlignment="1">
      <alignment horizontal="center" vertical="center" wrapText="1"/>
    </xf>
    <xf numFmtId="1" fontId="10" fillId="0" borderId="49" xfId="48" applyNumberFormat="1" applyFont="1" applyBorder="1" applyAlignment="1">
      <alignment horizontal="center" vertical="center" wrapText="1"/>
    </xf>
    <xf numFmtId="0" fontId="10" fillId="32" borderId="66" xfId="0" applyFont="1" applyFill="1" applyBorder="1" applyAlignment="1">
      <alignment horizontal="center" vertical="center" wrapText="1"/>
    </xf>
    <xf numFmtId="0" fontId="10" fillId="32" borderId="57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left" vertical="center" wrapText="1"/>
    </xf>
    <xf numFmtId="0" fontId="9" fillId="32" borderId="45" xfId="0" applyFont="1" applyFill="1" applyBorder="1" applyAlignment="1">
      <alignment horizontal="left" vertical="center" wrapText="1"/>
    </xf>
    <xf numFmtId="3" fontId="9" fillId="32" borderId="66" xfId="0" applyNumberFormat="1" applyFont="1" applyFill="1" applyBorder="1" applyAlignment="1" applyProtection="1">
      <alignment horizontal="center" vertical="center" wrapText="1"/>
      <protection/>
    </xf>
    <xf numFmtId="3" fontId="9" fillId="32" borderId="57" xfId="0" applyNumberFormat="1" applyFont="1" applyFill="1" applyBorder="1" applyAlignment="1" applyProtection="1">
      <alignment horizontal="center" vertical="center" wrapText="1"/>
      <protection/>
    </xf>
    <xf numFmtId="3" fontId="9" fillId="32" borderId="45" xfId="0" applyNumberFormat="1" applyFont="1" applyFill="1" applyBorder="1" applyAlignment="1" applyProtection="1">
      <alignment horizontal="center" vertical="center" wrapText="1"/>
      <protection/>
    </xf>
    <xf numFmtId="0" fontId="9" fillId="32" borderId="66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wrapText="1"/>
    </xf>
    <xf numFmtId="0" fontId="9" fillId="32" borderId="73" xfId="0" applyFont="1" applyFill="1" applyBorder="1" applyAlignment="1">
      <alignment horizontal="center" vertical="center" wrapText="1"/>
    </xf>
    <xf numFmtId="172" fontId="9" fillId="34" borderId="24" xfId="0" applyNumberFormat="1" applyFont="1" applyFill="1" applyBorder="1" applyAlignment="1">
      <alignment horizontal="center" vertical="center" wrapText="1"/>
    </xf>
    <xf numFmtId="172" fontId="9" fillId="34" borderId="42" xfId="0" applyNumberFormat="1" applyFont="1" applyFill="1" applyBorder="1" applyAlignment="1">
      <alignment horizontal="center" vertical="center" wrapText="1"/>
    </xf>
    <xf numFmtId="172" fontId="9" fillId="34" borderId="47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4" fontId="9" fillId="34" borderId="18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18" xfId="0" applyFont="1" applyFill="1" applyBorder="1" applyAlignment="1" applyProtection="1">
      <alignment horizontal="center" vertical="center" textRotation="90" wrapText="1"/>
      <protection/>
    </xf>
    <xf numFmtId="0" fontId="9" fillId="34" borderId="18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 applyProtection="1">
      <alignment horizontal="center" vertical="center" textRotation="90" wrapText="1"/>
      <protection/>
    </xf>
    <xf numFmtId="0" fontId="9" fillId="34" borderId="19" xfId="0" applyFont="1" applyFill="1" applyBorder="1" applyAlignment="1">
      <alignment horizontal="center" vertical="center" textRotation="90" wrapText="1"/>
    </xf>
    <xf numFmtId="3" fontId="9" fillId="33" borderId="65" xfId="0" applyNumberFormat="1" applyFont="1" applyFill="1" applyBorder="1" applyAlignment="1" applyProtection="1">
      <alignment horizontal="center" vertical="center" wrapText="1"/>
      <protection/>
    </xf>
    <xf numFmtId="3" fontId="9" fillId="33" borderId="63" xfId="0" applyNumberFormat="1" applyFont="1" applyFill="1" applyBorder="1" applyAlignment="1" applyProtection="1">
      <alignment horizontal="center" vertical="center" wrapText="1"/>
      <protection/>
    </xf>
    <xf numFmtId="3" fontId="9" fillId="33" borderId="62" xfId="0" applyNumberFormat="1" applyFont="1" applyFill="1" applyBorder="1" applyAlignment="1" applyProtection="1">
      <alignment horizontal="center" vertical="center" wrapText="1"/>
      <protection/>
    </xf>
    <xf numFmtId="0" fontId="10" fillId="35" borderId="19" xfId="0" applyFont="1" applyFill="1" applyBorder="1" applyAlignment="1" applyProtection="1">
      <alignment horizontal="center" vertical="center" textRotation="90" wrapText="1"/>
      <protection/>
    </xf>
    <xf numFmtId="0" fontId="7" fillId="40" borderId="43" xfId="0" applyFont="1" applyFill="1" applyBorder="1" applyAlignment="1">
      <alignment horizontal="center" vertical="center" wrapText="1"/>
    </xf>
    <xf numFmtId="173" fontId="7" fillId="38" borderId="12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38" borderId="27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38" borderId="49" xfId="48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18" xfId="0" applyFont="1" applyFill="1" applyBorder="1" applyAlignment="1" applyProtection="1">
      <alignment horizontal="center" vertical="center" wrapText="1"/>
      <protection locked="0"/>
    </xf>
    <xf numFmtId="0" fontId="5" fillId="37" borderId="27" xfId="0" applyFont="1" applyFill="1" applyBorder="1" applyAlignment="1" applyProtection="1">
      <alignment horizontal="center" vertical="center" wrapText="1"/>
      <protection locked="0"/>
    </xf>
    <xf numFmtId="0" fontId="5" fillId="37" borderId="44" xfId="0" applyFont="1" applyFill="1" applyBorder="1" applyAlignment="1" applyProtection="1">
      <alignment horizontal="center" vertical="center" wrapText="1"/>
      <protection locked="0"/>
    </xf>
    <xf numFmtId="1" fontId="5" fillId="37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37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37" borderId="4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0" fontId="10" fillId="35" borderId="18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64" xfId="0" applyNumberFormat="1" applyFont="1" applyFill="1" applyBorder="1" applyAlignment="1" applyProtection="1">
      <alignment horizontal="center" vertical="center" wrapText="1"/>
      <protection/>
    </xf>
    <xf numFmtId="3" fontId="10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0" fontId="5" fillId="0" borderId="12" xfId="0" applyNumberFormat="1" applyFont="1" applyBorder="1" applyAlignment="1">
      <alignment horizontal="center" vertical="center" wrapText="1"/>
    </xf>
    <xf numFmtId="10" fontId="5" fillId="0" borderId="27" xfId="0" applyNumberFormat="1" applyFont="1" applyBorder="1" applyAlignment="1">
      <alignment horizontal="center" vertical="center" wrapText="1"/>
    </xf>
    <xf numFmtId="10" fontId="5" fillId="0" borderId="49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9" fontId="5" fillId="0" borderId="49" xfId="0" applyNumberFormat="1" applyFont="1" applyBorder="1" applyAlignment="1">
      <alignment horizontal="center" vertical="center" wrapText="1"/>
    </xf>
    <xf numFmtId="3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0" borderId="12" xfId="0" applyFont="1" applyFill="1" applyBorder="1" applyAlignment="1" applyProtection="1">
      <alignment horizontal="center" vertical="center" textRotation="90" wrapText="1"/>
      <protection locked="0"/>
    </xf>
    <xf numFmtId="0" fontId="7" fillId="40" borderId="27" xfId="0" applyFont="1" applyFill="1" applyBorder="1" applyAlignment="1" applyProtection="1">
      <alignment horizontal="center" vertical="center" textRotation="90" wrapText="1"/>
      <protection locked="0"/>
    </xf>
    <xf numFmtId="0" fontId="7" fillId="40" borderId="49" xfId="0" applyFont="1" applyFill="1" applyBorder="1" applyAlignment="1" applyProtection="1">
      <alignment horizontal="center" vertical="center" textRotation="90" wrapText="1"/>
      <protection locked="0"/>
    </xf>
    <xf numFmtId="0" fontId="7" fillId="40" borderId="12" xfId="0" applyFont="1" applyFill="1" applyBorder="1" applyAlignment="1">
      <alignment horizontal="center" vertical="center" wrapText="1"/>
    </xf>
    <xf numFmtId="0" fontId="7" fillId="40" borderId="49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5" fillId="37" borderId="49" xfId="0" applyFont="1" applyFill="1" applyBorder="1" applyAlignment="1" applyProtection="1">
      <alignment horizontal="center" vertical="center" wrapText="1"/>
      <protection locked="0"/>
    </xf>
    <xf numFmtId="1" fontId="5" fillId="37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textRotation="90" wrapText="1"/>
    </xf>
    <xf numFmtId="0" fontId="7" fillId="37" borderId="12" xfId="0" applyFont="1" applyFill="1" applyBorder="1" applyAlignment="1" applyProtection="1">
      <alignment horizontal="center" vertical="center" textRotation="90" wrapText="1"/>
      <protection locked="0"/>
    </xf>
    <xf numFmtId="0" fontId="7" fillId="37" borderId="27" xfId="0" applyFont="1" applyFill="1" applyBorder="1" applyAlignment="1" applyProtection="1">
      <alignment horizontal="center" vertical="center" textRotation="90" wrapText="1"/>
      <protection locked="0"/>
    </xf>
    <xf numFmtId="0" fontId="7" fillId="37" borderId="49" xfId="0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/>
    </xf>
    <xf numFmtId="0" fontId="7" fillId="40" borderId="12" xfId="0" applyFont="1" applyFill="1" applyBorder="1" applyAlignment="1">
      <alignment horizontal="center" vertical="center"/>
    </xf>
    <xf numFmtId="0" fontId="7" fillId="40" borderId="27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3" fontId="7" fillId="41" borderId="12" xfId="0" applyNumberFormat="1" applyFont="1" applyFill="1" applyBorder="1" applyAlignment="1">
      <alignment horizontal="center" vertical="center" textRotation="90"/>
    </xf>
    <xf numFmtId="3" fontId="7" fillId="41" borderId="27" xfId="0" applyNumberFormat="1" applyFont="1" applyFill="1" applyBorder="1" applyAlignment="1">
      <alignment horizontal="center" vertical="center" textRotation="90"/>
    </xf>
    <xf numFmtId="3" fontId="7" fillId="41" borderId="49" xfId="0" applyNumberFormat="1" applyFont="1" applyFill="1" applyBorder="1" applyAlignment="1">
      <alignment horizontal="center" vertical="center" textRotation="90"/>
    </xf>
    <xf numFmtId="0" fontId="11" fillId="41" borderId="21" xfId="0" applyFont="1" applyFill="1" applyBorder="1" applyAlignment="1" applyProtection="1">
      <alignment horizontal="center" vertical="center" textRotation="90" wrapText="1"/>
      <protection/>
    </xf>
    <xf numFmtId="3" fontId="7" fillId="41" borderId="21" xfId="0" applyNumberFormat="1" applyFont="1" applyFill="1" applyBorder="1" applyAlignment="1">
      <alignment horizontal="center" vertical="center" textRotation="90"/>
    </xf>
    <xf numFmtId="0" fontId="8" fillId="43" borderId="21" xfId="0" applyFont="1" applyFill="1" applyBorder="1" applyAlignment="1" applyProtection="1">
      <alignment horizontal="center" vertical="center" textRotation="90" wrapText="1"/>
      <protection locked="0"/>
    </xf>
    <xf numFmtId="0" fontId="7" fillId="35" borderId="21" xfId="0" applyFont="1" applyFill="1" applyBorder="1" applyAlignment="1">
      <alignment horizontal="center" vertical="center" textRotation="90" wrapText="1"/>
    </xf>
    <xf numFmtId="0" fontId="13" fillId="48" borderId="21" xfId="0" applyFont="1" applyFill="1" applyBorder="1" applyAlignment="1" applyProtection="1">
      <alignment horizontal="center" vertical="center" wrapText="1"/>
      <protection locked="0"/>
    </xf>
    <xf numFmtId="0" fontId="7" fillId="41" borderId="12" xfId="0" applyFont="1" applyFill="1" applyBorder="1" applyAlignment="1">
      <alignment horizontal="center" vertical="center" wrapText="1"/>
    </xf>
    <xf numFmtId="49" fontId="7" fillId="41" borderId="21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3" fontId="7" fillId="41" borderId="12" xfId="0" applyNumberFormat="1" applyFont="1" applyFill="1" applyBorder="1" applyAlignment="1">
      <alignment horizontal="center" vertical="center" textRotation="90" wrapText="1"/>
    </xf>
    <xf numFmtId="3" fontId="7" fillId="41" borderId="27" xfId="0" applyNumberFormat="1" applyFont="1" applyFill="1" applyBorder="1" applyAlignment="1">
      <alignment horizontal="center" vertical="center" textRotation="90" wrapText="1"/>
    </xf>
    <xf numFmtId="3" fontId="7" fillId="41" borderId="49" xfId="0" applyNumberFormat="1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wrapText="1"/>
    </xf>
    <xf numFmtId="9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1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9" fontId="7" fillId="41" borderId="21" xfId="60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21" xfId="0" applyFont="1" applyFill="1" applyBorder="1" applyAlignment="1" applyProtection="1">
      <alignment horizontal="center" vertical="center" textRotation="90" wrapText="1"/>
      <protection locked="0"/>
    </xf>
    <xf numFmtId="0" fontId="5" fillId="40" borderId="12" xfId="0" applyFont="1" applyFill="1" applyBorder="1" applyAlignment="1">
      <alignment horizontal="center" vertical="center" wrapText="1"/>
    </xf>
    <xf numFmtId="0" fontId="5" fillId="40" borderId="27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8" fillId="32" borderId="21" xfId="0" applyFont="1" applyFill="1" applyBorder="1" applyAlignment="1" applyProtection="1">
      <alignment horizontal="center" vertical="center" wrapText="1"/>
      <protection locked="0"/>
    </xf>
    <xf numFmtId="0" fontId="7" fillId="40" borderId="27" xfId="0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 applyProtection="1">
      <alignment horizontal="center" vertical="center" textRotation="90"/>
      <protection locked="0"/>
    </xf>
    <xf numFmtId="3" fontId="7" fillId="33" borderId="49" xfId="0" applyNumberFormat="1" applyFont="1" applyFill="1" applyBorder="1" applyAlignment="1" applyProtection="1">
      <alignment horizontal="center" vertical="center" textRotation="90"/>
      <protection locked="0"/>
    </xf>
    <xf numFmtId="0" fontId="5" fillId="40" borderId="49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textRotation="90"/>
    </xf>
    <xf numFmtId="3" fontId="7" fillId="33" borderId="49" xfId="0" applyNumberFormat="1" applyFont="1" applyFill="1" applyBorder="1" applyAlignment="1">
      <alignment horizontal="center" vertical="center" textRotation="90"/>
    </xf>
    <xf numFmtId="0" fontId="7" fillId="32" borderId="49" xfId="0" applyFont="1" applyFill="1" applyBorder="1" applyAlignment="1">
      <alignment horizontal="center" vertical="center" wrapText="1"/>
    </xf>
    <xf numFmtId="3" fontId="8" fillId="32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/>
    </xf>
    <xf numFmtId="0" fontId="8" fillId="32" borderId="49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top" wrapText="1"/>
    </xf>
    <xf numFmtId="0" fontId="7" fillId="40" borderId="12" xfId="0" applyFont="1" applyFill="1" applyBorder="1" applyAlignment="1">
      <alignment horizontal="center" vertical="center" textRotation="90" wrapText="1"/>
    </xf>
    <xf numFmtId="0" fontId="7" fillId="40" borderId="27" xfId="0" applyFont="1" applyFill="1" applyBorder="1" applyAlignment="1">
      <alignment horizontal="center" vertical="center" textRotation="90" wrapText="1"/>
    </xf>
    <xf numFmtId="0" fontId="7" fillId="40" borderId="49" xfId="0" applyFont="1" applyFill="1" applyBorder="1" applyAlignment="1">
      <alignment horizontal="center" vertical="center" textRotation="90" wrapText="1"/>
    </xf>
    <xf numFmtId="0" fontId="7" fillId="41" borderId="29" xfId="0" applyFont="1" applyFill="1" applyBorder="1" applyAlignment="1">
      <alignment horizontal="center" vertical="center" wrapText="1"/>
    </xf>
    <xf numFmtId="3" fontId="7" fillId="34" borderId="24" xfId="0" applyNumberFormat="1" applyFont="1" applyFill="1" applyBorder="1" applyAlignment="1">
      <alignment horizontal="center" vertical="center" wrapText="1"/>
    </xf>
    <xf numFmtId="3" fontId="7" fillId="34" borderId="42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172" fontId="8" fillId="34" borderId="40" xfId="0" applyNumberFormat="1" applyFont="1" applyFill="1" applyBorder="1" applyAlignment="1">
      <alignment horizontal="center" vertical="center" wrapText="1"/>
    </xf>
    <xf numFmtId="172" fontId="8" fillId="34" borderId="0" xfId="0" applyNumberFormat="1" applyFont="1" applyFill="1" applyBorder="1" applyAlignment="1">
      <alignment horizontal="center" vertical="center" wrapText="1"/>
    </xf>
    <xf numFmtId="172" fontId="8" fillId="34" borderId="52" xfId="0" applyNumberFormat="1" applyFont="1" applyFill="1" applyBorder="1" applyAlignment="1">
      <alignment horizontal="center" vertical="center" wrapText="1"/>
    </xf>
    <xf numFmtId="172" fontId="8" fillId="34" borderId="59" xfId="0" applyNumberFormat="1" applyFont="1" applyFill="1" applyBorder="1" applyAlignment="1">
      <alignment horizontal="center" vertical="center" wrapText="1"/>
    </xf>
    <xf numFmtId="172" fontId="8" fillId="34" borderId="6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3" fontId="7" fillId="41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66" xfId="0" applyNumberFormat="1" applyFont="1" applyFill="1" applyBorder="1" applyAlignment="1">
      <alignment horizontal="center" vertical="center" wrapText="1"/>
    </xf>
    <xf numFmtId="3" fontId="7" fillId="34" borderId="57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textRotation="90"/>
    </xf>
    <xf numFmtId="3" fontId="0" fillId="0" borderId="49" xfId="0" applyNumberFormat="1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4" fillId="2" borderId="7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4" xfId="0" applyFont="1" applyFill="1" applyBorder="1" applyAlignment="1">
      <alignment horizontal="center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4" fillId="2" borderId="78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9" fontId="7" fillId="0" borderId="27" xfId="0" applyNumberFormat="1" applyFont="1" applyBorder="1" applyAlignment="1">
      <alignment horizontal="center" vertical="center" wrapText="1"/>
    </xf>
    <xf numFmtId="9" fontId="7" fillId="0" borderId="4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textRotation="90" wrapText="1"/>
    </xf>
    <xf numFmtId="3" fontId="11" fillId="33" borderId="50" xfId="0" applyNumberFormat="1" applyFont="1" applyFill="1" applyBorder="1" applyAlignment="1" applyProtection="1">
      <alignment horizontal="center" vertical="center" wrapText="1"/>
      <protection/>
    </xf>
    <xf numFmtId="3" fontId="11" fillId="33" borderId="28" xfId="0" applyNumberFormat="1" applyFont="1" applyFill="1" applyBorder="1" applyAlignment="1" applyProtection="1">
      <alignment horizontal="center" vertical="center" wrapText="1"/>
      <protection/>
    </xf>
    <xf numFmtId="172" fontId="8" fillId="34" borderId="39" xfId="0" applyNumberFormat="1" applyFont="1" applyFill="1" applyBorder="1" applyAlignment="1">
      <alignment horizontal="center" vertical="center" wrapText="1"/>
    </xf>
    <xf numFmtId="172" fontId="8" fillId="34" borderId="79" xfId="0" applyNumberFormat="1" applyFont="1" applyFill="1" applyBorder="1" applyAlignment="1">
      <alignment horizontal="center" vertical="center" wrapText="1"/>
    </xf>
    <xf numFmtId="172" fontId="8" fillId="34" borderId="80" xfId="0" applyNumberFormat="1" applyFont="1" applyFill="1" applyBorder="1" applyAlignment="1">
      <alignment horizontal="center" vertical="center" wrapText="1"/>
    </xf>
    <xf numFmtId="0" fontId="8" fillId="34" borderId="81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4" fontId="11" fillId="34" borderId="11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43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2" xfId="0" applyFont="1" applyFill="1" applyBorder="1" applyAlignment="1" applyProtection="1">
      <alignment horizontal="center" vertical="center" textRotation="90" wrapText="1"/>
      <protection/>
    </xf>
    <xf numFmtId="0" fontId="11" fillId="34" borderId="12" xfId="0" applyFont="1" applyFill="1" applyBorder="1" applyAlignment="1">
      <alignment horizontal="center" vertical="center" textRotation="90" wrapText="1"/>
    </xf>
    <xf numFmtId="3" fontId="11" fillId="33" borderId="82" xfId="0" applyNumberFormat="1" applyFont="1" applyFill="1" applyBorder="1" applyAlignment="1" applyProtection="1">
      <alignment horizontal="center" vertical="center" wrapText="1"/>
      <protection/>
    </xf>
    <xf numFmtId="3" fontId="11" fillId="33" borderId="8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35" borderId="23" xfId="0" applyFont="1" applyFill="1" applyBorder="1" applyAlignment="1" applyProtection="1">
      <alignment horizontal="center" vertical="center" textRotation="90" wrapText="1"/>
      <protection/>
    </xf>
    <xf numFmtId="3" fontId="7" fillId="35" borderId="11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2" xfId="0" applyFont="1" applyFill="1" applyBorder="1" applyAlignment="1" applyProtection="1">
      <alignment horizontal="center" vertical="center" textRotation="90" wrapText="1"/>
      <protection/>
    </xf>
    <xf numFmtId="10" fontId="7" fillId="35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9" fontId="7" fillId="0" borderId="12" xfId="60" applyFont="1" applyBorder="1" applyAlignment="1">
      <alignment horizontal="center" vertical="center" wrapText="1"/>
    </xf>
    <xf numFmtId="9" fontId="7" fillId="0" borderId="27" xfId="60" applyFont="1" applyBorder="1" applyAlignment="1">
      <alignment horizontal="center" vertical="center" wrapText="1"/>
    </xf>
    <xf numFmtId="9" fontId="7" fillId="0" borderId="49" xfId="6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90"/>
    </xf>
    <xf numFmtId="0" fontId="15" fillId="0" borderId="27" xfId="0" applyFont="1" applyBorder="1" applyAlignment="1">
      <alignment horizontal="center" vertical="center" textRotation="90"/>
    </xf>
    <xf numFmtId="0" fontId="15" fillId="0" borderId="49" xfId="0" applyFont="1" applyBorder="1" applyAlignment="1">
      <alignment horizontal="center" vertical="center" textRotation="90"/>
    </xf>
    <xf numFmtId="0" fontId="7" fillId="0" borderId="7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9" fontId="7" fillId="0" borderId="12" xfId="60" applyFont="1" applyFill="1" applyBorder="1" applyAlignment="1" applyProtection="1">
      <alignment horizontal="center" vertical="center" wrapText="1"/>
      <protection locked="0"/>
    </xf>
    <xf numFmtId="9" fontId="7" fillId="0" borderId="27" xfId="60" applyFont="1" applyFill="1" applyBorder="1" applyAlignment="1" applyProtection="1">
      <alignment horizontal="center" vertical="center" wrapText="1"/>
      <protection locked="0"/>
    </xf>
    <xf numFmtId="9" fontId="7" fillId="0" borderId="49" xfId="60" applyFont="1" applyFill="1" applyBorder="1" applyAlignment="1" applyProtection="1">
      <alignment horizontal="center" vertical="center" wrapText="1"/>
      <protection locked="0"/>
    </xf>
    <xf numFmtId="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49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17" borderId="76" xfId="0" applyFont="1" applyFill="1" applyBorder="1" applyAlignment="1">
      <alignment horizontal="center"/>
    </xf>
    <xf numFmtId="0" fontId="4" fillId="17" borderId="57" xfId="0" applyFont="1" applyFill="1" applyBorder="1" applyAlignment="1">
      <alignment horizontal="center"/>
    </xf>
    <xf numFmtId="0" fontId="4" fillId="17" borderId="73" xfId="0" applyFont="1" applyFill="1" applyBorder="1" applyAlignment="1">
      <alignment horizontal="center"/>
    </xf>
    <xf numFmtId="0" fontId="8" fillId="17" borderId="33" xfId="0" applyFont="1" applyFill="1" applyBorder="1" applyAlignment="1">
      <alignment horizontal="left" vertical="center" wrapText="1"/>
    </xf>
    <xf numFmtId="0" fontId="8" fillId="17" borderId="32" xfId="0" applyFont="1" applyFill="1" applyBorder="1" applyAlignment="1">
      <alignment horizontal="left" vertical="center" wrapText="1"/>
    </xf>
    <xf numFmtId="0" fontId="8" fillId="17" borderId="34" xfId="0" applyFont="1" applyFill="1" applyBorder="1" applyAlignment="1">
      <alignment horizontal="left" vertical="center" wrapText="1"/>
    </xf>
    <xf numFmtId="0" fontId="8" fillId="17" borderId="33" xfId="0" applyFont="1" applyFill="1" applyBorder="1" applyAlignment="1" applyProtection="1">
      <alignment horizontal="left" vertical="center" wrapText="1"/>
      <protection locked="0"/>
    </xf>
    <xf numFmtId="0" fontId="8" fillId="17" borderId="32" xfId="0" applyFont="1" applyFill="1" applyBorder="1" applyAlignment="1" applyProtection="1">
      <alignment horizontal="left" vertical="center" wrapText="1"/>
      <protection locked="0"/>
    </xf>
    <xf numFmtId="0" fontId="8" fillId="17" borderId="34" xfId="0" applyFont="1" applyFill="1" applyBorder="1" applyAlignment="1" applyProtection="1">
      <alignment horizontal="left" vertical="center" wrapText="1"/>
      <protection locked="0"/>
    </xf>
    <xf numFmtId="0" fontId="7" fillId="17" borderId="32" xfId="0" applyFont="1" applyFill="1" applyBorder="1" applyAlignment="1" applyProtection="1">
      <alignment horizontal="left" vertical="center" wrapText="1"/>
      <protection locked="0"/>
    </xf>
    <xf numFmtId="0" fontId="7" fillId="17" borderId="34" xfId="0" applyFont="1" applyFill="1" applyBorder="1" applyAlignment="1" applyProtection="1">
      <alignment horizontal="left" vertical="center" wrapText="1"/>
      <protection locked="0"/>
    </xf>
    <xf numFmtId="0" fontId="7" fillId="32" borderId="67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37" xfId="0" applyFont="1" applyFill="1" applyBorder="1" applyAlignment="1">
      <alignment horizontal="left" vertical="center" wrapText="1"/>
    </xf>
    <xf numFmtId="173" fontId="7" fillId="38" borderId="21" xfId="48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56" xfId="0" applyFont="1" applyFill="1" applyBorder="1" applyAlignment="1" applyProtection="1">
      <alignment horizontal="center" vertical="center" wrapText="1"/>
      <protection locked="0"/>
    </xf>
    <xf numFmtId="4" fontId="11" fillId="34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40" borderId="18" xfId="0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9" fontId="7" fillId="41" borderId="21" xfId="0" applyNumberFormat="1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2 2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1.57421875" style="0" bestFit="1" customWidth="1"/>
    <col min="34" max="34" width="4.8515625" style="0" customWidth="1"/>
    <col min="35" max="35" width="13.7109375" style="0" bestFit="1" customWidth="1"/>
  </cols>
  <sheetData>
    <row r="1" spans="1:35" ht="15">
      <c r="A1" s="624" t="s">
        <v>245</v>
      </c>
      <c r="B1" s="624"/>
      <c r="C1" s="624"/>
      <c r="D1" s="624"/>
      <c r="E1" s="624"/>
      <c r="F1" s="624"/>
      <c r="G1" s="624"/>
      <c r="H1" s="625" t="s">
        <v>246</v>
      </c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 t="s">
        <v>247</v>
      </c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</row>
    <row r="2" spans="1:35" ht="50.25" customHeight="1">
      <c r="A2" s="627" t="s">
        <v>248</v>
      </c>
      <c r="B2" s="627"/>
      <c r="C2" s="627"/>
      <c r="D2" s="628" t="s">
        <v>249</v>
      </c>
      <c r="E2" s="628"/>
      <c r="F2" s="628"/>
      <c r="G2" s="628"/>
      <c r="H2" s="628"/>
      <c r="I2" s="628"/>
      <c r="J2" s="628"/>
      <c r="K2" s="628"/>
      <c r="L2" s="628"/>
      <c r="M2" s="628"/>
      <c r="N2" s="629" t="s">
        <v>109</v>
      </c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7" t="s">
        <v>110</v>
      </c>
      <c r="AG2" s="627"/>
      <c r="AH2" s="627"/>
      <c r="AI2" s="627"/>
    </row>
    <row r="3" spans="1:35" ht="15">
      <c r="A3" s="606" t="s">
        <v>126</v>
      </c>
      <c r="B3" s="607" t="s">
        <v>111</v>
      </c>
      <c r="C3" s="607"/>
      <c r="D3" s="607"/>
      <c r="E3" s="607"/>
      <c r="F3" s="607"/>
      <c r="G3" s="607"/>
      <c r="H3" s="608" t="s">
        <v>112</v>
      </c>
      <c r="I3" s="609" t="s">
        <v>127</v>
      </c>
      <c r="J3" s="609" t="s">
        <v>113</v>
      </c>
      <c r="K3" s="610" t="s">
        <v>456</v>
      </c>
      <c r="L3" s="604" t="s">
        <v>128</v>
      </c>
      <c r="M3" s="604" t="s">
        <v>129</v>
      </c>
      <c r="N3" s="605" t="s">
        <v>140</v>
      </c>
      <c r="O3" s="605"/>
      <c r="P3" s="605" t="s">
        <v>141</v>
      </c>
      <c r="Q3" s="605"/>
      <c r="R3" s="605" t="s">
        <v>142</v>
      </c>
      <c r="S3" s="605"/>
      <c r="T3" s="605" t="s">
        <v>116</v>
      </c>
      <c r="U3" s="605"/>
      <c r="V3" s="605" t="s">
        <v>115</v>
      </c>
      <c r="W3" s="605"/>
      <c r="X3" s="605" t="s">
        <v>143</v>
      </c>
      <c r="Y3" s="605"/>
      <c r="Z3" s="605" t="s">
        <v>114</v>
      </c>
      <c r="AA3" s="605"/>
      <c r="AB3" s="605" t="s">
        <v>117</v>
      </c>
      <c r="AC3" s="605"/>
      <c r="AD3" s="605" t="s">
        <v>118</v>
      </c>
      <c r="AE3" s="605"/>
      <c r="AF3" s="623" t="s">
        <v>119</v>
      </c>
      <c r="AG3" s="615" t="s">
        <v>120</v>
      </c>
      <c r="AH3" s="616" t="s">
        <v>121</v>
      </c>
      <c r="AI3" s="615" t="s">
        <v>130</v>
      </c>
    </row>
    <row r="4" spans="1:35" ht="31.5">
      <c r="A4" s="606"/>
      <c r="B4" s="607"/>
      <c r="C4" s="607"/>
      <c r="D4" s="607"/>
      <c r="E4" s="607"/>
      <c r="F4" s="607"/>
      <c r="G4" s="607"/>
      <c r="H4" s="608"/>
      <c r="I4" s="609" t="s">
        <v>127</v>
      </c>
      <c r="J4" s="609"/>
      <c r="K4" s="610"/>
      <c r="L4" s="604"/>
      <c r="M4" s="604"/>
      <c r="N4" s="193" t="s">
        <v>131</v>
      </c>
      <c r="O4" s="320" t="s">
        <v>132</v>
      </c>
      <c r="P4" s="193" t="s">
        <v>131</v>
      </c>
      <c r="Q4" s="194" t="s">
        <v>132</v>
      </c>
      <c r="R4" s="193" t="s">
        <v>131</v>
      </c>
      <c r="S4" s="194" t="s">
        <v>132</v>
      </c>
      <c r="T4" s="193" t="s">
        <v>131</v>
      </c>
      <c r="U4" s="194" t="s">
        <v>132</v>
      </c>
      <c r="V4" s="193" t="s">
        <v>131</v>
      </c>
      <c r="W4" s="194" t="s">
        <v>132</v>
      </c>
      <c r="X4" s="193" t="s">
        <v>131</v>
      </c>
      <c r="Y4" s="194" t="s">
        <v>132</v>
      </c>
      <c r="Z4" s="193" t="s">
        <v>131</v>
      </c>
      <c r="AA4" s="194" t="s">
        <v>133</v>
      </c>
      <c r="AB4" s="193" t="s">
        <v>131</v>
      </c>
      <c r="AC4" s="194" t="s">
        <v>133</v>
      </c>
      <c r="AD4" s="193" t="s">
        <v>131</v>
      </c>
      <c r="AE4" s="194" t="s">
        <v>133</v>
      </c>
      <c r="AF4" s="623"/>
      <c r="AG4" s="615"/>
      <c r="AH4" s="616"/>
      <c r="AI4" s="615"/>
    </row>
    <row r="5" spans="1:35" ht="48.75">
      <c r="A5" s="321" t="s">
        <v>250</v>
      </c>
      <c r="B5" s="617" t="s">
        <v>251</v>
      </c>
      <c r="C5" s="617"/>
      <c r="D5" s="617"/>
      <c r="E5" s="617"/>
      <c r="F5" s="617"/>
      <c r="G5" s="617"/>
      <c r="H5" s="322" t="s">
        <v>49</v>
      </c>
      <c r="I5" s="323">
        <v>0</v>
      </c>
      <c r="J5" s="324"/>
      <c r="K5" s="324"/>
      <c r="L5" s="325"/>
      <c r="M5" s="325"/>
      <c r="N5" s="326" t="e">
        <f>N7+N16+#REF!</f>
        <v>#REF!</v>
      </c>
      <c r="O5" s="326" t="e">
        <f>O7+O16+#REF!</f>
        <v>#REF!</v>
      </c>
      <c r="P5" s="326" t="e">
        <f>P7+P16+#REF!</f>
        <v>#REF!</v>
      </c>
      <c r="Q5" s="326" t="e">
        <f>Q7+Q16+#REF!</f>
        <v>#REF!</v>
      </c>
      <c r="R5" s="326" t="e">
        <f>R7+R16+#REF!</f>
        <v>#REF!</v>
      </c>
      <c r="S5" s="326" t="e">
        <f>S7+S16+#REF!</f>
        <v>#REF!</v>
      </c>
      <c r="T5" s="326" t="e">
        <f>T7+T16+#REF!</f>
        <v>#REF!</v>
      </c>
      <c r="U5" s="326" t="e">
        <f>U7+U16+#REF!</f>
        <v>#REF!</v>
      </c>
      <c r="V5" s="326" t="e">
        <f>V7+V16+#REF!</f>
        <v>#REF!</v>
      </c>
      <c r="W5" s="326" t="e">
        <f>W7+W16+#REF!</f>
        <v>#REF!</v>
      </c>
      <c r="X5" s="326" t="e">
        <f>X7+X16+#REF!</f>
        <v>#REF!</v>
      </c>
      <c r="Y5" s="326" t="e">
        <f>Y7+Y16+#REF!</f>
        <v>#REF!</v>
      </c>
      <c r="Z5" s="326" t="e">
        <f>Z7+Z16+#REF!</f>
        <v>#REF!</v>
      </c>
      <c r="AA5" s="326" t="e">
        <f>AA7+AA16+#REF!</f>
        <v>#REF!</v>
      </c>
      <c r="AB5" s="326" t="e">
        <f>AB7+AB16+#REF!</f>
        <v>#REF!</v>
      </c>
      <c r="AC5" s="326" t="e">
        <f>AC7+AC16+#REF!</f>
        <v>#REF!</v>
      </c>
      <c r="AD5" s="326" t="e">
        <f>+AD7+AD16+#REF!</f>
        <v>#REF!</v>
      </c>
      <c r="AE5" s="326" t="e">
        <f>AE7+AE16+#REF!</f>
        <v>#REF!</v>
      </c>
      <c r="AF5" s="327" t="s">
        <v>252</v>
      </c>
      <c r="AG5" s="328"/>
      <c r="AH5" s="328"/>
      <c r="AI5" s="327"/>
    </row>
    <row r="6" spans="1:35" ht="15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</row>
    <row r="7" spans="1:35" ht="33.75">
      <c r="A7" s="78" t="s">
        <v>122</v>
      </c>
      <c r="B7" s="79" t="s">
        <v>138</v>
      </c>
      <c r="C7" s="79" t="s">
        <v>123</v>
      </c>
      <c r="D7" s="79" t="s">
        <v>134</v>
      </c>
      <c r="E7" s="80" t="s">
        <v>135</v>
      </c>
      <c r="F7" s="80" t="s">
        <v>136</v>
      </c>
      <c r="G7" s="81" t="s">
        <v>124</v>
      </c>
      <c r="H7" s="79" t="s">
        <v>139</v>
      </c>
      <c r="I7" s="84"/>
      <c r="J7" s="84"/>
      <c r="K7" s="84"/>
      <c r="L7" s="84"/>
      <c r="M7" s="84"/>
      <c r="N7" s="220" t="e">
        <f>SUM(#REF!)</f>
        <v>#REF!</v>
      </c>
      <c r="O7" s="329" t="e">
        <f>SUM(#REF!)</f>
        <v>#REF!</v>
      </c>
      <c r="P7" s="220" t="e">
        <f>SUM(#REF!)</f>
        <v>#REF!</v>
      </c>
      <c r="Q7" s="221" t="e">
        <f>SUM(#REF!)</f>
        <v>#REF!</v>
      </c>
      <c r="R7" s="220"/>
      <c r="S7" s="221"/>
      <c r="T7" s="220"/>
      <c r="U7" s="221"/>
      <c r="V7" s="220"/>
      <c r="W7" s="221"/>
      <c r="X7" s="220"/>
      <c r="Y7" s="221"/>
      <c r="Z7" s="220"/>
      <c r="AA7" s="221"/>
      <c r="AB7" s="220"/>
      <c r="AC7" s="221"/>
      <c r="AD7" s="222" t="e">
        <f>N7+P7</f>
        <v>#REF!</v>
      </c>
      <c r="AE7" s="221" t="e">
        <f>#REF!</f>
        <v>#REF!</v>
      </c>
      <c r="AF7" s="375"/>
      <c r="AG7" s="223"/>
      <c r="AH7" s="223"/>
      <c r="AI7" s="330"/>
    </row>
    <row r="8" spans="1:35" ht="48.75">
      <c r="A8" s="619" t="s">
        <v>253</v>
      </c>
      <c r="B8" s="619"/>
      <c r="C8" s="372" t="s">
        <v>909</v>
      </c>
      <c r="D8" s="372" t="s">
        <v>266</v>
      </c>
      <c r="E8" s="62"/>
      <c r="F8" s="62"/>
      <c r="G8" s="24" t="s">
        <v>910</v>
      </c>
      <c r="H8" s="372" t="s">
        <v>214</v>
      </c>
      <c r="I8" s="63"/>
      <c r="J8" s="535">
        <v>4</v>
      </c>
      <c r="K8" s="535">
        <v>1</v>
      </c>
      <c r="L8" s="535"/>
      <c r="M8" s="535"/>
      <c r="N8" s="64"/>
      <c r="O8" s="64"/>
      <c r="P8" s="620">
        <v>4200</v>
      </c>
      <c r="Q8" s="64"/>
      <c r="R8" s="67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3" t="s">
        <v>252</v>
      </c>
      <c r="AG8" s="65" t="s">
        <v>254</v>
      </c>
      <c r="AH8" s="65"/>
      <c r="AI8" s="66" t="s">
        <v>255</v>
      </c>
    </row>
    <row r="9" spans="1:35" ht="63">
      <c r="A9" s="619"/>
      <c r="B9" s="619"/>
      <c r="C9" s="372" t="s">
        <v>911</v>
      </c>
      <c r="D9" s="372" t="s">
        <v>266</v>
      </c>
      <c r="E9" s="35"/>
      <c r="F9" s="62"/>
      <c r="G9" s="24" t="s">
        <v>912</v>
      </c>
      <c r="H9" s="372" t="s">
        <v>144</v>
      </c>
      <c r="I9" s="35"/>
      <c r="J9" s="35">
        <v>4</v>
      </c>
      <c r="K9" s="35">
        <v>1</v>
      </c>
      <c r="L9" s="35"/>
      <c r="M9" s="535"/>
      <c r="N9" s="64"/>
      <c r="O9" s="64"/>
      <c r="P9" s="621"/>
      <c r="Q9" s="64"/>
      <c r="R9" s="67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3" t="s">
        <v>252</v>
      </c>
      <c r="AG9" s="65" t="s">
        <v>256</v>
      </c>
      <c r="AH9" s="65"/>
      <c r="AI9" s="66" t="s">
        <v>255</v>
      </c>
    </row>
    <row r="10" spans="1:35" ht="56.25">
      <c r="A10" s="619"/>
      <c r="B10" s="619"/>
      <c r="C10" s="372" t="s">
        <v>913</v>
      </c>
      <c r="D10" s="372" t="s">
        <v>266</v>
      </c>
      <c r="E10" s="35"/>
      <c r="F10" s="62"/>
      <c r="G10" s="24" t="s">
        <v>914</v>
      </c>
      <c r="H10" s="372" t="s">
        <v>149</v>
      </c>
      <c r="I10" s="536">
        <v>0.4632</v>
      </c>
      <c r="J10" s="537">
        <v>1</v>
      </c>
      <c r="K10" s="537">
        <v>0.1</v>
      </c>
      <c r="L10" s="537"/>
      <c r="M10" s="537"/>
      <c r="N10" s="64"/>
      <c r="O10" s="64"/>
      <c r="P10" s="622"/>
      <c r="Q10" s="64"/>
      <c r="R10" s="69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3" t="s">
        <v>258</v>
      </c>
      <c r="AG10" s="65" t="s">
        <v>259</v>
      </c>
      <c r="AH10" s="65"/>
      <c r="AI10" s="66" t="s">
        <v>255</v>
      </c>
    </row>
    <row r="11" spans="1:35" ht="15">
      <c r="A11" s="71" t="s">
        <v>245</v>
      </c>
      <c r="B11" s="611"/>
      <c r="C11" s="611"/>
      <c r="D11" s="611"/>
      <c r="E11" s="611"/>
      <c r="F11" s="611"/>
      <c r="G11" s="611"/>
      <c r="H11" s="612" t="s">
        <v>260</v>
      </c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3" t="s">
        <v>247</v>
      </c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</row>
    <row r="12" spans="1:35" ht="15">
      <c r="A12" s="614" t="s">
        <v>261</v>
      </c>
      <c r="B12" s="614"/>
      <c r="C12" s="614"/>
      <c r="D12" s="71" t="s">
        <v>262</v>
      </c>
      <c r="E12" s="71"/>
      <c r="F12" s="71"/>
      <c r="G12" s="71"/>
      <c r="H12" s="71"/>
      <c r="I12" s="71"/>
      <c r="J12" s="71"/>
      <c r="K12" s="71"/>
      <c r="L12" s="71"/>
      <c r="M12" s="71"/>
      <c r="N12" s="611" t="s">
        <v>263</v>
      </c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 t="s">
        <v>110</v>
      </c>
      <c r="AG12" s="611"/>
      <c r="AH12" s="611"/>
      <c r="AI12" s="611"/>
    </row>
    <row r="13" spans="1:35" ht="15">
      <c r="A13" s="606" t="s">
        <v>126</v>
      </c>
      <c r="B13" s="607" t="s">
        <v>111</v>
      </c>
      <c r="C13" s="607"/>
      <c r="D13" s="607"/>
      <c r="E13" s="607"/>
      <c r="F13" s="607"/>
      <c r="G13" s="607"/>
      <c r="H13" s="608" t="s">
        <v>112</v>
      </c>
      <c r="I13" s="609" t="s">
        <v>127</v>
      </c>
      <c r="J13" s="609" t="s">
        <v>113</v>
      </c>
      <c r="K13" s="610" t="s">
        <v>456</v>
      </c>
      <c r="L13" s="604" t="s">
        <v>128</v>
      </c>
      <c r="M13" s="604" t="s">
        <v>129</v>
      </c>
      <c r="N13" s="605" t="s">
        <v>140</v>
      </c>
      <c r="O13" s="605"/>
      <c r="P13" s="605" t="s">
        <v>141</v>
      </c>
      <c r="Q13" s="605"/>
      <c r="R13" s="605" t="s">
        <v>142</v>
      </c>
      <c r="S13" s="605"/>
      <c r="T13" s="605" t="s">
        <v>116</v>
      </c>
      <c r="U13" s="605"/>
      <c r="V13" s="605" t="s">
        <v>115</v>
      </c>
      <c r="W13" s="605"/>
      <c r="X13" s="605" t="s">
        <v>143</v>
      </c>
      <c r="Y13" s="605"/>
      <c r="Z13" s="605" t="s">
        <v>114</v>
      </c>
      <c r="AA13" s="605"/>
      <c r="AB13" s="605" t="s">
        <v>117</v>
      </c>
      <c r="AC13" s="605"/>
      <c r="AD13" s="605" t="s">
        <v>118</v>
      </c>
      <c r="AE13" s="605"/>
      <c r="AF13" s="623" t="s">
        <v>119</v>
      </c>
      <c r="AG13" s="615" t="s">
        <v>120</v>
      </c>
      <c r="AH13" s="616" t="s">
        <v>121</v>
      </c>
      <c r="AI13" s="615" t="s">
        <v>130</v>
      </c>
    </row>
    <row r="14" spans="1:35" ht="31.5">
      <c r="A14" s="606"/>
      <c r="B14" s="607"/>
      <c r="C14" s="607"/>
      <c r="D14" s="607"/>
      <c r="E14" s="607"/>
      <c r="F14" s="607"/>
      <c r="G14" s="607"/>
      <c r="H14" s="608"/>
      <c r="I14" s="609" t="s">
        <v>127</v>
      </c>
      <c r="J14" s="609"/>
      <c r="K14" s="610"/>
      <c r="L14" s="604"/>
      <c r="M14" s="604"/>
      <c r="N14" s="193" t="s">
        <v>131</v>
      </c>
      <c r="O14" s="331" t="s">
        <v>132</v>
      </c>
      <c r="P14" s="193" t="s">
        <v>131</v>
      </c>
      <c r="Q14" s="194" t="s">
        <v>132</v>
      </c>
      <c r="R14" s="193" t="s">
        <v>131</v>
      </c>
      <c r="S14" s="194" t="s">
        <v>132</v>
      </c>
      <c r="T14" s="193" t="s">
        <v>131</v>
      </c>
      <c r="U14" s="194" t="s">
        <v>132</v>
      </c>
      <c r="V14" s="193" t="s">
        <v>131</v>
      </c>
      <c r="W14" s="194" t="s">
        <v>132</v>
      </c>
      <c r="X14" s="193" t="s">
        <v>131</v>
      </c>
      <c r="Y14" s="194" t="s">
        <v>132</v>
      </c>
      <c r="Z14" s="193" t="s">
        <v>131</v>
      </c>
      <c r="AA14" s="194" t="s">
        <v>133</v>
      </c>
      <c r="AB14" s="193" t="s">
        <v>131</v>
      </c>
      <c r="AC14" s="194" t="s">
        <v>133</v>
      </c>
      <c r="AD14" s="193" t="s">
        <v>131</v>
      </c>
      <c r="AE14" s="194" t="s">
        <v>133</v>
      </c>
      <c r="AF14" s="623"/>
      <c r="AG14" s="615"/>
      <c r="AH14" s="616"/>
      <c r="AI14" s="615"/>
    </row>
    <row r="15" spans="1:35" ht="50.25">
      <c r="A15" s="321" t="s">
        <v>250</v>
      </c>
      <c r="B15" s="630" t="s">
        <v>264</v>
      </c>
      <c r="C15" s="630"/>
      <c r="D15" s="630"/>
      <c r="E15" s="630"/>
      <c r="F15" s="630"/>
      <c r="G15" s="630"/>
      <c r="H15" s="319" t="s">
        <v>265</v>
      </c>
      <c r="I15" s="323" t="s">
        <v>1011</v>
      </c>
      <c r="J15" s="324">
        <v>100</v>
      </c>
      <c r="K15" s="324"/>
      <c r="L15" s="325"/>
      <c r="M15" s="325"/>
      <c r="N15" s="326" t="e">
        <f>N19+#REF!+N25</f>
        <v>#REF!</v>
      </c>
      <c r="O15" s="326" t="e">
        <f>O19+#REF!+O25</f>
        <v>#REF!</v>
      </c>
      <c r="P15" s="326" t="e">
        <f>P19+#REF!+P25</f>
        <v>#REF!</v>
      </c>
      <c r="Q15" s="326" t="e">
        <f>Q19+#REF!+Q25</f>
        <v>#REF!</v>
      </c>
      <c r="R15" s="326" t="e">
        <f>R19+#REF!+R25</f>
        <v>#REF!</v>
      </c>
      <c r="S15" s="326" t="e">
        <f>S19+#REF!+S25</f>
        <v>#REF!</v>
      </c>
      <c r="T15" s="326" t="e">
        <f>T19+#REF!+T25</f>
        <v>#REF!</v>
      </c>
      <c r="U15" s="326" t="e">
        <f>U19+#REF!+U25</f>
        <v>#REF!</v>
      </c>
      <c r="V15" s="326" t="e">
        <f>V19+#REF!+V25</f>
        <v>#REF!</v>
      </c>
      <c r="W15" s="326" t="e">
        <f>W19+#REF!+W25</f>
        <v>#REF!</v>
      </c>
      <c r="X15" s="326" t="e">
        <f>X19+#REF!+X25</f>
        <v>#REF!</v>
      </c>
      <c r="Y15" s="326" t="e">
        <f>Y19+#REF!+Y25</f>
        <v>#REF!</v>
      </c>
      <c r="Z15" s="326" t="e">
        <f>Z19+#REF!+Z25</f>
        <v>#REF!</v>
      </c>
      <c r="AA15" s="326" t="e">
        <f>AA19+#REF!+AA25</f>
        <v>#REF!</v>
      </c>
      <c r="AB15" s="326" t="e">
        <f>AB19+#REF!+AB25</f>
        <v>#REF!</v>
      </c>
      <c r="AC15" s="326" t="e">
        <f>AC19+#REF!+AC25</f>
        <v>#REF!</v>
      </c>
      <c r="AD15" s="326" t="e">
        <f>+AD19+#REF!+AD25</f>
        <v>#REF!</v>
      </c>
      <c r="AE15" s="326" t="e">
        <f>AE19+#REF!+AE25</f>
        <v>#REF!</v>
      </c>
      <c r="AF15" s="375" t="s">
        <v>258</v>
      </c>
      <c r="AG15" s="328"/>
      <c r="AH15" s="328"/>
      <c r="AI15" s="327"/>
    </row>
    <row r="16" spans="1:35" ht="33.75">
      <c r="A16" s="78" t="s">
        <v>122</v>
      </c>
      <c r="B16" s="79" t="s">
        <v>138</v>
      </c>
      <c r="C16" s="79" t="s">
        <v>123</v>
      </c>
      <c r="D16" s="79" t="s">
        <v>137</v>
      </c>
      <c r="E16" s="80" t="s">
        <v>135</v>
      </c>
      <c r="F16" s="80" t="s">
        <v>136</v>
      </c>
      <c r="G16" s="81" t="s">
        <v>125</v>
      </c>
      <c r="H16" s="79" t="s">
        <v>139</v>
      </c>
      <c r="I16" s="82"/>
      <c r="J16" s="83"/>
      <c r="K16" s="83"/>
      <c r="L16" s="84"/>
      <c r="M16" s="84"/>
      <c r="N16" s="85">
        <f>SUM(N19:N19)</f>
        <v>0</v>
      </c>
      <c r="O16" s="85">
        <f>SUM(O19:O19)</f>
        <v>0</v>
      </c>
      <c r="P16" s="85">
        <f>SUM(P19:P19)</f>
        <v>0</v>
      </c>
      <c r="Q16" s="85">
        <f>SUM(Q19:Q19)</f>
        <v>0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4"/>
      <c r="AG16" s="86"/>
      <c r="AH16" s="86"/>
      <c r="AI16" s="87"/>
    </row>
    <row r="17" spans="1:35" ht="45">
      <c r="A17" s="631" t="str">
        <f>A8</f>
        <v>GAMA COMPROMETIDO CON LAS TECNOLOGIAS DE INFORMACION Y LAS COMUNICACIONES</v>
      </c>
      <c r="B17" s="631"/>
      <c r="C17" s="372" t="s">
        <v>915</v>
      </c>
      <c r="D17" s="372" t="s">
        <v>266</v>
      </c>
      <c r="E17" s="35"/>
      <c r="F17" s="62"/>
      <c r="G17" s="372" t="s">
        <v>50</v>
      </c>
      <c r="H17" s="372" t="s">
        <v>51</v>
      </c>
      <c r="I17" s="35"/>
      <c r="J17" s="35">
        <v>8</v>
      </c>
      <c r="K17" s="35">
        <v>2</v>
      </c>
      <c r="L17" s="35"/>
      <c r="M17" s="535"/>
      <c r="N17" s="538"/>
      <c r="O17" s="538"/>
      <c r="P17" s="633">
        <v>27100</v>
      </c>
      <c r="Q17" s="538"/>
      <c r="R17" s="538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3" t="s">
        <v>258</v>
      </c>
      <c r="AG17" s="65" t="s">
        <v>267</v>
      </c>
      <c r="AH17" s="65"/>
      <c r="AI17" s="296" t="s">
        <v>255</v>
      </c>
    </row>
    <row r="18" spans="1:35" ht="45">
      <c r="A18" s="631"/>
      <c r="B18" s="631"/>
      <c r="C18" s="372" t="s">
        <v>268</v>
      </c>
      <c r="D18" s="372" t="s">
        <v>266</v>
      </c>
      <c r="E18" s="35"/>
      <c r="F18" s="62"/>
      <c r="G18" s="372" t="s">
        <v>52</v>
      </c>
      <c r="H18" s="372" t="s">
        <v>53</v>
      </c>
      <c r="I18" s="35"/>
      <c r="J18" s="35">
        <v>2</v>
      </c>
      <c r="K18" s="35">
        <v>1</v>
      </c>
      <c r="L18" s="35"/>
      <c r="M18" s="535"/>
      <c r="N18" s="538"/>
      <c r="O18" s="538"/>
      <c r="P18" s="634"/>
      <c r="Q18" s="538"/>
      <c r="R18" s="538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 t="s">
        <v>258</v>
      </c>
      <c r="AG18" s="65" t="s">
        <v>269</v>
      </c>
      <c r="AH18" s="65"/>
      <c r="AI18" s="296" t="s">
        <v>255</v>
      </c>
    </row>
    <row r="19" spans="1:35" ht="45">
      <c r="A19" s="631"/>
      <c r="B19" s="631"/>
      <c r="C19" s="539" t="s">
        <v>916</v>
      </c>
      <c r="D19" s="540" t="s">
        <v>266</v>
      </c>
      <c r="E19" s="377"/>
      <c r="F19" s="377"/>
      <c r="G19" s="372" t="s">
        <v>917</v>
      </c>
      <c r="H19" s="541" t="s">
        <v>918</v>
      </c>
      <c r="I19" s="347"/>
      <c r="J19" s="347">
        <v>1</v>
      </c>
      <c r="K19" s="347">
        <v>1</v>
      </c>
      <c r="L19" s="347"/>
      <c r="M19" s="347"/>
      <c r="N19" s="347"/>
      <c r="O19" s="347"/>
      <c r="P19" s="634"/>
      <c r="Q19" s="347"/>
      <c r="R19" s="34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63" t="s">
        <v>258</v>
      </c>
      <c r="AG19" s="542" t="s">
        <v>919</v>
      </c>
      <c r="AH19" s="377"/>
      <c r="AI19" s="296" t="s">
        <v>255</v>
      </c>
    </row>
    <row r="20" spans="1:35" ht="56.25">
      <c r="A20" s="632"/>
      <c r="B20" s="632"/>
      <c r="C20" s="543" t="s">
        <v>920</v>
      </c>
      <c r="D20" s="544" t="s">
        <v>266</v>
      </c>
      <c r="E20" s="377"/>
      <c r="F20" s="377"/>
      <c r="G20" s="372" t="s">
        <v>921</v>
      </c>
      <c r="H20" s="541" t="s">
        <v>922</v>
      </c>
      <c r="I20" s="347"/>
      <c r="J20" s="347">
        <v>1</v>
      </c>
      <c r="K20" s="347">
        <v>1</v>
      </c>
      <c r="L20" s="347"/>
      <c r="M20" s="347"/>
      <c r="N20" s="347"/>
      <c r="O20" s="347"/>
      <c r="P20" s="635"/>
      <c r="Q20" s="347"/>
      <c r="R20" s="34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63" t="s">
        <v>258</v>
      </c>
      <c r="AG20" s="542" t="s">
        <v>923</v>
      </c>
      <c r="AH20" s="377"/>
      <c r="AI20" s="296" t="s">
        <v>255</v>
      </c>
    </row>
  </sheetData>
  <sheetProtection password="E4F1" sheet="1" formatCells="0" formatColumns="0" formatRows="0" insertColumns="0" insertRows="0" insertHyperlinks="0" deleteColumns="0" deleteRows="0" sort="0" autoFilter="0" pivotTables="0"/>
  <mergeCells count="64">
    <mergeCell ref="AG13:AG14"/>
    <mergeCell ref="AH13:AH14"/>
    <mergeCell ref="AI13:AI14"/>
    <mergeCell ref="B15:G15"/>
    <mergeCell ref="A17:A20"/>
    <mergeCell ref="B17:B20"/>
    <mergeCell ref="P17:P20"/>
    <mergeCell ref="V13:W13"/>
    <mergeCell ref="X13:Y13"/>
    <mergeCell ref="Z13:AA13"/>
    <mergeCell ref="AB13:AC13"/>
    <mergeCell ref="AD13:AE13"/>
    <mergeCell ref="AF13:AF14"/>
    <mergeCell ref="A1:G1"/>
    <mergeCell ref="H1:S1"/>
    <mergeCell ref="T1:AI1"/>
    <mergeCell ref="A2:C2"/>
    <mergeCell ref="D2:M2"/>
    <mergeCell ref="N2:AE2"/>
    <mergeCell ref="AF2:AI2"/>
    <mergeCell ref="A3:A4"/>
    <mergeCell ref="B3:G4"/>
    <mergeCell ref="H3:H4"/>
    <mergeCell ref="I3:I4"/>
    <mergeCell ref="J3:J4"/>
    <mergeCell ref="K3:K4"/>
    <mergeCell ref="Z3:AA3"/>
    <mergeCell ref="AB3:AC3"/>
    <mergeCell ref="AD3:AE3"/>
    <mergeCell ref="AF3:AF4"/>
    <mergeCell ref="L3:L4"/>
    <mergeCell ref="M3:M4"/>
    <mergeCell ref="N3:O3"/>
    <mergeCell ref="P3:Q3"/>
    <mergeCell ref="R3:S3"/>
    <mergeCell ref="T3:U3"/>
    <mergeCell ref="AG3:AG4"/>
    <mergeCell ref="AH3:AH4"/>
    <mergeCell ref="AI3:AI4"/>
    <mergeCell ref="B5:G5"/>
    <mergeCell ref="A6:AI6"/>
    <mergeCell ref="A8:A10"/>
    <mergeCell ref="B8:B10"/>
    <mergeCell ref="P8:P10"/>
    <mergeCell ref="V3:W3"/>
    <mergeCell ref="X3:Y3"/>
    <mergeCell ref="B11:G11"/>
    <mergeCell ref="H11:S11"/>
    <mergeCell ref="T11:AI11"/>
    <mergeCell ref="A12:C12"/>
    <mergeCell ref="N12:AE12"/>
    <mergeCell ref="AF12:AI12"/>
    <mergeCell ref="A13:A14"/>
    <mergeCell ref="B13:G14"/>
    <mergeCell ref="H13:H14"/>
    <mergeCell ref="I13:I14"/>
    <mergeCell ref="J13:J14"/>
    <mergeCell ref="K13:K14"/>
    <mergeCell ref="L13:L14"/>
    <mergeCell ref="M13:M14"/>
    <mergeCell ref="N13:O13"/>
    <mergeCell ref="P13:Q13"/>
    <mergeCell ref="R13:S13"/>
    <mergeCell ref="T13:U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89"/>
  <sheetViews>
    <sheetView zoomScalePageLayoutView="0" workbookViewId="0" topLeftCell="A76">
      <selection activeCell="B3" sqref="B3:D3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">
      <c r="B1" s="1050" t="s">
        <v>455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</row>
    <row r="2" spans="2:36" ht="15">
      <c r="B2" s="624" t="s">
        <v>300</v>
      </c>
      <c r="C2" s="624"/>
      <c r="D2" s="624"/>
      <c r="E2" s="624"/>
      <c r="F2" s="624"/>
      <c r="G2" s="624"/>
      <c r="H2" s="624"/>
      <c r="I2" s="625" t="s">
        <v>301</v>
      </c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1051" t="s">
        <v>231</v>
      </c>
      <c r="V2" s="1051"/>
      <c r="W2" s="1051"/>
      <c r="X2" s="1051"/>
      <c r="Y2" s="1051"/>
      <c r="Z2" s="1051"/>
      <c r="AA2" s="1051"/>
      <c r="AB2" s="1051"/>
      <c r="AC2" s="1051"/>
      <c r="AD2" s="1051"/>
      <c r="AE2" s="1051"/>
      <c r="AF2" s="1051"/>
      <c r="AG2" s="1051"/>
      <c r="AH2" s="1051"/>
      <c r="AI2" s="1051"/>
      <c r="AJ2" s="1051"/>
    </row>
    <row r="3" spans="2:36" ht="34.5" customHeight="1">
      <c r="B3" s="636" t="s">
        <v>302</v>
      </c>
      <c r="C3" s="636"/>
      <c r="D3" s="636"/>
      <c r="E3" s="207"/>
      <c r="F3" s="628" t="s">
        <v>303</v>
      </c>
      <c r="G3" s="628"/>
      <c r="H3" s="628"/>
      <c r="I3" s="628"/>
      <c r="J3" s="628"/>
      <c r="K3" s="628"/>
      <c r="L3" s="628"/>
      <c r="M3" s="628"/>
      <c r="N3" s="628"/>
      <c r="O3" s="629" t="s">
        <v>109</v>
      </c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7" t="s">
        <v>110</v>
      </c>
      <c r="AH3" s="627"/>
      <c r="AI3" s="627"/>
      <c r="AJ3" s="627"/>
    </row>
    <row r="4" spans="2:36" ht="15">
      <c r="B4" s="606" t="s">
        <v>126</v>
      </c>
      <c r="C4" s="607" t="s">
        <v>111</v>
      </c>
      <c r="D4" s="607"/>
      <c r="E4" s="607"/>
      <c r="F4" s="607"/>
      <c r="G4" s="607"/>
      <c r="H4" s="607"/>
      <c r="I4" s="608" t="s">
        <v>112</v>
      </c>
      <c r="J4" s="609" t="s">
        <v>127</v>
      </c>
      <c r="K4" s="609" t="s">
        <v>113</v>
      </c>
      <c r="L4" s="610" t="s">
        <v>232</v>
      </c>
      <c r="M4" s="604" t="s">
        <v>128</v>
      </c>
      <c r="N4" s="604" t="s">
        <v>129</v>
      </c>
      <c r="O4" s="605" t="s">
        <v>140</v>
      </c>
      <c r="P4" s="605"/>
      <c r="Q4" s="605" t="s">
        <v>141</v>
      </c>
      <c r="R4" s="605"/>
      <c r="S4" s="605" t="s">
        <v>142</v>
      </c>
      <c r="T4" s="605"/>
      <c r="U4" s="605" t="s">
        <v>116</v>
      </c>
      <c r="V4" s="605"/>
      <c r="W4" s="605" t="s">
        <v>115</v>
      </c>
      <c r="X4" s="605"/>
      <c r="Y4" s="605" t="s">
        <v>143</v>
      </c>
      <c r="Z4" s="605"/>
      <c r="AA4" s="605" t="s">
        <v>114</v>
      </c>
      <c r="AB4" s="605"/>
      <c r="AC4" s="605" t="s">
        <v>117</v>
      </c>
      <c r="AD4" s="605"/>
      <c r="AE4" s="605" t="s">
        <v>118</v>
      </c>
      <c r="AF4" s="605"/>
      <c r="AG4" s="623" t="s">
        <v>119</v>
      </c>
      <c r="AH4" s="615" t="s">
        <v>120</v>
      </c>
      <c r="AI4" s="616" t="s">
        <v>121</v>
      </c>
      <c r="AJ4" s="615" t="s">
        <v>130</v>
      </c>
    </row>
    <row r="5" spans="2:36" ht="18">
      <c r="B5" s="606"/>
      <c r="C5" s="607"/>
      <c r="D5" s="607"/>
      <c r="E5" s="607"/>
      <c r="F5" s="607"/>
      <c r="G5" s="607"/>
      <c r="H5" s="607"/>
      <c r="I5" s="608"/>
      <c r="J5" s="609" t="s">
        <v>127</v>
      </c>
      <c r="K5" s="609"/>
      <c r="L5" s="610"/>
      <c r="M5" s="604"/>
      <c r="N5" s="604"/>
      <c r="O5" s="193" t="s">
        <v>131</v>
      </c>
      <c r="P5" s="194" t="s">
        <v>132</v>
      </c>
      <c r="Q5" s="193" t="s">
        <v>131</v>
      </c>
      <c r="R5" s="194" t="s">
        <v>132</v>
      </c>
      <c r="S5" s="193" t="s">
        <v>131</v>
      </c>
      <c r="T5" s="194" t="s">
        <v>132</v>
      </c>
      <c r="U5" s="193" t="s">
        <v>131</v>
      </c>
      <c r="V5" s="194" t="s">
        <v>132</v>
      </c>
      <c r="W5" s="193" t="s">
        <v>131</v>
      </c>
      <c r="X5" s="194" t="s">
        <v>132</v>
      </c>
      <c r="Y5" s="193" t="s">
        <v>131</v>
      </c>
      <c r="Z5" s="194" t="s">
        <v>132</v>
      </c>
      <c r="AA5" s="193" t="s">
        <v>131</v>
      </c>
      <c r="AB5" s="194" t="s">
        <v>133</v>
      </c>
      <c r="AC5" s="193" t="s">
        <v>131</v>
      </c>
      <c r="AD5" s="194" t="s">
        <v>133</v>
      </c>
      <c r="AE5" s="193" t="s">
        <v>131</v>
      </c>
      <c r="AF5" s="194" t="s">
        <v>133</v>
      </c>
      <c r="AG5" s="623"/>
      <c r="AH5" s="615"/>
      <c r="AI5" s="616"/>
      <c r="AJ5" s="615"/>
    </row>
    <row r="6" spans="2:36" ht="33.75">
      <c r="B6" s="321" t="s">
        <v>304</v>
      </c>
      <c r="C6" s="617" t="s">
        <v>272</v>
      </c>
      <c r="D6" s="617"/>
      <c r="E6" s="617"/>
      <c r="F6" s="617"/>
      <c r="G6" s="617"/>
      <c r="H6" s="617"/>
      <c r="I6" s="322" t="s">
        <v>305</v>
      </c>
      <c r="J6" s="323"/>
      <c r="K6" s="324"/>
      <c r="L6" s="324"/>
      <c r="M6" s="325"/>
      <c r="N6" s="325"/>
      <c r="O6" s="326" t="e">
        <f>O8+#REF!+#REF!</f>
        <v>#REF!</v>
      </c>
      <c r="P6" s="326" t="e">
        <f>P8+#REF!+#REF!</f>
        <v>#REF!</v>
      </c>
      <c r="Q6" s="326" t="e">
        <f>Q8+#REF!+#REF!</f>
        <v>#REF!</v>
      </c>
      <c r="R6" s="326" t="e">
        <f>R8+#REF!+#REF!</f>
        <v>#REF!</v>
      </c>
      <c r="S6" s="326" t="e">
        <f>S8+#REF!+#REF!</f>
        <v>#REF!</v>
      </c>
      <c r="T6" s="326" t="e">
        <f>T8+#REF!+#REF!</f>
        <v>#REF!</v>
      </c>
      <c r="U6" s="326" t="e">
        <f>U8+#REF!+#REF!</f>
        <v>#REF!</v>
      </c>
      <c r="V6" s="326" t="e">
        <f>V8+#REF!+#REF!</f>
        <v>#REF!</v>
      </c>
      <c r="W6" s="326" t="e">
        <f>W8+#REF!+#REF!</f>
        <v>#REF!</v>
      </c>
      <c r="X6" s="326" t="e">
        <f>X8+#REF!+#REF!</f>
        <v>#REF!</v>
      </c>
      <c r="Y6" s="326" t="e">
        <f>Y8+#REF!+#REF!</f>
        <v>#REF!</v>
      </c>
      <c r="Z6" s="326" t="e">
        <f>Z8+#REF!+#REF!</f>
        <v>#REF!</v>
      </c>
      <c r="AA6" s="326" t="e">
        <f>AA8+#REF!+#REF!</f>
        <v>#REF!</v>
      </c>
      <c r="AB6" s="326" t="e">
        <f>AB8+#REF!+#REF!</f>
        <v>#REF!</v>
      </c>
      <c r="AC6" s="326" t="e">
        <f>AC8+#REF!+#REF!</f>
        <v>#REF!</v>
      </c>
      <c r="AD6" s="326" t="e">
        <f>AD8+#REF!+#REF!</f>
        <v>#REF!</v>
      </c>
      <c r="AE6" s="326" t="e">
        <f>+AE8+#REF!+#REF!</f>
        <v>#REF!</v>
      </c>
      <c r="AF6" s="326" t="e">
        <f>AF8+#REF!+#REF!</f>
        <v>#REF!</v>
      </c>
      <c r="AG6" s="328" t="e">
        <f>AG8+#REF!+#REF!</f>
        <v>#REF!</v>
      </c>
      <c r="AH6" s="328"/>
      <c r="AI6" s="328"/>
      <c r="AJ6" s="327" t="s">
        <v>304</v>
      </c>
    </row>
    <row r="7" spans="2:36" ht="15"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  <c r="AI7" s="618"/>
      <c r="AJ7" s="618"/>
    </row>
    <row r="8" spans="2:36" ht="33.75">
      <c r="B8" s="78" t="s">
        <v>122</v>
      </c>
      <c r="C8" s="79" t="s">
        <v>138</v>
      </c>
      <c r="D8" s="79" t="s">
        <v>123</v>
      </c>
      <c r="E8" s="79" t="s">
        <v>134</v>
      </c>
      <c r="F8" s="80" t="s">
        <v>135</v>
      </c>
      <c r="G8" s="80" t="s">
        <v>136</v>
      </c>
      <c r="H8" s="81" t="s">
        <v>124</v>
      </c>
      <c r="I8" s="79" t="s">
        <v>139</v>
      </c>
      <c r="J8" s="84"/>
      <c r="K8" s="84"/>
      <c r="L8" s="84"/>
      <c r="M8" s="84"/>
      <c r="N8" s="84"/>
      <c r="O8" s="220">
        <f>SUM(O9:O9)</f>
        <v>0</v>
      </c>
      <c r="P8" s="221">
        <f>SUM(P9:P9)</f>
        <v>0</v>
      </c>
      <c r="Q8" s="220">
        <f>SUM(Q9:Q9)</f>
        <v>2695</v>
      </c>
      <c r="R8" s="221">
        <f>SUM(R9:R9)</f>
        <v>0</v>
      </c>
      <c r="S8" s="220"/>
      <c r="T8" s="221"/>
      <c r="U8" s="220"/>
      <c r="V8" s="221"/>
      <c r="W8" s="220"/>
      <c r="X8" s="221"/>
      <c r="Y8" s="220"/>
      <c r="Z8" s="221"/>
      <c r="AA8" s="220"/>
      <c r="AB8" s="221"/>
      <c r="AC8" s="220"/>
      <c r="AD8" s="221"/>
      <c r="AE8" s="222">
        <f>O8+Q8</f>
        <v>2695</v>
      </c>
      <c r="AF8" s="221">
        <f>AF9</f>
        <v>0</v>
      </c>
      <c r="AG8" s="375">
        <f>SUM(AG9:AG9)</f>
        <v>0</v>
      </c>
      <c r="AH8" s="223"/>
      <c r="AI8" s="223"/>
      <c r="AJ8" s="330"/>
    </row>
    <row r="9" spans="2:36" ht="64.5" thickBot="1">
      <c r="B9" s="1047"/>
      <c r="C9" s="1049"/>
      <c r="D9" s="156" t="s">
        <v>846</v>
      </c>
      <c r="E9" s="157"/>
      <c r="F9" s="158"/>
      <c r="G9" s="159"/>
      <c r="H9" s="160" t="s">
        <v>847</v>
      </c>
      <c r="I9" s="156" t="s">
        <v>306</v>
      </c>
      <c r="J9" s="162"/>
      <c r="K9" s="161"/>
      <c r="L9" s="161"/>
      <c r="M9" s="36"/>
      <c r="N9" s="162"/>
      <c r="O9" s="979"/>
      <c r="P9" s="25"/>
      <c r="Q9" s="979">
        <v>2695</v>
      </c>
      <c r="R9" s="28"/>
      <c r="S9" s="979"/>
      <c r="T9" s="28"/>
      <c r="U9" s="28"/>
      <c r="V9" s="28"/>
      <c r="W9" s="979"/>
      <c r="X9" s="28"/>
      <c r="Y9" s="28"/>
      <c r="Z9" s="28"/>
      <c r="AA9" s="979"/>
      <c r="AB9" s="28"/>
      <c r="AC9" s="979"/>
      <c r="AD9" s="28"/>
      <c r="AE9" s="29"/>
      <c r="AF9" s="29"/>
      <c r="AG9" s="30" t="s">
        <v>307</v>
      </c>
      <c r="AH9" s="50"/>
      <c r="AI9" s="50"/>
      <c r="AJ9" s="61" t="s">
        <v>304</v>
      </c>
    </row>
    <row r="10" spans="2:36" ht="64.5" thickBot="1">
      <c r="B10" s="1048"/>
      <c r="C10" s="1049"/>
      <c r="D10" s="510" t="s">
        <v>848</v>
      </c>
      <c r="E10" s="165"/>
      <c r="F10" s="166"/>
      <c r="G10" s="166"/>
      <c r="H10" s="160" t="s">
        <v>91</v>
      </c>
      <c r="I10" s="167" t="s">
        <v>849</v>
      </c>
      <c r="J10" s="168"/>
      <c r="K10" s="169"/>
      <c r="L10" s="169"/>
      <c r="M10" s="166"/>
      <c r="N10" s="166"/>
      <c r="O10" s="980"/>
      <c r="P10" s="377"/>
      <c r="Q10" s="980"/>
      <c r="R10" s="377"/>
      <c r="S10" s="980"/>
      <c r="T10" s="377"/>
      <c r="U10" s="377"/>
      <c r="V10" s="377"/>
      <c r="W10" s="980"/>
      <c r="X10" s="377"/>
      <c r="Y10" s="377"/>
      <c r="Z10" s="377"/>
      <c r="AA10" s="980"/>
      <c r="AB10" s="377"/>
      <c r="AC10" s="980"/>
      <c r="AD10" s="377"/>
      <c r="AE10" s="377"/>
      <c r="AF10" s="377"/>
      <c r="AG10" s="30" t="s">
        <v>307</v>
      </c>
      <c r="AH10" s="377"/>
      <c r="AI10" s="377"/>
      <c r="AJ10" s="61" t="s">
        <v>304</v>
      </c>
    </row>
    <row r="11" spans="2:36" ht="77.25" thickBot="1">
      <c r="B11" s="1048"/>
      <c r="C11" s="1049"/>
      <c r="D11" s="510" t="s">
        <v>850</v>
      </c>
      <c r="E11" s="165"/>
      <c r="F11" s="166"/>
      <c r="G11" s="166"/>
      <c r="H11" s="160" t="s">
        <v>851</v>
      </c>
      <c r="I11" s="167" t="s">
        <v>852</v>
      </c>
      <c r="J11" s="167"/>
      <c r="K11" s="166"/>
      <c r="L11" s="166"/>
      <c r="M11" s="166"/>
      <c r="N11" s="166"/>
      <c r="O11" s="981"/>
      <c r="P11" s="377"/>
      <c r="Q11" s="981"/>
      <c r="R11" s="377"/>
      <c r="S11" s="981"/>
      <c r="T11" s="377"/>
      <c r="U11" s="377"/>
      <c r="V11" s="377"/>
      <c r="W11" s="981"/>
      <c r="X11" s="377"/>
      <c r="Y11" s="377"/>
      <c r="Z11" s="377"/>
      <c r="AA11" s="981"/>
      <c r="AB11" s="377"/>
      <c r="AC11" s="981"/>
      <c r="AD11" s="377"/>
      <c r="AE11" s="377"/>
      <c r="AF11" s="377"/>
      <c r="AG11" s="30" t="s">
        <v>307</v>
      </c>
      <c r="AH11" s="377"/>
      <c r="AI11" s="377"/>
      <c r="AJ11" s="61" t="s">
        <v>304</v>
      </c>
    </row>
    <row r="12" spans="2:36" ht="15">
      <c r="B12" s="636" t="s">
        <v>311</v>
      </c>
      <c r="C12" s="636"/>
      <c r="D12" s="636"/>
      <c r="E12" s="207"/>
      <c r="F12" s="624" t="s">
        <v>312</v>
      </c>
      <c r="G12" s="624"/>
      <c r="H12" s="624"/>
      <c r="I12" s="624"/>
      <c r="J12" s="624"/>
      <c r="K12" s="624"/>
      <c r="L12" s="624"/>
      <c r="M12" s="624"/>
      <c r="N12" s="624"/>
      <c r="O12" s="629" t="s">
        <v>109</v>
      </c>
      <c r="P12" s="629"/>
      <c r="Q12" s="629"/>
      <c r="R12" s="629"/>
      <c r="S12" s="629"/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7" t="s">
        <v>110</v>
      </c>
      <c r="AH12" s="627"/>
      <c r="AI12" s="627"/>
      <c r="AJ12" s="627"/>
    </row>
    <row r="13" spans="2:36" ht="15">
      <c r="B13" s="606" t="s">
        <v>126</v>
      </c>
      <c r="C13" s="607" t="s">
        <v>111</v>
      </c>
      <c r="D13" s="607"/>
      <c r="E13" s="607"/>
      <c r="F13" s="607"/>
      <c r="G13" s="607"/>
      <c r="H13" s="607"/>
      <c r="I13" s="608" t="s">
        <v>112</v>
      </c>
      <c r="J13" s="609" t="s">
        <v>127</v>
      </c>
      <c r="K13" s="609" t="s">
        <v>113</v>
      </c>
      <c r="L13" s="609" t="s">
        <v>232</v>
      </c>
      <c r="M13" s="604" t="s">
        <v>128</v>
      </c>
      <c r="N13" s="604" t="s">
        <v>129</v>
      </c>
      <c r="O13" s="605" t="s">
        <v>140</v>
      </c>
      <c r="P13" s="605"/>
      <c r="Q13" s="605" t="s">
        <v>141</v>
      </c>
      <c r="R13" s="605"/>
      <c r="S13" s="605" t="s">
        <v>142</v>
      </c>
      <c r="T13" s="605"/>
      <c r="U13" s="605" t="s">
        <v>116</v>
      </c>
      <c r="V13" s="605"/>
      <c r="W13" s="605" t="s">
        <v>115</v>
      </c>
      <c r="X13" s="605"/>
      <c r="Y13" s="605" t="s">
        <v>143</v>
      </c>
      <c r="Z13" s="605"/>
      <c r="AA13" s="605" t="s">
        <v>114</v>
      </c>
      <c r="AB13" s="605"/>
      <c r="AC13" s="605" t="s">
        <v>117</v>
      </c>
      <c r="AD13" s="605"/>
      <c r="AE13" s="605" t="s">
        <v>118</v>
      </c>
      <c r="AF13" s="605"/>
      <c r="AG13" s="623" t="s">
        <v>119</v>
      </c>
      <c r="AH13" s="615" t="s">
        <v>120</v>
      </c>
      <c r="AI13" s="616" t="s">
        <v>121</v>
      </c>
      <c r="AJ13" s="615" t="s">
        <v>130</v>
      </c>
    </row>
    <row r="14" spans="2:36" ht="18">
      <c r="B14" s="606"/>
      <c r="C14" s="607"/>
      <c r="D14" s="607"/>
      <c r="E14" s="607"/>
      <c r="F14" s="607"/>
      <c r="G14" s="607"/>
      <c r="H14" s="607"/>
      <c r="I14" s="608"/>
      <c r="J14" s="609" t="s">
        <v>127</v>
      </c>
      <c r="K14" s="609"/>
      <c r="L14" s="609"/>
      <c r="M14" s="604"/>
      <c r="N14" s="604"/>
      <c r="O14" s="193" t="s">
        <v>131</v>
      </c>
      <c r="P14" s="194" t="s">
        <v>132</v>
      </c>
      <c r="Q14" s="193" t="s">
        <v>131</v>
      </c>
      <c r="R14" s="194" t="s">
        <v>132</v>
      </c>
      <c r="S14" s="193" t="s">
        <v>131</v>
      </c>
      <c r="T14" s="194" t="s">
        <v>132</v>
      </c>
      <c r="U14" s="193" t="s">
        <v>131</v>
      </c>
      <c r="V14" s="194" t="s">
        <v>132</v>
      </c>
      <c r="W14" s="193" t="s">
        <v>131</v>
      </c>
      <c r="X14" s="194" t="s">
        <v>132</v>
      </c>
      <c r="Y14" s="193" t="s">
        <v>131</v>
      </c>
      <c r="Z14" s="194" t="s">
        <v>132</v>
      </c>
      <c r="AA14" s="193" t="s">
        <v>131</v>
      </c>
      <c r="AB14" s="194" t="s">
        <v>133</v>
      </c>
      <c r="AC14" s="193" t="s">
        <v>131</v>
      </c>
      <c r="AD14" s="194" t="s">
        <v>133</v>
      </c>
      <c r="AE14" s="193" t="s">
        <v>131</v>
      </c>
      <c r="AF14" s="194" t="s">
        <v>133</v>
      </c>
      <c r="AG14" s="623"/>
      <c r="AH14" s="615"/>
      <c r="AI14" s="616"/>
      <c r="AJ14" s="615"/>
    </row>
    <row r="15" spans="2:36" ht="101.25">
      <c r="B15" s="337" t="s">
        <v>313</v>
      </c>
      <c r="C15" s="617" t="s">
        <v>273</v>
      </c>
      <c r="D15" s="617"/>
      <c r="E15" s="617"/>
      <c r="F15" s="617"/>
      <c r="G15" s="617"/>
      <c r="H15" s="617"/>
      <c r="I15" s="322" t="s">
        <v>314</v>
      </c>
      <c r="J15" s="511"/>
      <c r="K15" s="511"/>
      <c r="L15" s="511"/>
      <c r="M15" s="511"/>
      <c r="N15" s="334"/>
      <c r="O15" s="326" t="e">
        <f>O17+#REF!+#REF!</f>
        <v>#REF!</v>
      </c>
      <c r="P15" s="326" t="e">
        <f>P17+#REF!+#REF!</f>
        <v>#REF!</v>
      </c>
      <c r="Q15" s="326" t="e">
        <f>Q17+#REF!+#REF!</f>
        <v>#REF!</v>
      </c>
      <c r="R15" s="326" t="e">
        <f>R17+#REF!+#REF!</f>
        <v>#REF!</v>
      </c>
      <c r="S15" s="326" t="e">
        <f>S17+#REF!+#REF!</f>
        <v>#REF!</v>
      </c>
      <c r="T15" s="326" t="e">
        <f>T17+#REF!+#REF!</f>
        <v>#REF!</v>
      </c>
      <c r="U15" s="326" t="e">
        <f>U17+#REF!+#REF!</f>
        <v>#REF!</v>
      </c>
      <c r="V15" s="326" t="e">
        <f>V17+#REF!+#REF!</f>
        <v>#REF!</v>
      </c>
      <c r="W15" s="326" t="e">
        <f>W17+#REF!+#REF!</f>
        <v>#REF!</v>
      </c>
      <c r="X15" s="326" t="e">
        <f>X17+#REF!+#REF!</f>
        <v>#REF!</v>
      </c>
      <c r="Y15" s="326" t="e">
        <f>Y17+#REF!+#REF!</f>
        <v>#REF!</v>
      </c>
      <c r="Z15" s="326" t="e">
        <f>Z17+#REF!+#REF!</f>
        <v>#REF!</v>
      </c>
      <c r="AA15" s="326" t="e">
        <f>AA17+#REF!+#REF!</f>
        <v>#REF!</v>
      </c>
      <c r="AB15" s="326" t="e">
        <f>AB17+#REF!+#REF!</f>
        <v>#REF!</v>
      </c>
      <c r="AC15" s="326" t="e">
        <f>AC17+#REF!+#REF!</f>
        <v>#REF!</v>
      </c>
      <c r="AD15" s="326" t="e">
        <f>AD17+#REF!+#REF!</f>
        <v>#REF!</v>
      </c>
      <c r="AE15" s="326" t="e">
        <f>+AE17+#REF!+#REF!</f>
        <v>#REF!</v>
      </c>
      <c r="AF15" s="326" t="e">
        <f>AF17+#REF!+#REF!</f>
        <v>#REF!</v>
      </c>
      <c r="AG15" s="328" t="s">
        <v>315</v>
      </c>
      <c r="AH15" s="327" t="s">
        <v>316</v>
      </c>
      <c r="AI15" s="338"/>
      <c r="AJ15" s="327" t="s">
        <v>106</v>
      </c>
    </row>
    <row r="16" spans="2:36" ht="15"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</row>
    <row r="17" spans="2:36" ht="33.75">
      <c r="B17" s="78" t="s">
        <v>122</v>
      </c>
      <c r="C17" s="79" t="s">
        <v>138</v>
      </c>
      <c r="D17" s="79" t="s">
        <v>123</v>
      </c>
      <c r="E17" s="79" t="s">
        <v>134</v>
      </c>
      <c r="F17" s="80" t="s">
        <v>135</v>
      </c>
      <c r="G17" s="80" t="s">
        <v>136</v>
      </c>
      <c r="H17" s="81" t="s">
        <v>124</v>
      </c>
      <c r="I17" s="79" t="s">
        <v>139</v>
      </c>
      <c r="J17" s="84"/>
      <c r="K17" s="84"/>
      <c r="L17" s="84"/>
      <c r="M17" s="84"/>
      <c r="N17" s="84"/>
      <c r="O17" s="220">
        <f>SUM(O18:O24)</f>
        <v>4000</v>
      </c>
      <c r="P17" s="221">
        <f>SUM(P18:P24)</f>
        <v>0</v>
      </c>
      <c r="Q17" s="220">
        <f>SUM(Q18:Q24)</f>
        <v>4000</v>
      </c>
      <c r="R17" s="221">
        <f>SUM(R18:R24)</f>
        <v>0</v>
      </c>
      <c r="S17" s="220"/>
      <c r="T17" s="221"/>
      <c r="U17" s="220"/>
      <c r="V17" s="221"/>
      <c r="W17" s="220"/>
      <c r="X17" s="221"/>
      <c r="Y17" s="220"/>
      <c r="Z17" s="221"/>
      <c r="AA17" s="220"/>
      <c r="AB17" s="221"/>
      <c r="AC17" s="220"/>
      <c r="AD17" s="221"/>
      <c r="AE17" s="222">
        <f>O17+Q17</f>
        <v>8000</v>
      </c>
      <c r="AF17" s="221">
        <f>AF18</f>
        <v>0</v>
      </c>
      <c r="AG17" s="375">
        <f>SUM(AG18:AG24)</f>
        <v>0</v>
      </c>
      <c r="AH17" s="223"/>
      <c r="AI17" s="223"/>
      <c r="AJ17" s="330"/>
    </row>
    <row r="18" spans="2:36" ht="15">
      <c r="B18" s="641"/>
      <c r="C18" s="24"/>
      <c r="D18" s="181" t="s">
        <v>853</v>
      </c>
      <c r="E18" s="24" t="s">
        <v>257</v>
      </c>
      <c r="F18" s="339"/>
      <c r="G18" s="24"/>
      <c r="H18" s="638" t="s">
        <v>0</v>
      </c>
      <c r="I18" s="638" t="s">
        <v>149</v>
      </c>
      <c r="J18" s="512"/>
      <c r="K18" s="512"/>
      <c r="L18" s="512"/>
      <c r="M18" s="512"/>
      <c r="N18" s="340"/>
      <c r="O18" s="979">
        <v>4000</v>
      </c>
      <c r="P18" s="25"/>
      <c r="Q18" s="979">
        <v>4000</v>
      </c>
      <c r="R18" s="28"/>
      <c r="S18" s="979"/>
      <c r="T18" s="28"/>
      <c r="U18" s="28"/>
      <c r="V18" s="28"/>
      <c r="W18" s="979"/>
      <c r="X18" s="28"/>
      <c r="Y18" s="28"/>
      <c r="Z18" s="28"/>
      <c r="AA18" s="28"/>
      <c r="AB18" s="28"/>
      <c r="AC18" s="979">
        <v>3000</v>
      </c>
      <c r="AD18" s="28"/>
      <c r="AE18" s="1045"/>
      <c r="AF18" s="1045"/>
      <c r="AG18" s="30"/>
      <c r="AH18" s="1046"/>
      <c r="AI18" s="1046"/>
      <c r="AJ18" s="1015"/>
    </row>
    <row r="19" spans="2:36" ht="15">
      <c r="B19" s="641"/>
      <c r="C19" s="24"/>
      <c r="D19" s="513" t="s">
        <v>854</v>
      </c>
      <c r="E19" s="24" t="s">
        <v>257</v>
      </c>
      <c r="F19" s="339"/>
      <c r="G19" s="24"/>
      <c r="H19" s="639"/>
      <c r="I19" s="639"/>
      <c r="J19" s="512"/>
      <c r="K19" s="512"/>
      <c r="L19" s="512"/>
      <c r="M19" s="512"/>
      <c r="N19" s="340"/>
      <c r="O19" s="980"/>
      <c r="P19" s="25"/>
      <c r="Q19" s="980"/>
      <c r="R19" s="28"/>
      <c r="S19" s="980"/>
      <c r="T19" s="28"/>
      <c r="U19" s="28"/>
      <c r="V19" s="28"/>
      <c r="W19" s="980"/>
      <c r="X19" s="28"/>
      <c r="Y19" s="28"/>
      <c r="Z19" s="28"/>
      <c r="AA19" s="28"/>
      <c r="AB19" s="28"/>
      <c r="AC19" s="980"/>
      <c r="AD19" s="28"/>
      <c r="AE19" s="1045"/>
      <c r="AF19" s="1045"/>
      <c r="AG19" s="30"/>
      <c r="AH19" s="1046"/>
      <c r="AI19" s="1046"/>
      <c r="AJ19" s="1015"/>
    </row>
    <row r="20" spans="2:36" ht="22.5">
      <c r="B20" s="641"/>
      <c r="C20" s="24"/>
      <c r="D20" s="513" t="s">
        <v>855</v>
      </c>
      <c r="E20" s="24" t="s">
        <v>257</v>
      </c>
      <c r="F20" s="339"/>
      <c r="G20" s="24"/>
      <c r="H20" s="639"/>
      <c r="I20" s="639"/>
      <c r="J20" s="512"/>
      <c r="K20" s="512"/>
      <c r="L20" s="512"/>
      <c r="M20" s="512"/>
      <c r="N20" s="340"/>
      <c r="O20" s="980"/>
      <c r="P20" s="25"/>
      <c r="Q20" s="980"/>
      <c r="R20" s="28"/>
      <c r="S20" s="980"/>
      <c r="T20" s="28"/>
      <c r="U20" s="28"/>
      <c r="V20" s="28"/>
      <c r="W20" s="980"/>
      <c r="X20" s="28"/>
      <c r="Y20" s="28"/>
      <c r="Z20" s="28"/>
      <c r="AA20" s="28"/>
      <c r="AB20" s="28"/>
      <c r="AC20" s="980"/>
      <c r="AD20" s="28"/>
      <c r="AE20" s="1045"/>
      <c r="AF20" s="1045"/>
      <c r="AG20" s="30"/>
      <c r="AH20" s="1046"/>
      <c r="AI20" s="1046"/>
      <c r="AJ20" s="1015"/>
    </row>
    <row r="21" spans="2:36" ht="22.5">
      <c r="B21" s="641"/>
      <c r="C21" s="24"/>
      <c r="D21" s="513" t="s">
        <v>856</v>
      </c>
      <c r="E21" s="24" t="s">
        <v>257</v>
      </c>
      <c r="F21" s="339"/>
      <c r="G21" s="24"/>
      <c r="H21" s="639"/>
      <c r="I21" s="639"/>
      <c r="J21" s="512"/>
      <c r="K21" s="512"/>
      <c r="L21" s="512"/>
      <c r="M21" s="512"/>
      <c r="N21" s="340"/>
      <c r="O21" s="980"/>
      <c r="P21" s="25"/>
      <c r="Q21" s="980"/>
      <c r="R21" s="28"/>
      <c r="S21" s="980"/>
      <c r="T21" s="28"/>
      <c r="U21" s="28"/>
      <c r="V21" s="28"/>
      <c r="W21" s="980"/>
      <c r="X21" s="28"/>
      <c r="Y21" s="28"/>
      <c r="Z21" s="28"/>
      <c r="AA21" s="28"/>
      <c r="AB21" s="28"/>
      <c r="AC21" s="980"/>
      <c r="AD21" s="28"/>
      <c r="AE21" s="1045"/>
      <c r="AF21" s="1045"/>
      <c r="AG21" s="30"/>
      <c r="AH21" s="1046"/>
      <c r="AI21" s="1046"/>
      <c r="AJ21" s="1015"/>
    </row>
    <row r="22" spans="2:36" ht="15">
      <c r="B22" s="641"/>
      <c r="C22" s="24"/>
      <c r="D22" s="513" t="s">
        <v>857</v>
      </c>
      <c r="E22" s="24" t="s">
        <v>257</v>
      </c>
      <c r="F22" s="339"/>
      <c r="G22" s="24"/>
      <c r="H22" s="639"/>
      <c r="I22" s="639"/>
      <c r="J22" s="512"/>
      <c r="K22" s="512"/>
      <c r="L22" s="512"/>
      <c r="M22" s="512"/>
      <c r="N22" s="340"/>
      <c r="O22" s="980"/>
      <c r="P22" s="25"/>
      <c r="Q22" s="980"/>
      <c r="R22" s="28"/>
      <c r="S22" s="980"/>
      <c r="T22" s="28"/>
      <c r="U22" s="28"/>
      <c r="V22" s="28"/>
      <c r="W22" s="980"/>
      <c r="X22" s="28"/>
      <c r="Y22" s="28"/>
      <c r="Z22" s="28"/>
      <c r="AA22" s="28"/>
      <c r="AB22" s="28"/>
      <c r="AC22" s="980"/>
      <c r="AD22" s="28"/>
      <c r="AE22" s="1045"/>
      <c r="AF22" s="1045"/>
      <c r="AG22" s="30"/>
      <c r="AH22" s="1046"/>
      <c r="AI22" s="1046"/>
      <c r="AJ22" s="1015"/>
    </row>
    <row r="23" spans="2:36" ht="15">
      <c r="B23" s="641"/>
      <c r="C23" s="24"/>
      <c r="D23" s="513" t="s">
        <v>858</v>
      </c>
      <c r="E23" s="24" t="s">
        <v>257</v>
      </c>
      <c r="F23" s="339"/>
      <c r="G23" s="24"/>
      <c r="H23" s="639"/>
      <c r="I23" s="639"/>
      <c r="J23" s="512"/>
      <c r="K23" s="512"/>
      <c r="L23" s="512"/>
      <c r="M23" s="512"/>
      <c r="N23" s="340"/>
      <c r="O23" s="980"/>
      <c r="P23" s="25"/>
      <c r="Q23" s="980"/>
      <c r="R23" s="28"/>
      <c r="S23" s="980"/>
      <c r="T23" s="28"/>
      <c r="U23" s="28"/>
      <c r="V23" s="28"/>
      <c r="W23" s="980"/>
      <c r="X23" s="28"/>
      <c r="Y23" s="28"/>
      <c r="Z23" s="28"/>
      <c r="AA23" s="28"/>
      <c r="AB23" s="28"/>
      <c r="AC23" s="980"/>
      <c r="AD23" s="28"/>
      <c r="AE23" s="1045"/>
      <c r="AF23" s="1045"/>
      <c r="AG23" s="30"/>
      <c r="AH23" s="1046"/>
      <c r="AI23" s="1046"/>
      <c r="AJ23" s="1015"/>
    </row>
    <row r="24" spans="2:36" ht="15">
      <c r="B24" s="641"/>
      <c r="C24" s="24"/>
      <c r="D24" s="513" t="s">
        <v>859</v>
      </c>
      <c r="E24" s="24" t="s">
        <v>257</v>
      </c>
      <c r="F24" s="339"/>
      <c r="G24" s="24"/>
      <c r="H24" s="640"/>
      <c r="I24" s="640"/>
      <c r="J24" s="512"/>
      <c r="K24" s="512"/>
      <c r="L24" s="512"/>
      <c r="M24" s="512"/>
      <c r="N24" s="340"/>
      <c r="O24" s="981"/>
      <c r="P24" s="25"/>
      <c r="Q24" s="981"/>
      <c r="R24" s="28"/>
      <c r="S24" s="981"/>
      <c r="T24" s="28"/>
      <c r="U24" s="28"/>
      <c r="V24" s="28"/>
      <c r="W24" s="981"/>
      <c r="X24" s="28"/>
      <c r="Y24" s="28"/>
      <c r="Z24" s="28"/>
      <c r="AA24" s="28"/>
      <c r="AB24" s="28"/>
      <c r="AC24" s="981"/>
      <c r="AD24" s="28"/>
      <c r="AE24" s="1045"/>
      <c r="AF24" s="1045"/>
      <c r="AG24" s="30"/>
      <c r="AH24" s="1046"/>
      <c r="AI24" s="1046"/>
      <c r="AJ24" s="1015"/>
    </row>
    <row r="25" spans="2:36" ht="15">
      <c r="B25" s="636" t="s">
        <v>860</v>
      </c>
      <c r="C25" s="636"/>
      <c r="D25" s="636"/>
      <c r="E25" s="207"/>
      <c r="F25" s="636" t="s">
        <v>317</v>
      </c>
      <c r="G25" s="636"/>
      <c r="H25" s="636"/>
      <c r="I25" s="636"/>
      <c r="J25" s="636"/>
      <c r="K25" s="636"/>
      <c r="L25" s="636"/>
      <c r="M25" s="636"/>
      <c r="N25" s="636"/>
      <c r="O25" s="629" t="s">
        <v>109</v>
      </c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27" t="s">
        <v>110</v>
      </c>
      <c r="AH25" s="627"/>
      <c r="AI25" s="627"/>
      <c r="AJ25" s="627"/>
    </row>
    <row r="26" spans="2:36" ht="15">
      <c r="B26" s="606" t="s">
        <v>126</v>
      </c>
      <c r="C26" s="607" t="s">
        <v>111</v>
      </c>
      <c r="D26" s="607"/>
      <c r="E26" s="607"/>
      <c r="F26" s="607"/>
      <c r="G26" s="607"/>
      <c r="H26" s="607"/>
      <c r="I26" s="608" t="s">
        <v>112</v>
      </c>
      <c r="J26" s="609" t="s">
        <v>127</v>
      </c>
      <c r="K26" s="609" t="s">
        <v>113</v>
      </c>
      <c r="L26" s="609" t="s">
        <v>232</v>
      </c>
      <c r="M26" s="604" t="s">
        <v>128</v>
      </c>
      <c r="N26" s="604" t="s">
        <v>129</v>
      </c>
      <c r="O26" s="605" t="s">
        <v>140</v>
      </c>
      <c r="P26" s="605"/>
      <c r="Q26" s="605" t="s">
        <v>141</v>
      </c>
      <c r="R26" s="605"/>
      <c r="S26" s="605" t="s">
        <v>142</v>
      </c>
      <c r="T26" s="605"/>
      <c r="U26" s="605" t="s">
        <v>116</v>
      </c>
      <c r="V26" s="605"/>
      <c r="W26" s="605" t="s">
        <v>115</v>
      </c>
      <c r="X26" s="605"/>
      <c r="Y26" s="605" t="s">
        <v>143</v>
      </c>
      <c r="Z26" s="605"/>
      <c r="AA26" s="605" t="s">
        <v>114</v>
      </c>
      <c r="AB26" s="605"/>
      <c r="AC26" s="605" t="s">
        <v>117</v>
      </c>
      <c r="AD26" s="605"/>
      <c r="AE26" s="605" t="s">
        <v>118</v>
      </c>
      <c r="AF26" s="605"/>
      <c r="AG26" s="623" t="s">
        <v>119</v>
      </c>
      <c r="AH26" s="615" t="s">
        <v>120</v>
      </c>
      <c r="AI26" s="616" t="s">
        <v>121</v>
      </c>
      <c r="AJ26" s="615" t="s">
        <v>130</v>
      </c>
    </row>
    <row r="27" spans="2:36" ht="18">
      <c r="B27" s="606"/>
      <c r="C27" s="607"/>
      <c r="D27" s="607"/>
      <c r="E27" s="607"/>
      <c r="F27" s="607"/>
      <c r="G27" s="607"/>
      <c r="H27" s="607"/>
      <c r="I27" s="608"/>
      <c r="J27" s="609" t="s">
        <v>127</v>
      </c>
      <c r="K27" s="609"/>
      <c r="L27" s="609"/>
      <c r="M27" s="604"/>
      <c r="N27" s="604"/>
      <c r="O27" s="193" t="s">
        <v>131</v>
      </c>
      <c r="P27" s="194" t="s">
        <v>132</v>
      </c>
      <c r="Q27" s="193" t="s">
        <v>131</v>
      </c>
      <c r="R27" s="194" t="s">
        <v>132</v>
      </c>
      <c r="S27" s="193" t="s">
        <v>131</v>
      </c>
      <c r="T27" s="194" t="s">
        <v>132</v>
      </c>
      <c r="U27" s="193" t="s">
        <v>131</v>
      </c>
      <c r="V27" s="194" t="s">
        <v>132</v>
      </c>
      <c r="W27" s="193" t="s">
        <v>131</v>
      </c>
      <c r="X27" s="194" t="s">
        <v>132</v>
      </c>
      <c r="Y27" s="193" t="s">
        <v>131</v>
      </c>
      <c r="Z27" s="194" t="s">
        <v>132</v>
      </c>
      <c r="AA27" s="193" t="s">
        <v>131</v>
      </c>
      <c r="AB27" s="194" t="s">
        <v>133</v>
      </c>
      <c r="AC27" s="193" t="s">
        <v>131</v>
      </c>
      <c r="AD27" s="194" t="s">
        <v>133</v>
      </c>
      <c r="AE27" s="193" t="s">
        <v>131</v>
      </c>
      <c r="AF27" s="194" t="s">
        <v>133</v>
      </c>
      <c r="AG27" s="623"/>
      <c r="AH27" s="615"/>
      <c r="AI27" s="616"/>
      <c r="AJ27" s="615"/>
    </row>
    <row r="28" spans="2:36" ht="202.5">
      <c r="B28" s="341" t="s">
        <v>313</v>
      </c>
      <c r="C28" s="617" t="s">
        <v>97</v>
      </c>
      <c r="D28" s="617"/>
      <c r="E28" s="617"/>
      <c r="F28" s="617"/>
      <c r="G28" s="617"/>
      <c r="H28" s="617"/>
      <c r="I28" s="322" t="s">
        <v>98</v>
      </c>
      <c r="J28" s="511"/>
      <c r="K28" s="511"/>
      <c r="L28" s="511"/>
      <c r="M28" s="511"/>
      <c r="N28" s="511"/>
      <c r="O28" s="326" t="e">
        <f>O30+#REF!+#REF!</f>
        <v>#REF!</v>
      </c>
      <c r="P28" s="326" t="e">
        <f>P30+#REF!+#REF!</f>
        <v>#REF!</v>
      </c>
      <c r="Q28" s="326" t="e">
        <f>Q30+#REF!+#REF!</f>
        <v>#REF!</v>
      </c>
      <c r="R28" s="326" t="e">
        <f>R30+#REF!+#REF!</f>
        <v>#REF!</v>
      </c>
      <c r="S28" s="326" t="e">
        <f>S30+#REF!+#REF!</f>
        <v>#REF!</v>
      </c>
      <c r="T28" s="326" t="e">
        <f>T30+#REF!+#REF!</f>
        <v>#REF!</v>
      </c>
      <c r="U28" s="326" t="e">
        <f>U30+#REF!+#REF!</f>
        <v>#REF!</v>
      </c>
      <c r="V28" s="326" t="e">
        <f>V30+#REF!+#REF!</f>
        <v>#REF!</v>
      </c>
      <c r="W28" s="326" t="e">
        <f>W30+#REF!+#REF!</f>
        <v>#REF!</v>
      </c>
      <c r="X28" s="326" t="e">
        <f>X30+#REF!+#REF!</f>
        <v>#REF!</v>
      </c>
      <c r="Y28" s="326" t="e">
        <f>Y30+#REF!+#REF!</f>
        <v>#REF!</v>
      </c>
      <c r="Z28" s="326" t="e">
        <f>Z30+#REF!+#REF!</f>
        <v>#REF!</v>
      </c>
      <c r="AA28" s="326" t="e">
        <f>AA30+#REF!+#REF!</f>
        <v>#REF!</v>
      </c>
      <c r="AB28" s="326" t="e">
        <f>AB30+#REF!+#REF!</f>
        <v>#REF!</v>
      </c>
      <c r="AC28" s="326" t="e">
        <f>AC30+#REF!+#REF!</f>
        <v>#REF!</v>
      </c>
      <c r="AD28" s="326" t="e">
        <f>AD30+#REF!+#REF!</f>
        <v>#REF!</v>
      </c>
      <c r="AE28" s="326" t="e">
        <f>+AE30+#REF!+#REF!</f>
        <v>#REF!</v>
      </c>
      <c r="AF28" s="326" t="e">
        <f>AF30+#REF!+#REF!</f>
        <v>#REF!</v>
      </c>
      <c r="AG28" s="328" t="s">
        <v>318</v>
      </c>
      <c r="AH28" s="327" t="s">
        <v>319</v>
      </c>
      <c r="AI28" s="338"/>
      <c r="AJ28" s="327" t="s">
        <v>106</v>
      </c>
    </row>
    <row r="29" spans="2:36" ht="15"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</row>
    <row r="30" spans="2:36" ht="33.75">
      <c r="B30" s="78" t="s">
        <v>122</v>
      </c>
      <c r="C30" s="79" t="s">
        <v>138</v>
      </c>
      <c r="D30" s="79" t="s">
        <v>123</v>
      </c>
      <c r="E30" s="79" t="s">
        <v>134</v>
      </c>
      <c r="F30" s="80" t="s">
        <v>135</v>
      </c>
      <c r="G30" s="80" t="s">
        <v>136</v>
      </c>
      <c r="H30" s="81" t="s">
        <v>124</v>
      </c>
      <c r="I30" s="79" t="s">
        <v>139</v>
      </c>
      <c r="J30" s="84"/>
      <c r="K30" s="84"/>
      <c r="L30" s="84"/>
      <c r="M30" s="84"/>
      <c r="N30" s="84"/>
      <c r="O30" s="220"/>
      <c r="P30" s="221"/>
      <c r="Q30" s="220"/>
      <c r="R30" s="221"/>
      <c r="S30" s="220"/>
      <c r="T30" s="221"/>
      <c r="U30" s="220"/>
      <c r="V30" s="221"/>
      <c r="W30" s="220"/>
      <c r="X30" s="221"/>
      <c r="Y30" s="220"/>
      <c r="Z30" s="221"/>
      <c r="AA30" s="220"/>
      <c r="AB30" s="221"/>
      <c r="AC30" s="220"/>
      <c r="AD30" s="221"/>
      <c r="AE30" s="222"/>
      <c r="AF30" s="221"/>
      <c r="AG30" s="1028" t="s">
        <v>318</v>
      </c>
      <c r="AH30" s="1029" t="s">
        <v>320</v>
      </c>
      <c r="AI30" s="1030"/>
      <c r="AJ30" s="1029" t="s">
        <v>106</v>
      </c>
    </row>
    <row r="31" spans="2:36" ht="15">
      <c r="B31" s="1020"/>
      <c r="C31" s="372"/>
      <c r="D31" s="641" t="s">
        <v>861</v>
      </c>
      <c r="E31" s="1044"/>
      <c r="F31" s="1044"/>
      <c r="G31" s="641"/>
      <c r="H31" s="1041" t="s">
        <v>862</v>
      </c>
      <c r="I31" s="1033" t="s">
        <v>149</v>
      </c>
      <c r="J31" s="1044"/>
      <c r="K31" s="1032"/>
      <c r="L31" s="1032"/>
      <c r="M31" s="793"/>
      <c r="N31" s="793"/>
      <c r="O31" s="1035">
        <v>60000</v>
      </c>
      <c r="P31" s="1027"/>
      <c r="Q31" s="1035"/>
      <c r="R31" s="1027"/>
      <c r="S31" s="1035"/>
      <c r="T31" s="1027"/>
      <c r="U31" s="1027"/>
      <c r="V31" s="1027"/>
      <c r="W31" s="1027"/>
      <c r="X31" s="1027"/>
      <c r="Y31" s="1023"/>
      <c r="Z31" s="1027"/>
      <c r="AA31" s="1027"/>
      <c r="AB31" s="1027"/>
      <c r="AC31" s="1035"/>
      <c r="AD31" s="1027"/>
      <c r="AE31" s="1027"/>
      <c r="AF31" s="1027"/>
      <c r="AG31" s="1028"/>
      <c r="AH31" s="1029"/>
      <c r="AI31" s="1030"/>
      <c r="AJ31" s="1029"/>
    </row>
    <row r="32" spans="2:36" ht="15">
      <c r="B32" s="1021"/>
      <c r="C32" s="372"/>
      <c r="D32" s="641"/>
      <c r="E32" s="1044"/>
      <c r="F32" s="1044"/>
      <c r="G32" s="641"/>
      <c r="H32" s="1042"/>
      <c r="I32" s="1033"/>
      <c r="J32" s="1044"/>
      <c r="K32" s="1032"/>
      <c r="L32" s="1032"/>
      <c r="M32" s="793"/>
      <c r="N32" s="793"/>
      <c r="O32" s="1036"/>
      <c r="P32" s="1027"/>
      <c r="Q32" s="1036"/>
      <c r="R32" s="1027"/>
      <c r="S32" s="1036"/>
      <c r="T32" s="1027"/>
      <c r="U32" s="1027"/>
      <c r="V32" s="1027"/>
      <c r="W32" s="1027"/>
      <c r="X32" s="1027"/>
      <c r="Y32" s="1024"/>
      <c r="Z32" s="1027"/>
      <c r="AA32" s="1027"/>
      <c r="AB32" s="1027"/>
      <c r="AC32" s="1036"/>
      <c r="AD32" s="1027"/>
      <c r="AE32" s="1027"/>
      <c r="AF32" s="1027"/>
      <c r="AG32" s="1028"/>
      <c r="AH32" s="1029"/>
      <c r="AI32" s="1030"/>
      <c r="AJ32" s="1029"/>
    </row>
    <row r="33" spans="2:36" ht="15">
      <c r="B33" s="1021"/>
      <c r="C33" s="372"/>
      <c r="D33" s="641"/>
      <c r="E33" s="1044"/>
      <c r="F33" s="1044"/>
      <c r="G33" s="641"/>
      <c r="H33" s="1042"/>
      <c r="I33" s="1033"/>
      <c r="J33" s="1044"/>
      <c r="K33" s="1032"/>
      <c r="L33" s="1032"/>
      <c r="M33" s="793"/>
      <c r="N33" s="793"/>
      <c r="O33" s="1036"/>
      <c r="P33" s="1027"/>
      <c r="Q33" s="1036"/>
      <c r="R33" s="1027"/>
      <c r="S33" s="1036"/>
      <c r="T33" s="1027"/>
      <c r="U33" s="1027"/>
      <c r="V33" s="1027"/>
      <c r="W33" s="1027"/>
      <c r="X33" s="1027"/>
      <c r="Y33" s="1024"/>
      <c r="Z33" s="1027"/>
      <c r="AA33" s="1027"/>
      <c r="AB33" s="1027"/>
      <c r="AC33" s="1036"/>
      <c r="AD33" s="1027"/>
      <c r="AE33" s="1027"/>
      <c r="AF33" s="1027"/>
      <c r="AG33" s="1028"/>
      <c r="AH33" s="1029"/>
      <c r="AI33" s="1030"/>
      <c r="AJ33" s="1029"/>
    </row>
    <row r="34" spans="2:36" ht="15.75" thickBot="1">
      <c r="B34" s="1021"/>
      <c r="C34" s="372"/>
      <c r="D34" s="641"/>
      <c r="E34" s="1044"/>
      <c r="F34" s="1044"/>
      <c r="G34" s="641"/>
      <c r="H34" s="1043"/>
      <c r="I34" s="1034"/>
      <c r="J34" s="1044"/>
      <c r="K34" s="1032"/>
      <c r="L34" s="1032"/>
      <c r="M34" s="793"/>
      <c r="N34" s="793"/>
      <c r="O34" s="1036"/>
      <c r="P34" s="1027"/>
      <c r="Q34" s="1036"/>
      <c r="R34" s="1027"/>
      <c r="S34" s="1036"/>
      <c r="T34" s="1027"/>
      <c r="U34" s="1027"/>
      <c r="V34" s="1027"/>
      <c r="W34" s="1027"/>
      <c r="X34" s="1027"/>
      <c r="Y34" s="1024"/>
      <c r="Z34" s="1027"/>
      <c r="AA34" s="1027"/>
      <c r="AB34" s="1027"/>
      <c r="AC34" s="1036"/>
      <c r="AD34" s="1027"/>
      <c r="AE34" s="1027"/>
      <c r="AF34" s="1027"/>
      <c r="AG34" s="1028"/>
      <c r="AH34" s="1029"/>
      <c r="AI34" s="1030"/>
      <c r="AJ34" s="1029"/>
    </row>
    <row r="35" spans="2:36" ht="15">
      <c r="B35" s="1021"/>
      <c r="C35" s="372"/>
      <c r="D35" s="641" t="s">
        <v>863</v>
      </c>
      <c r="E35" s="1032"/>
      <c r="F35" s="1039"/>
      <c r="G35" s="1039"/>
      <c r="H35" s="1041" t="s">
        <v>96</v>
      </c>
      <c r="I35" s="1033" t="s">
        <v>147</v>
      </c>
      <c r="J35" s="1032"/>
      <c r="K35" s="1032"/>
      <c r="L35" s="1032"/>
      <c r="M35" s="1032"/>
      <c r="N35" s="793"/>
      <c r="O35" s="1036"/>
      <c r="P35" s="1027"/>
      <c r="Q35" s="1036"/>
      <c r="R35" s="1027"/>
      <c r="S35" s="1036"/>
      <c r="T35" s="1027"/>
      <c r="U35" s="1027"/>
      <c r="V35" s="1027"/>
      <c r="W35" s="1027"/>
      <c r="X35" s="1027"/>
      <c r="Y35" s="1024"/>
      <c r="Z35" s="1027"/>
      <c r="AA35" s="1027"/>
      <c r="AB35" s="1027"/>
      <c r="AC35" s="1036"/>
      <c r="AD35" s="1027"/>
      <c r="AE35" s="1027"/>
      <c r="AF35" s="1027"/>
      <c r="AG35" s="1028" t="s">
        <v>318</v>
      </c>
      <c r="AH35" s="1029" t="s">
        <v>321</v>
      </c>
      <c r="AI35" s="1030"/>
      <c r="AJ35" s="1029" t="s">
        <v>106</v>
      </c>
    </row>
    <row r="36" spans="2:36" ht="15">
      <c r="B36" s="1021"/>
      <c r="C36" s="372"/>
      <c r="D36" s="1038"/>
      <c r="E36" s="1032"/>
      <c r="F36" s="1040"/>
      <c r="G36" s="1040"/>
      <c r="H36" s="1042"/>
      <c r="I36" s="1033"/>
      <c r="J36" s="1032"/>
      <c r="K36" s="1032"/>
      <c r="L36" s="1032"/>
      <c r="M36" s="1032"/>
      <c r="N36" s="793"/>
      <c r="O36" s="1036"/>
      <c r="P36" s="1027"/>
      <c r="Q36" s="1036"/>
      <c r="R36" s="1027"/>
      <c r="S36" s="1036"/>
      <c r="T36" s="1027"/>
      <c r="U36" s="1027"/>
      <c r="V36" s="1027"/>
      <c r="W36" s="1027"/>
      <c r="X36" s="1027"/>
      <c r="Y36" s="1024"/>
      <c r="Z36" s="1027"/>
      <c r="AA36" s="1027"/>
      <c r="AB36" s="1027"/>
      <c r="AC36" s="1036"/>
      <c r="AD36" s="1027"/>
      <c r="AE36" s="1027"/>
      <c r="AF36" s="1027"/>
      <c r="AG36" s="1028"/>
      <c r="AH36" s="1029"/>
      <c r="AI36" s="1030"/>
      <c r="AJ36" s="1029"/>
    </row>
    <row r="37" spans="2:36" ht="15">
      <c r="B37" s="1021"/>
      <c r="C37" s="372"/>
      <c r="D37" s="1038"/>
      <c r="E37" s="1032"/>
      <c r="F37" s="1040"/>
      <c r="G37" s="1040"/>
      <c r="H37" s="1042"/>
      <c r="I37" s="1033"/>
      <c r="J37" s="1032"/>
      <c r="K37" s="1032"/>
      <c r="L37" s="1032"/>
      <c r="M37" s="1032"/>
      <c r="N37" s="793"/>
      <c r="O37" s="1036"/>
      <c r="P37" s="1027"/>
      <c r="Q37" s="1036"/>
      <c r="R37" s="1027"/>
      <c r="S37" s="1036"/>
      <c r="T37" s="1027"/>
      <c r="U37" s="1027"/>
      <c r="V37" s="1027"/>
      <c r="W37" s="1027"/>
      <c r="X37" s="1027"/>
      <c r="Y37" s="1024"/>
      <c r="Z37" s="1027"/>
      <c r="AA37" s="1027"/>
      <c r="AB37" s="1027"/>
      <c r="AC37" s="1036"/>
      <c r="AD37" s="1027"/>
      <c r="AE37" s="1027"/>
      <c r="AF37" s="1027"/>
      <c r="AG37" s="1028"/>
      <c r="AH37" s="1029"/>
      <c r="AI37" s="1030"/>
      <c r="AJ37" s="1029"/>
    </row>
    <row r="38" spans="2:36" ht="15.75" thickBot="1">
      <c r="B38" s="1021"/>
      <c r="C38" s="372"/>
      <c r="D38" s="1038"/>
      <c r="E38" s="1032"/>
      <c r="F38" s="1040"/>
      <c r="G38" s="1040"/>
      <c r="H38" s="1043"/>
      <c r="I38" s="1034"/>
      <c r="J38" s="1032"/>
      <c r="K38" s="1032"/>
      <c r="L38" s="1032"/>
      <c r="M38" s="1032"/>
      <c r="N38" s="793"/>
      <c r="O38" s="1036"/>
      <c r="P38" s="1027"/>
      <c r="Q38" s="1036"/>
      <c r="R38" s="1027"/>
      <c r="S38" s="1036"/>
      <c r="T38" s="1027"/>
      <c r="U38" s="1027"/>
      <c r="V38" s="1027"/>
      <c r="W38" s="1027"/>
      <c r="X38" s="1027"/>
      <c r="Y38" s="1024"/>
      <c r="Z38" s="1027"/>
      <c r="AA38" s="1027"/>
      <c r="AB38" s="1027"/>
      <c r="AC38" s="1036"/>
      <c r="AD38" s="1027"/>
      <c r="AE38" s="1027"/>
      <c r="AF38" s="1027"/>
      <c r="AG38" s="1028"/>
      <c r="AH38" s="1029"/>
      <c r="AI38" s="1030"/>
      <c r="AJ38" s="1029"/>
    </row>
    <row r="39" spans="2:36" ht="51">
      <c r="B39" s="1021"/>
      <c r="C39" s="1031"/>
      <c r="D39" s="181" t="s">
        <v>864</v>
      </c>
      <c r="E39" s="514"/>
      <c r="F39" s="515"/>
      <c r="G39" s="514"/>
      <c r="H39" s="516" t="s">
        <v>865</v>
      </c>
      <c r="I39" s="183" t="s">
        <v>866</v>
      </c>
      <c r="J39" s="1032"/>
      <c r="K39" s="1032"/>
      <c r="L39" s="1032"/>
      <c r="M39" s="1032"/>
      <c r="N39" s="793"/>
      <c r="O39" s="1036"/>
      <c r="P39" s="1027"/>
      <c r="Q39" s="1036"/>
      <c r="R39" s="1027"/>
      <c r="S39" s="1036"/>
      <c r="T39" s="1027"/>
      <c r="U39" s="1027"/>
      <c r="V39" s="1027"/>
      <c r="W39" s="1027"/>
      <c r="X39" s="1027"/>
      <c r="Y39" s="1024"/>
      <c r="Z39" s="1027"/>
      <c r="AA39" s="1027"/>
      <c r="AB39" s="1027"/>
      <c r="AC39" s="1036"/>
      <c r="AD39" s="1027"/>
      <c r="AE39" s="1027"/>
      <c r="AF39" s="1027"/>
      <c r="AG39" s="1028" t="s">
        <v>318</v>
      </c>
      <c r="AH39" s="1029" t="s">
        <v>321</v>
      </c>
      <c r="AI39" s="1030"/>
      <c r="AJ39" s="1029" t="s">
        <v>106</v>
      </c>
    </row>
    <row r="40" spans="2:36" ht="102">
      <c r="B40" s="1022"/>
      <c r="C40" s="632"/>
      <c r="D40" s="228" t="s">
        <v>867</v>
      </c>
      <c r="E40" s="517"/>
      <c r="F40" s="518"/>
      <c r="G40" s="517"/>
      <c r="H40" s="182" t="s">
        <v>868</v>
      </c>
      <c r="I40" s="184" t="s">
        <v>322</v>
      </c>
      <c r="J40" s="1032"/>
      <c r="K40" s="1032"/>
      <c r="L40" s="1032"/>
      <c r="M40" s="1032"/>
      <c r="N40" s="793"/>
      <c r="O40" s="1037"/>
      <c r="P40" s="1027"/>
      <c r="Q40" s="1037"/>
      <c r="R40" s="1027"/>
      <c r="S40" s="1037"/>
      <c r="T40" s="1027"/>
      <c r="U40" s="1027"/>
      <c r="V40" s="1027"/>
      <c r="W40" s="1027"/>
      <c r="X40" s="1027"/>
      <c r="Y40" s="1025"/>
      <c r="Z40" s="1027"/>
      <c r="AA40" s="1027"/>
      <c r="AB40" s="1027"/>
      <c r="AC40" s="1037"/>
      <c r="AD40" s="1027"/>
      <c r="AE40" s="1027"/>
      <c r="AF40" s="1027"/>
      <c r="AG40" s="1028"/>
      <c r="AH40" s="1029"/>
      <c r="AI40" s="1030"/>
      <c r="AJ40" s="1029"/>
    </row>
    <row r="41" spans="2:36" ht="15">
      <c r="B41" s="636" t="s">
        <v>323</v>
      </c>
      <c r="C41" s="636"/>
      <c r="D41" s="636"/>
      <c r="E41" s="636"/>
      <c r="F41" s="636" t="s">
        <v>324</v>
      </c>
      <c r="G41" s="636"/>
      <c r="H41" s="636"/>
      <c r="I41" s="636"/>
      <c r="J41" s="636"/>
      <c r="K41" s="636"/>
      <c r="L41" s="636"/>
      <c r="M41" s="636"/>
      <c r="N41" s="636"/>
      <c r="O41" s="629" t="s">
        <v>109</v>
      </c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7" t="s">
        <v>110</v>
      </c>
      <c r="AH41" s="627"/>
      <c r="AI41" s="627"/>
      <c r="AJ41" s="627"/>
    </row>
    <row r="42" spans="2:36" ht="15">
      <c r="B42" s="606" t="s">
        <v>126</v>
      </c>
      <c r="C42" s="607" t="s">
        <v>111</v>
      </c>
      <c r="D42" s="607"/>
      <c r="E42" s="607"/>
      <c r="F42" s="607"/>
      <c r="G42" s="607"/>
      <c r="H42" s="607"/>
      <c r="I42" s="608" t="s">
        <v>112</v>
      </c>
      <c r="J42" s="609" t="s">
        <v>127</v>
      </c>
      <c r="K42" s="609" t="s">
        <v>113</v>
      </c>
      <c r="L42" s="1026" t="s">
        <v>232</v>
      </c>
      <c r="M42" s="604" t="s">
        <v>128</v>
      </c>
      <c r="N42" s="604" t="s">
        <v>129</v>
      </c>
      <c r="O42" s="605" t="s">
        <v>140</v>
      </c>
      <c r="P42" s="605"/>
      <c r="Q42" s="605" t="s">
        <v>141</v>
      </c>
      <c r="R42" s="605"/>
      <c r="S42" s="605" t="s">
        <v>142</v>
      </c>
      <c r="T42" s="605"/>
      <c r="U42" s="605" t="s">
        <v>116</v>
      </c>
      <c r="V42" s="605"/>
      <c r="W42" s="605" t="s">
        <v>115</v>
      </c>
      <c r="X42" s="605"/>
      <c r="Y42" s="605" t="s">
        <v>143</v>
      </c>
      <c r="Z42" s="605"/>
      <c r="AA42" s="605" t="s">
        <v>114</v>
      </c>
      <c r="AB42" s="605"/>
      <c r="AC42" s="605" t="s">
        <v>117</v>
      </c>
      <c r="AD42" s="605"/>
      <c r="AE42" s="605" t="s">
        <v>118</v>
      </c>
      <c r="AF42" s="605"/>
      <c r="AG42" s="623" t="s">
        <v>119</v>
      </c>
      <c r="AH42" s="615" t="s">
        <v>120</v>
      </c>
      <c r="AI42" s="616" t="s">
        <v>121</v>
      </c>
      <c r="AJ42" s="615" t="s">
        <v>130</v>
      </c>
    </row>
    <row r="43" spans="2:36" ht="18">
      <c r="B43" s="606"/>
      <c r="C43" s="607"/>
      <c r="D43" s="607"/>
      <c r="E43" s="607"/>
      <c r="F43" s="607"/>
      <c r="G43" s="607"/>
      <c r="H43" s="607"/>
      <c r="I43" s="608"/>
      <c r="J43" s="609" t="s">
        <v>127</v>
      </c>
      <c r="K43" s="609"/>
      <c r="L43" s="1026"/>
      <c r="M43" s="604"/>
      <c r="N43" s="604"/>
      <c r="O43" s="193" t="s">
        <v>131</v>
      </c>
      <c r="P43" s="194" t="s">
        <v>132</v>
      </c>
      <c r="Q43" s="193" t="s">
        <v>131</v>
      </c>
      <c r="R43" s="194" t="s">
        <v>132</v>
      </c>
      <c r="S43" s="193" t="s">
        <v>131</v>
      </c>
      <c r="T43" s="194" t="s">
        <v>132</v>
      </c>
      <c r="U43" s="193" t="s">
        <v>131</v>
      </c>
      <c r="V43" s="194" t="s">
        <v>132</v>
      </c>
      <c r="W43" s="193" t="s">
        <v>131</v>
      </c>
      <c r="X43" s="194" t="s">
        <v>132</v>
      </c>
      <c r="Y43" s="193" t="s">
        <v>131</v>
      </c>
      <c r="Z43" s="194" t="s">
        <v>132</v>
      </c>
      <c r="AA43" s="193" t="s">
        <v>131</v>
      </c>
      <c r="AB43" s="194" t="s">
        <v>133</v>
      </c>
      <c r="AC43" s="193" t="s">
        <v>131</v>
      </c>
      <c r="AD43" s="194" t="s">
        <v>133</v>
      </c>
      <c r="AE43" s="193" t="s">
        <v>131</v>
      </c>
      <c r="AF43" s="194" t="s">
        <v>133</v>
      </c>
      <c r="AG43" s="623"/>
      <c r="AH43" s="615"/>
      <c r="AI43" s="616"/>
      <c r="AJ43" s="615"/>
    </row>
    <row r="44" spans="2:36" ht="90">
      <c r="B44" s="341" t="s">
        <v>313</v>
      </c>
      <c r="C44" s="617" t="s">
        <v>99</v>
      </c>
      <c r="D44" s="617"/>
      <c r="E44" s="617"/>
      <c r="F44" s="617"/>
      <c r="G44" s="617"/>
      <c r="H44" s="617"/>
      <c r="I44" s="322" t="s">
        <v>100</v>
      </c>
      <c r="J44" s="511">
        <v>0</v>
      </c>
      <c r="K44" s="511">
        <v>1</v>
      </c>
      <c r="L44" s="511"/>
      <c r="M44" s="511"/>
      <c r="N44" s="511"/>
      <c r="O44" s="326" t="e">
        <f>O45+#REF!+#REF!</f>
        <v>#REF!</v>
      </c>
      <c r="P44" s="326" t="e">
        <f>P45+#REF!+#REF!</f>
        <v>#REF!</v>
      </c>
      <c r="Q44" s="326" t="e">
        <f>Q45+#REF!+#REF!</f>
        <v>#REF!</v>
      </c>
      <c r="R44" s="326" t="e">
        <f>R45+#REF!+#REF!</f>
        <v>#REF!</v>
      </c>
      <c r="S44" s="326" t="e">
        <f>S45+#REF!+#REF!</f>
        <v>#REF!</v>
      </c>
      <c r="T44" s="326" t="e">
        <f>T45+#REF!+#REF!</f>
        <v>#REF!</v>
      </c>
      <c r="U44" s="326" t="e">
        <f>U45+#REF!+#REF!</f>
        <v>#REF!</v>
      </c>
      <c r="V44" s="326" t="e">
        <f>V45+#REF!+#REF!</f>
        <v>#REF!</v>
      </c>
      <c r="W44" s="326" t="e">
        <f>W45+#REF!+#REF!</f>
        <v>#REF!</v>
      </c>
      <c r="X44" s="326" t="e">
        <f>X45+#REF!+#REF!</f>
        <v>#REF!</v>
      </c>
      <c r="Y44" s="326" t="e">
        <f>Y45+#REF!+#REF!</f>
        <v>#REF!</v>
      </c>
      <c r="Z44" s="326" t="e">
        <f>Z45+#REF!+#REF!</f>
        <v>#REF!</v>
      </c>
      <c r="AA44" s="326" t="e">
        <f>AA45+#REF!+#REF!</f>
        <v>#REF!</v>
      </c>
      <c r="AB44" s="326" t="e">
        <f>AB45+#REF!+#REF!</f>
        <v>#REF!</v>
      </c>
      <c r="AC44" s="326" t="e">
        <f>AC45+#REF!+#REF!</f>
        <v>#REF!</v>
      </c>
      <c r="AD44" s="326" t="e">
        <f>AD45+#REF!+#REF!</f>
        <v>#REF!</v>
      </c>
      <c r="AE44" s="326" t="e">
        <f>+AE45+#REF!+#REF!</f>
        <v>#REF!</v>
      </c>
      <c r="AF44" s="326" t="e">
        <f>AF45+#REF!+#REF!</f>
        <v>#REF!</v>
      </c>
      <c r="AG44" s="328" t="s">
        <v>325</v>
      </c>
      <c r="AH44" s="327" t="s">
        <v>326</v>
      </c>
      <c r="AI44" s="338"/>
      <c r="AJ44" s="327" t="s">
        <v>106</v>
      </c>
    </row>
    <row r="45" spans="2:36" ht="124.5" thickBot="1">
      <c r="B45" s="78" t="s">
        <v>122</v>
      </c>
      <c r="C45" s="79" t="s">
        <v>138</v>
      </c>
      <c r="D45" s="79" t="s">
        <v>123</v>
      </c>
      <c r="E45" s="79" t="s">
        <v>134</v>
      </c>
      <c r="F45" s="80" t="s">
        <v>135</v>
      </c>
      <c r="G45" s="80" t="s">
        <v>136</v>
      </c>
      <c r="H45" s="81" t="s">
        <v>124</v>
      </c>
      <c r="I45" s="79" t="s">
        <v>139</v>
      </c>
      <c r="J45" s="84"/>
      <c r="K45" s="84"/>
      <c r="L45" s="84"/>
      <c r="M45" s="84"/>
      <c r="N45" s="84"/>
      <c r="O45" s="220"/>
      <c r="P45" s="221"/>
      <c r="Q45" s="220"/>
      <c r="R45" s="221"/>
      <c r="S45" s="220"/>
      <c r="T45" s="221"/>
      <c r="U45" s="220"/>
      <c r="V45" s="221"/>
      <c r="W45" s="220"/>
      <c r="X45" s="221"/>
      <c r="Y45" s="220"/>
      <c r="Z45" s="221"/>
      <c r="AA45" s="220"/>
      <c r="AB45" s="221"/>
      <c r="AC45" s="220"/>
      <c r="AD45" s="221"/>
      <c r="AE45" s="222"/>
      <c r="AF45" s="221"/>
      <c r="AG45" s="375" t="s">
        <v>325</v>
      </c>
      <c r="AH45" s="327" t="s">
        <v>327</v>
      </c>
      <c r="AI45" s="376"/>
      <c r="AJ45" s="327" t="s">
        <v>106</v>
      </c>
    </row>
    <row r="46" spans="2:36" ht="64.5" thickBot="1">
      <c r="B46" s="1020"/>
      <c r="C46" s="372"/>
      <c r="D46" s="335" t="s">
        <v>869</v>
      </c>
      <c r="E46" s="190"/>
      <c r="F46" s="342"/>
      <c r="G46" s="335"/>
      <c r="H46" s="182" t="s">
        <v>870</v>
      </c>
      <c r="I46" s="183" t="s">
        <v>1</v>
      </c>
      <c r="J46" s="519"/>
      <c r="K46" s="520"/>
      <c r="L46" s="520"/>
      <c r="M46" s="340"/>
      <c r="N46" s="340"/>
      <c r="O46" s="521"/>
      <c r="P46" s="521"/>
      <c r="Q46" s="1023">
        <v>4000</v>
      </c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375"/>
      <c r="AH46" s="327"/>
      <c r="AI46" s="376"/>
      <c r="AJ46" s="327"/>
    </row>
    <row r="47" spans="2:36" ht="39" thickBot="1">
      <c r="B47" s="1021"/>
      <c r="C47" s="372"/>
      <c r="D47" s="335" t="s">
        <v>869</v>
      </c>
      <c r="E47" s="190"/>
      <c r="F47" s="342"/>
      <c r="G47" s="335"/>
      <c r="H47" s="182" t="s">
        <v>871</v>
      </c>
      <c r="I47" s="183" t="s">
        <v>872</v>
      </c>
      <c r="J47" s="519"/>
      <c r="K47" s="520"/>
      <c r="L47" s="520"/>
      <c r="M47" s="340"/>
      <c r="N47" s="340"/>
      <c r="O47" s="521"/>
      <c r="P47" s="521"/>
      <c r="Q47" s="1024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375"/>
      <c r="AH47" s="327"/>
      <c r="AI47" s="376"/>
      <c r="AJ47" s="327"/>
    </row>
    <row r="48" spans="2:36" ht="63.75">
      <c r="B48" s="1021"/>
      <c r="C48" s="372"/>
      <c r="D48" s="335" t="s">
        <v>873</v>
      </c>
      <c r="E48" s="190"/>
      <c r="F48" s="342"/>
      <c r="G48" s="335"/>
      <c r="H48" s="182" t="s">
        <v>874</v>
      </c>
      <c r="I48" s="183" t="s">
        <v>2</v>
      </c>
      <c r="J48" s="519"/>
      <c r="K48" s="520"/>
      <c r="L48" s="520"/>
      <c r="M48" s="340"/>
      <c r="N48" s="340"/>
      <c r="O48" s="521"/>
      <c r="P48" s="521"/>
      <c r="Q48" s="1024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1"/>
      <c r="AG48" s="344"/>
      <c r="AH48" s="345"/>
      <c r="AI48" s="346"/>
      <c r="AJ48" s="345"/>
    </row>
    <row r="49" spans="2:36" ht="60">
      <c r="B49" s="1022"/>
      <c r="C49" s="205"/>
      <c r="D49" s="335" t="s">
        <v>869</v>
      </c>
      <c r="E49" s="377"/>
      <c r="F49" s="377"/>
      <c r="G49" s="377"/>
      <c r="H49" s="522" t="s">
        <v>875</v>
      </c>
      <c r="I49" s="523" t="s">
        <v>876</v>
      </c>
      <c r="J49" s="347"/>
      <c r="K49" s="377"/>
      <c r="L49" s="377"/>
      <c r="M49" s="377"/>
      <c r="N49" s="377"/>
      <c r="O49" s="67"/>
      <c r="P49" s="67"/>
      <c r="Q49" s="1025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208"/>
      <c r="AH49" s="377"/>
      <c r="AI49" s="377"/>
      <c r="AJ49" s="377"/>
    </row>
    <row r="50" spans="2:36" ht="15">
      <c r="B50" s="636" t="s">
        <v>328</v>
      </c>
      <c r="C50" s="636"/>
      <c r="D50" s="636"/>
      <c r="E50" s="636"/>
      <c r="F50" s="636" t="s">
        <v>329</v>
      </c>
      <c r="G50" s="636"/>
      <c r="H50" s="636"/>
      <c r="I50" s="636"/>
      <c r="J50" s="636"/>
      <c r="K50" s="636"/>
      <c r="L50" s="636"/>
      <c r="M50" s="636"/>
      <c r="N50" s="636"/>
      <c r="O50" s="629" t="s">
        <v>109</v>
      </c>
      <c r="P50" s="1019"/>
      <c r="Q50" s="1019"/>
      <c r="R50" s="1019"/>
      <c r="S50" s="1019"/>
      <c r="T50" s="1019"/>
      <c r="U50" s="1019"/>
      <c r="V50" s="1019"/>
      <c r="W50" s="1019"/>
      <c r="X50" s="1019"/>
      <c r="Y50" s="1019"/>
      <c r="Z50" s="1019"/>
      <c r="AA50" s="1019"/>
      <c r="AB50" s="1019"/>
      <c r="AC50" s="1019"/>
      <c r="AD50" s="1019"/>
      <c r="AE50" s="1019"/>
      <c r="AF50" s="1019"/>
      <c r="AG50" s="627" t="s">
        <v>110</v>
      </c>
      <c r="AH50" s="627"/>
      <c r="AI50" s="627"/>
      <c r="AJ50" s="627"/>
    </row>
    <row r="51" spans="2:36" ht="15">
      <c r="B51" s="606" t="s">
        <v>126</v>
      </c>
      <c r="C51" s="607" t="s">
        <v>111</v>
      </c>
      <c r="D51" s="607"/>
      <c r="E51" s="607"/>
      <c r="F51" s="607"/>
      <c r="G51" s="607"/>
      <c r="H51" s="607"/>
      <c r="I51" s="608" t="s">
        <v>112</v>
      </c>
      <c r="J51" s="609" t="s">
        <v>127</v>
      </c>
      <c r="K51" s="609" t="s">
        <v>113</v>
      </c>
      <c r="L51" s="609" t="s">
        <v>232</v>
      </c>
      <c r="M51" s="604" t="s">
        <v>128</v>
      </c>
      <c r="N51" s="604" t="s">
        <v>129</v>
      </c>
      <c r="O51" s="605" t="s">
        <v>140</v>
      </c>
      <c r="P51" s="605"/>
      <c r="Q51" s="605" t="s">
        <v>141</v>
      </c>
      <c r="R51" s="605"/>
      <c r="S51" s="605" t="s">
        <v>142</v>
      </c>
      <c r="T51" s="605"/>
      <c r="U51" s="605" t="s">
        <v>116</v>
      </c>
      <c r="V51" s="605"/>
      <c r="W51" s="605" t="s">
        <v>115</v>
      </c>
      <c r="X51" s="605"/>
      <c r="Y51" s="605" t="s">
        <v>143</v>
      </c>
      <c r="Z51" s="605"/>
      <c r="AA51" s="605" t="s">
        <v>114</v>
      </c>
      <c r="AB51" s="605"/>
      <c r="AC51" s="605" t="s">
        <v>117</v>
      </c>
      <c r="AD51" s="605"/>
      <c r="AE51" s="605" t="s">
        <v>118</v>
      </c>
      <c r="AF51" s="605"/>
      <c r="AG51" s="623" t="s">
        <v>119</v>
      </c>
      <c r="AH51" s="615" t="s">
        <v>120</v>
      </c>
      <c r="AI51" s="616" t="s">
        <v>121</v>
      </c>
      <c r="AJ51" s="615" t="s">
        <v>130</v>
      </c>
    </row>
    <row r="52" spans="2:36" ht="18">
      <c r="B52" s="606"/>
      <c r="C52" s="607"/>
      <c r="D52" s="607"/>
      <c r="E52" s="607"/>
      <c r="F52" s="607"/>
      <c r="G52" s="607"/>
      <c r="H52" s="607"/>
      <c r="I52" s="608"/>
      <c r="J52" s="609" t="s">
        <v>127</v>
      </c>
      <c r="K52" s="609"/>
      <c r="L52" s="609"/>
      <c r="M52" s="604"/>
      <c r="N52" s="604"/>
      <c r="O52" s="193" t="s">
        <v>131</v>
      </c>
      <c r="P52" s="194" t="s">
        <v>132</v>
      </c>
      <c r="Q52" s="193" t="s">
        <v>131</v>
      </c>
      <c r="R52" s="194" t="s">
        <v>132</v>
      </c>
      <c r="S52" s="193" t="s">
        <v>131</v>
      </c>
      <c r="T52" s="194" t="s">
        <v>132</v>
      </c>
      <c r="U52" s="193" t="s">
        <v>131</v>
      </c>
      <c r="V52" s="194" t="s">
        <v>132</v>
      </c>
      <c r="W52" s="193" t="s">
        <v>131</v>
      </c>
      <c r="X52" s="194" t="s">
        <v>132</v>
      </c>
      <c r="Y52" s="193" t="s">
        <v>131</v>
      </c>
      <c r="Z52" s="194" t="s">
        <v>132</v>
      </c>
      <c r="AA52" s="193" t="s">
        <v>131</v>
      </c>
      <c r="AB52" s="194" t="s">
        <v>133</v>
      </c>
      <c r="AC52" s="193" t="s">
        <v>131</v>
      </c>
      <c r="AD52" s="194" t="s">
        <v>133</v>
      </c>
      <c r="AE52" s="193" t="s">
        <v>131</v>
      </c>
      <c r="AF52" s="194" t="s">
        <v>133</v>
      </c>
      <c r="AG52" s="623"/>
      <c r="AH52" s="615"/>
      <c r="AI52" s="616"/>
      <c r="AJ52" s="615"/>
    </row>
    <row r="53" spans="2:36" ht="202.5">
      <c r="B53" s="341" t="s">
        <v>313</v>
      </c>
      <c r="C53" s="617" t="s">
        <v>3</v>
      </c>
      <c r="D53" s="617"/>
      <c r="E53" s="617"/>
      <c r="F53" s="617"/>
      <c r="G53" s="617"/>
      <c r="H53" s="617"/>
      <c r="I53" s="322" t="s">
        <v>4</v>
      </c>
      <c r="J53" s="511"/>
      <c r="K53" s="511"/>
      <c r="L53" s="511"/>
      <c r="M53" s="511"/>
      <c r="N53" s="511"/>
      <c r="O53" s="326">
        <v>0</v>
      </c>
      <c r="P53" s="326">
        <v>0</v>
      </c>
      <c r="Q53" s="326">
        <v>0</v>
      </c>
      <c r="R53" s="326">
        <v>0</v>
      </c>
      <c r="S53" s="326">
        <v>0</v>
      </c>
      <c r="T53" s="326">
        <v>0</v>
      </c>
      <c r="U53" s="326">
        <v>0</v>
      </c>
      <c r="V53" s="326">
        <v>0</v>
      </c>
      <c r="W53" s="326">
        <v>0</v>
      </c>
      <c r="X53" s="326">
        <v>0</v>
      </c>
      <c r="Y53" s="326">
        <v>0</v>
      </c>
      <c r="Z53" s="326">
        <v>0</v>
      </c>
      <c r="AA53" s="326">
        <v>0</v>
      </c>
      <c r="AB53" s="326">
        <v>0</v>
      </c>
      <c r="AC53" s="326">
        <v>0</v>
      </c>
      <c r="AD53" s="326">
        <v>0</v>
      </c>
      <c r="AE53" s="326">
        <v>0</v>
      </c>
      <c r="AF53" s="326">
        <v>0</v>
      </c>
      <c r="AG53" s="328" t="s">
        <v>330</v>
      </c>
      <c r="AH53" s="327" t="s">
        <v>319</v>
      </c>
      <c r="AI53" s="338"/>
      <c r="AJ53" s="327" t="s">
        <v>331</v>
      </c>
    </row>
    <row r="54" spans="2:36" ht="135.75" thickBot="1">
      <c r="B54" s="78" t="s">
        <v>122</v>
      </c>
      <c r="C54" s="79" t="s">
        <v>138</v>
      </c>
      <c r="D54" s="79" t="s">
        <v>123</v>
      </c>
      <c r="E54" s="79" t="s">
        <v>134</v>
      </c>
      <c r="F54" s="80" t="s">
        <v>135</v>
      </c>
      <c r="G54" s="80" t="s">
        <v>136</v>
      </c>
      <c r="H54" s="81" t="s">
        <v>124</v>
      </c>
      <c r="I54" s="79" t="s">
        <v>139</v>
      </c>
      <c r="J54" s="84"/>
      <c r="K54" s="84"/>
      <c r="L54" s="84"/>
      <c r="M54" s="84"/>
      <c r="N54" s="84"/>
      <c r="O54" s="220"/>
      <c r="P54" s="221"/>
      <c r="Q54" s="524"/>
      <c r="R54" s="221"/>
      <c r="S54" s="220"/>
      <c r="T54" s="221"/>
      <c r="U54" s="220"/>
      <c r="V54" s="221"/>
      <c r="W54" s="220"/>
      <c r="X54" s="221"/>
      <c r="Y54" s="220"/>
      <c r="Z54" s="221"/>
      <c r="AA54" s="220"/>
      <c r="AB54" s="221"/>
      <c r="AC54" s="220"/>
      <c r="AD54" s="221"/>
      <c r="AE54" s="222"/>
      <c r="AF54" s="221"/>
      <c r="AG54" s="63" t="s">
        <v>332</v>
      </c>
      <c r="AH54" s="348" t="s">
        <v>333</v>
      </c>
      <c r="AI54" s="376"/>
      <c r="AJ54" s="327" t="s">
        <v>331</v>
      </c>
    </row>
    <row r="55" spans="2:36" ht="102">
      <c r="B55" s="1008"/>
      <c r="C55" s="372"/>
      <c r="D55" s="349" t="s">
        <v>877</v>
      </c>
      <c r="E55" s="525" t="s">
        <v>257</v>
      </c>
      <c r="F55" s="512">
        <v>0.4</v>
      </c>
      <c r="G55" s="352">
        <v>0.4</v>
      </c>
      <c r="H55" s="182" t="s">
        <v>274</v>
      </c>
      <c r="I55" s="183" t="s">
        <v>149</v>
      </c>
      <c r="J55" s="526">
        <v>1</v>
      </c>
      <c r="K55" s="527">
        <v>0.8</v>
      </c>
      <c r="L55" s="527">
        <v>0.8</v>
      </c>
      <c r="M55" s="512">
        <v>0.4</v>
      </c>
      <c r="N55" s="352">
        <v>0.4</v>
      </c>
      <c r="O55" s="343"/>
      <c r="P55" s="343"/>
      <c r="Q55" s="1053">
        <v>1017</v>
      </c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63"/>
      <c r="AH55" s="348"/>
      <c r="AI55" s="376"/>
      <c r="AJ55" s="327"/>
    </row>
    <row r="56" spans="2:36" ht="77.25" thickBot="1">
      <c r="B56" s="1052"/>
      <c r="C56" s="372"/>
      <c r="D56" s="349" t="s">
        <v>878</v>
      </c>
      <c r="E56" s="372" t="s">
        <v>879</v>
      </c>
      <c r="F56" s="349"/>
      <c r="G56" s="349"/>
      <c r="H56" s="182" t="s">
        <v>5</v>
      </c>
      <c r="I56" s="184" t="s">
        <v>208</v>
      </c>
      <c r="J56" s="349"/>
      <c r="K56" s="349"/>
      <c r="L56" s="349"/>
      <c r="M56" s="349"/>
      <c r="N56" s="340"/>
      <c r="O56" s="343"/>
      <c r="P56" s="343"/>
      <c r="Q56" s="105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50"/>
      <c r="AH56" s="351"/>
      <c r="AI56" s="346"/>
      <c r="AJ56" s="345"/>
    </row>
    <row r="57" spans="2:36" ht="89.25">
      <c r="B57" s="1052"/>
      <c r="C57" s="372"/>
      <c r="D57" s="349" t="s">
        <v>880</v>
      </c>
      <c r="E57" s="525" t="s">
        <v>257</v>
      </c>
      <c r="F57" s="352"/>
      <c r="G57" s="349"/>
      <c r="H57" s="183" t="s">
        <v>6</v>
      </c>
      <c r="I57" s="183" t="s">
        <v>7</v>
      </c>
      <c r="J57" s="352"/>
      <c r="K57" s="352"/>
      <c r="L57" s="352"/>
      <c r="M57" s="352"/>
      <c r="N57" s="340"/>
      <c r="O57" s="343"/>
      <c r="P57" s="343"/>
      <c r="Q57" s="105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50"/>
      <c r="AH57" s="351"/>
      <c r="AI57" s="346"/>
      <c r="AJ57" s="345"/>
    </row>
    <row r="58" spans="2:36" ht="90" thickBot="1">
      <c r="B58" s="1052"/>
      <c r="C58" s="372"/>
      <c r="D58" s="112" t="s">
        <v>881</v>
      </c>
      <c r="E58" s="525" t="s">
        <v>257</v>
      </c>
      <c r="F58" s="372"/>
      <c r="G58" s="372"/>
      <c r="H58" s="174" t="s">
        <v>8</v>
      </c>
      <c r="I58" s="175" t="s">
        <v>9</v>
      </c>
      <c r="J58" s="107"/>
      <c r="K58" s="107"/>
      <c r="L58" s="107"/>
      <c r="M58" s="372"/>
      <c r="N58" s="57"/>
      <c r="O58" s="326"/>
      <c r="P58" s="326"/>
      <c r="Q58" s="1053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63"/>
      <c r="AH58" s="348"/>
      <c r="AI58" s="376"/>
      <c r="AJ58" s="327"/>
    </row>
    <row r="59" spans="2:36" ht="64.5" thickBot="1">
      <c r="B59" s="1052"/>
      <c r="C59" s="372"/>
      <c r="D59" s="349" t="s">
        <v>882</v>
      </c>
      <c r="E59" s="525" t="s">
        <v>257</v>
      </c>
      <c r="F59" s="352"/>
      <c r="G59" s="349"/>
      <c r="H59" s="183" t="s">
        <v>10</v>
      </c>
      <c r="I59" s="183" t="s">
        <v>11</v>
      </c>
      <c r="J59" s="352"/>
      <c r="K59" s="352"/>
      <c r="L59" s="352"/>
      <c r="M59" s="352"/>
      <c r="N59" s="340"/>
      <c r="O59" s="343"/>
      <c r="P59" s="343"/>
      <c r="Q59" s="105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50"/>
      <c r="AH59" s="351"/>
      <c r="AI59" s="346"/>
      <c r="AJ59" s="345"/>
    </row>
    <row r="60" spans="2:36" ht="127.5">
      <c r="B60" s="1052"/>
      <c r="C60" s="372"/>
      <c r="D60" s="349" t="s">
        <v>883</v>
      </c>
      <c r="E60" s="525" t="s">
        <v>257</v>
      </c>
      <c r="F60" s="352"/>
      <c r="G60" s="349"/>
      <c r="H60" s="183" t="s">
        <v>12</v>
      </c>
      <c r="I60" s="183" t="s">
        <v>11</v>
      </c>
      <c r="J60" s="352"/>
      <c r="K60" s="352"/>
      <c r="L60" s="352"/>
      <c r="M60" s="352"/>
      <c r="N60" s="340"/>
      <c r="O60" s="343"/>
      <c r="P60" s="343"/>
      <c r="Q60" s="105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50"/>
      <c r="AH60" s="351"/>
      <c r="AI60" s="346"/>
      <c r="AJ60" s="345"/>
    </row>
    <row r="61" spans="2:36" ht="51">
      <c r="B61" s="1052"/>
      <c r="C61" s="372"/>
      <c r="D61" s="349" t="s">
        <v>884</v>
      </c>
      <c r="E61" s="525" t="s">
        <v>879</v>
      </c>
      <c r="F61" s="352"/>
      <c r="G61" s="349"/>
      <c r="H61" s="184" t="s">
        <v>885</v>
      </c>
      <c r="I61" s="184" t="s">
        <v>322</v>
      </c>
      <c r="J61" s="352"/>
      <c r="K61" s="352"/>
      <c r="L61" s="352"/>
      <c r="M61" s="352"/>
      <c r="N61" s="340"/>
      <c r="O61" s="343"/>
      <c r="P61" s="343"/>
      <c r="Q61" s="105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50"/>
      <c r="AH61" s="351"/>
      <c r="AI61" s="346"/>
      <c r="AJ61" s="345"/>
    </row>
    <row r="62" spans="2:36" ht="77.25" thickBot="1">
      <c r="B62" s="1052"/>
      <c r="C62" s="372"/>
      <c r="D62" s="349" t="s">
        <v>886</v>
      </c>
      <c r="E62" s="372" t="s">
        <v>879</v>
      </c>
      <c r="F62" s="349"/>
      <c r="G62" s="349"/>
      <c r="H62" s="182" t="s">
        <v>887</v>
      </c>
      <c r="I62" s="184" t="s">
        <v>13</v>
      </c>
      <c r="J62" s="349"/>
      <c r="K62" s="349"/>
      <c r="L62" s="349"/>
      <c r="M62" s="349"/>
      <c r="N62" s="340"/>
      <c r="O62" s="343"/>
      <c r="P62" s="343"/>
      <c r="Q62" s="105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50"/>
      <c r="AH62" s="351"/>
      <c r="AI62" s="346"/>
      <c r="AJ62" s="345"/>
    </row>
    <row r="63" spans="2:36" ht="102.75" thickBot="1">
      <c r="B63" s="1052"/>
      <c r="C63" s="372"/>
      <c r="D63" s="349" t="s">
        <v>888</v>
      </c>
      <c r="E63" s="525" t="s">
        <v>879</v>
      </c>
      <c r="F63" s="352"/>
      <c r="G63" s="349"/>
      <c r="H63" s="183" t="s">
        <v>275</v>
      </c>
      <c r="I63" s="183" t="s">
        <v>14</v>
      </c>
      <c r="J63" s="352"/>
      <c r="K63" s="352"/>
      <c r="L63" s="352"/>
      <c r="M63" s="352"/>
      <c r="N63" s="340"/>
      <c r="O63" s="343"/>
      <c r="P63" s="343"/>
      <c r="Q63" s="105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50"/>
      <c r="AH63" s="351"/>
      <c r="AI63" s="346"/>
      <c r="AJ63" s="345"/>
    </row>
    <row r="64" spans="2:36" ht="77.25" thickBot="1">
      <c r="B64" s="1052"/>
      <c r="C64" s="372"/>
      <c r="D64" s="349" t="s">
        <v>889</v>
      </c>
      <c r="E64" s="525" t="s">
        <v>879</v>
      </c>
      <c r="F64" s="349"/>
      <c r="G64" s="349"/>
      <c r="H64" s="183" t="s">
        <v>15</v>
      </c>
      <c r="I64" s="183" t="s">
        <v>16</v>
      </c>
      <c r="J64" s="352"/>
      <c r="K64" s="352"/>
      <c r="L64" s="352"/>
      <c r="M64" s="352"/>
      <c r="N64" s="340"/>
      <c r="O64" s="343"/>
      <c r="P64" s="343"/>
      <c r="Q64" s="105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50"/>
      <c r="AH64" s="351"/>
      <c r="AI64" s="346"/>
      <c r="AJ64" s="345"/>
    </row>
    <row r="65" spans="2:36" ht="114.75">
      <c r="B65" s="1052"/>
      <c r="C65" s="372"/>
      <c r="D65" s="349" t="s">
        <v>890</v>
      </c>
      <c r="E65" s="525" t="s">
        <v>879</v>
      </c>
      <c r="F65" s="528"/>
      <c r="G65" s="349"/>
      <c r="H65" s="183" t="s">
        <v>17</v>
      </c>
      <c r="I65" s="183" t="s">
        <v>149</v>
      </c>
      <c r="J65" s="352"/>
      <c r="K65" s="352"/>
      <c r="L65" s="352"/>
      <c r="M65" s="352"/>
      <c r="N65" s="340"/>
      <c r="O65" s="343"/>
      <c r="P65" s="343"/>
      <c r="Q65" s="105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50"/>
      <c r="AH65" s="351"/>
      <c r="AI65" s="346"/>
      <c r="AJ65" s="345"/>
    </row>
    <row r="66" spans="2:36" ht="102.75" thickBot="1">
      <c r="B66" s="1052"/>
      <c r="C66" s="372"/>
      <c r="D66" s="349" t="s">
        <v>889</v>
      </c>
      <c r="E66" s="525" t="s">
        <v>257</v>
      </c>
      <c r="F66" s="352"/>
      <c r="G66" s="349"/>
      <c r="H66" s="182" t="s">
        <v>18</v>
      </c>
      <c r="I66" s="184" t="s">
        <v>149</v>
      </c>
      <c r="J66" s="352"/>
      <c r="K66" s="352"/>
      <c r="L66" s="352"/>
      <c r="M66" s="352"/>
      <c r="N66" s="340"/>
      <c r="O66" s="343"/>
      <c r="P66" s="343"/>
      <c r="Q66" s="105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50"/>
      <c r="AH66" s="351"/>
      <c r="AI66" s="346"/>
      <c r="AJ66" s="345"/>
    </row>
    <row r="67" spans="2:36" ht="102.75" thickBot="1">
      <c r="B67" s="1052"/>
      <c r="C67" s="372"/>
      <c r="D67" s="349" t="s">
        <v>889</v>
      </c>
      <c r="E67" s="529" t="s">
        <v>257</v>
      </c>
      <c r="F67" s="352"/>
      <c r="G67" s="349"/>
      <c r="H67" s="183" t="s">
        <v>19</v>
      </c>
      <c r="I67" s="183" t="s">
        <v>149</v>
      </c>
      <c r="J67" s="352"/>
      <c r="K67" s="352"/>
      <c r="L67" s="352"/>
      <c r="M67" s="352"/>
      <c r="N67" s="340"/>
      <c r="O67" s="343"/>
      <c r="P67" s="343"/>
      <c r="Q67" s="105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50"/>
      <c r="AH67" s="351"/>
      <c r="AI67" s="346"/>
      <c r="AJ67" s="345"/>
    </row>
    <row r="68" spans="2:36" ht="127.5">
      <c r="B68" s="1009"/>
      <c r="C68" s="372"/>
      <c r="D68" s="349" t="s">
        <v>891</v>
      </c>
      <c r="E68" s="372"/>
      <c r="F68" s="349"/>
      <c r="G68" s="349"/>
      <c r="H68" s="183" t="s">
        <v>892</v>
      </c>
      <c r="I68" s="183" t="s">
        <v>146</v>
      </c>
      <c r="J68" s="349"/>
      <c r="K68" s="349"/>
      <c r="L68" s="349"/>
      <c r="M68" s="349"/>
      <c r="N68" s="340"/>
      <c r="O68" s="343"/>
      <c r="P68" s="343"/>
      <c r="Q68" s="1054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50"/>
      <c r="AH68" s="351"/>
      <c r="AI68" s="346"/>
      <c r="AJ68" s="345"/>
    </row>
    <row r="69" spans="2:36" ht="15">
      <c r="B69" s="636" t="s">
        <v>893</v>
      </c>
      <c r="C69" s="636"/>
      <c r="D69" s="636"/>
      <c r="E69" s="636"/>
      <c r="F69" s="636" t="s">
        <v>329</v>
      </c>
      <c r="G69" s="636"/>
      <c r="H69" s="636"/>
      <c r="I69" s="636"/>
      <c r="J69" s="636"/>
      <c r="K69" s="636"/>
      <c r="L69" s="636"/>
      <c r="M69" s="636"/>
      <c r="N69" s="636"/>
      <c r="O69" s="629" t="s">
        <v>109</v>
      </c>
      <c r="P69" s="1019"/>
      <c r="Q69" s="1019"/>
      <c r="R69" s="1019"/>
      <c r="S69" s="1019"/>
      <c r="T69" s="1019"/>
      <c r="U69" s="1019"/>
      <c r="V69" s="1019"/>
      <c r="W69" s="1019"/>
      <c r="X69" s="1019"/>
      <c r="Y69" s="1019"/>
      <c r="Z69" s="1019"/>
      <c r="AA69" s="1019"/>
      <c r="AB69" s="1019"/>
      <c r="AC69" s="1019"/>
      <c r="AD69" s="1019"/>
      <c r="AE69" s="1019"/>
      <c r="AF69" s="1019"/>
      <c r="AG69" s="627" t="s">
        <v>110</v>
      </c>
      <c r="AH69" s="627"/>
      <c r="AI69" s="627"/>
      <c r="AJ69" s="627"/>
    </row>
    <row r="70" spans="2:36" ht="15">
      <c r="B70" s="606" t="s">
        <v>126</v>
      </c>
      <c r="C70" s="607" t="s">
        <v>111</v>
      </c>
      <c r="D70" s="607"/>
      <c r="E70" s="607"/>
      <c r="F70" s="607"/>
      <c r="G70" s="607"/>
      <c r="H70" s="607"/>
      <c r="I70" s="608" t="s">
        <v>112</v>
      </c>
      <c r="J70" s="609" t="s">
        <v>127</v>
      </c>
      <c r="K70" s="609" t="s">
        <v>113</v>
      </c>
      <c r="L70" s="609" t="s">
        <v>232</v>
      </c>
      <c r="M70" s="604" t="s">
        <v>128</v>
      </c>
      <c r="N70" s="604" t="s">
        <v>129</v>
      </c>
      <c r="O70" s="605" t="s">
        <v>140</v>
      </c>
      <c r="P70" s="605"/>
      <c r="Q70" s="605" t="s">
        <v>141</v>
      </c>
      <c r="R70" s="605"/>
      <c r="S70" s="605" t="s">
        <v>142</v>
      </c>
      <c r="T70" s="605"/>
      <c r="U70" s="605" t="s">
        <v>116</v>
      </c>
      <c r="V70" s="605"/>
      <c r="W70" s="605" t="s">
        <v>115</v>
      </c>
      <c r="X70" s="605"/>
      <c r="Y70" s="605" t="s">
        <v>143</v>
      </c>
      <c r="Z70" s="605"/>
      <c r="AA70" s="605" t="s">
        <v>114</v>
      </c>
      <c r="AB70" s="605"/>
      <c r="AC70" s="605" t="s">
        <v>117</v>
      </c>
      <c r="AD70" s="605"/>
      <c r="AE70" s="605" t="s">
        <v>118</v>
      </c>
      <c r="AF70" s="605"/>
      <c r="AG70" s="623" t="s">
        <v>119</v>
      </c>
      <c r="AH70" s="615" t="s">
        <v>120</v>
      </c>
      <c r="AI70" s="616" t="s">
        <v>121</v>
      </c>
      <c r="AJ70" s="615" t="s">
        <v>130</v>
      </c>
    </row>
    <row r="71" spans="2:36" ht="18">
      <c r="B71" s="606"/>
      <c r="C71" s="607"/>
      <c r="D71" s="607"/>
      <c r="E71" s="607"/>
      <c r="F71" s="607"/>
      <c r="G71" s="607"/>
      <c r="H71" s="607"/>
      <c r="I71" s="608"/>
      <c r="J71" s="609" t="s">
        <v>127</v>
      </c>
      <c r="K71" s="609"/>
      <c r="L71" s="609"/>
      <c r="M71" s="604"/>
      <c r="N71" s="604"/>
      <c r="O71" s="193" t="s">
        <v>131</v>
      </c>
      <c r="P71" s="194" t="s">
        <v>132</v>
      </c>
      <c r="Q71" s="193" t="s">
        <v>131</v>
      </c>
      <c r="R71" s="194" t="s">
        <v>132</v>
      </c>
      <c r="S71" s="193" t="s">
        <v>131</v>
      </c>
      <c r="T71" s="194" t="s">
        <v>132</v>
      </c>
      <c r="U71" s="193" t="s">
        <v>131</v>
      </c>
      <c r="V71" s="194" t="s">
        <v>132</v>
      </c>
      <c r="W71" s="193" t="s">
        <v>131</v>
      </c>
      <c r="X71" s="194" t="s">
        <v>132</v>
      </c>
      <c r="Y71" s="193" t="s">
        <v>131</v>
      </c>
      <c r="Z71" s="194" t="s">
        <v>132</v>
      </c>
      <c r="AA71" s="193" t="s">
        <v>131</v>
      </c>
      <c r="AB71" s="194" t="s">
        <v>133</v>
      </c>
      <c r="AC71" s="193" t="s">
        <v>131</v>
      </c>
      <c r="AD71" s="194" t="s">
        <v>133</v>
      </c>
      <c r="AE71" s="193" t="s">
        <v>131</v>
      </c>
      <c r="AF71" s="194" t="s">
        <v>133</v>
      </c>
      <c r="AG71" s="623"/>
      <c r="AH71" s="615"/>
      <c r="AI71" s="616"/>
      <c r="AJ71" s="615"/>
    </row>
    <row r="72" spans="2:36" ht="202.5">
      <c r="B72" s="341" t="s">
        <v>313</v>
      </c>
      <c r="C72" s="321" t="s">
        <v>304</v>
      </c>
      <c r="D72" s="530" t="s">
        <v>272</v>
      </c>
      <c r="E72" s="531"/>
      <c r="F72" s="531"/>
      <c r="G72" s="531"/>
      <c r="H72" s="531"/>
      <c r="I72" s="322" t="s">
        <v>894</v>
      </c>
      <c r="K72" s="511"/>
      <c r="L72" s="511"/>
      <c r="M72" s="511"/>
      <c r="N72" s="511"/>
      <c r="O72" s="326">
        <v>0</v>
      </c>
      <c r="P72" s="326">
        <v>0</v>
      </c>
      <c r="Q72" s="326">
        <v>0</v>
      </c>
      <c r="R72" s="326">
        <v>0</v>
      </c>
      <c r="S72" s="326">
        <v>0</v>
      </c>
      <c r="T72" s="326">
        <v>0</v>
      </c>
      <c r="U72" s="326">
        <v>0</v>
      </c>
      <c r="V72" s="326">
        <v>0</v>
      </c>
      <c r="W72" s="326">
        <v>0</v>
      </c>
      <c r="X72" s="326">
        <v>0</v>
      </c>
      <c r="Y72" s="326">
        <v>0</v>
      </c>
      <c r="Z72" s="326">
        <v>0</v>
      </c>
      <c r="AA72" s="326">
        <v>0</v>
      </c>
      <c r="AB72" s="326">
        <v>0</v>
      </c>
      <c r="AC72" s="326">
        <v>0</v>
      </c>
      <c r="AD72" s="326">
        <v>0</v>
      </c>
      <c r="AE72" s="326">
        <v>0</v>
      </c>
      <c r="AF72" s="326">
        <v>0</v>
      </c>
      <c r="AG72" s="328" t="s">
        <v>330</v>
      </c>
      <c r="AH72" s="327" t="s">
        <v>319</v>
      </c>
      <c r="AI72" s="338"/>
      <c r="AJ72" s="327" t="s">
        <v>331</v>
      </c>
    </row>
    <row r="73" spans="2:36" ht="135">
      <c r="B73" s="78" t="s">
        <v>122</v>
      </c>
      <c r="C73" s="79" t="s">
        <v>138</v>
      </c>
      <c r="D73" s="79" t="s">
        <v>123</v>
      </c>
      <c r="E73" s="79" t="s">
        <v>134</v>
      </c>
      <c r="F73" s="80" t="s">
        <v>135</v>
      </c>
      <c r="G73" s="80" t="s">
        <v>136</v>
      </c>
      <c r="H73" s="81" t="s">
        <v>124</v>
      </c>
      <c r="I73" s="79" t="s">
        <v>139</v>
      </c>
      <c r="J73" s="84"/>
      <c r="K73" s="84"/>
      <c r="L73" s="84"/>
      <c r="M73" s="84"/>
      <c r="N73" s="84"/>
      <c r="O73" s="220"/>
      <c r="P73" s="221"/>
      <c r="Q73" s="220"/>
      <c r="R73" s="221"/>
      <c r="S73" s="220"/>
      <c r="T73" s="221"/>
      <c r="U73" s="220"/>
      <c r="V73" s="221"/>
      <c r="W73" s="220"/>
      <c r="X73" s="221"/>
      <c r="Y73" s="220"/>
      <c r="Z73" s="221"/>
      <c r="AA73" s="220"/>
      <c r="AB73" s="221"/>
      <c r="AC73" s="220"/>
      <c r="AD73" s="221"/>
      <c r="AE73" s="222"/>
      <c r="AF73" s="221"/>
      <c r="AG73" s="63" t="s">
        <v>332</v>
      </c>
      <c r="AH73" s="348" t="s">
        <v>333</v>
      </c>
      <c r="AI73" s="376"/>
      <c r="AJ73" s="327" t="s">
        <v>331</v>
      </c>
    </row>
    <row r="74" spans="2:36" ht="63.75">
      <c r="B74" s="1047"/>
      <c r="C74" s="372"/>
      <c r="D74" s="532" t="s">
        <v>895</v>
      </c>
      <c r="E74" s="525" t="s">
        <v>879</v>
      </c>
      <c r="F74" s="512"/>
      <c r="G74" s="349"/>
      <c r="H74" s="58" t="s">
        <v>896</v>
      </c>
      <c r="I74" s="58" t="s">
        <v>897</v>
      </c>
      <c r="J74" s="526"/>
      <c r="K74" s="527"/>
      <c r="L74" s="533"/>
      <c r="M74" s="527"/>
      <c r="N74" s="335"/>
      <c r="O74" s="343"/>
      <c r="P74" s="343"/>
      <c r="Q74" s="1056">
        <v>4000</v>
      </c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63"/>
      <c r="AH74" s="348"/>
      <c r="AI74" s="376"/>
      <c r="AJ74" s="327"/>
    </row>
    <row r="75" spans="2:36" ht="114.75">
      <c r="B75" s="1055"/>
      <c r="C75" s="205"/>
      <c r="D75" s="226" t="s">
        <v>898</v>
      </c>
      <c r="E75" s="377" t="s">
        <v>879</v>
      </c>
      <c r="F75" s="377"/>
      <c r="G75" s="377"/>
      <c r="H75" s="294" t="s">
        <v>92</v>
      </c>
      <c r="I75" s="167" t="s">
        <v>309</v>
      </c>
      <c r="J75" s="347"/>
      <c r="K75" s="377"/>
      <c r="L75" s="377"/>
      <c r="M75" s="377"/>
      <c r="N75" s="377"/>
      <c r="O75" s="377"/>
      <c r="P75" s="377"/>
      <c r="Q75" s="105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208"/>
      <c r="AH75" s="377"/>
      <c r="AI75" s="377"/>
      <c r="AJ75" s="377"/>
    </row>
    <row r="76" spans="2:36" ht="15">
      <c r="B76" s="636" t="s">
        <v>899</v>
      </c>
      <c r="C76" s="1058"/>
      <c r="D76" s="1058"/>
      <c r="E76" s="1058"/>
      <c r="F76" s="1058" t="s">
        <v>329</v>
      </c>
      <c r="G76" s="1058"/>
      <c r="H76" s="1058"/>
      <c r="I76" s="1058"/>
      <c r="J76" s="1058"/>
      <c r="K76" s="1058"/>
      <c r="L76" s="1058"/>
      <c r="M76" s="1058"/>
      <c r="N76" s="1058"/>
      <c r="O76" s="1059" t="s">
        <v>109</v>
      </c>
      <c r="P76" s="1060"/>
      <c r="Q76" s="1060"/>
      <c r="R76" s="1060"/>
      <c r="S76" s="1060"/>
      <c r="T76" s="1060"/>
      <c r="U76" s="1060"/>
      <c r="V76" s="1060"/>
      <c r="W76" s="1060"/>
      <c r="X76" s="1060"/>
      <c r="Y76" s="1060"/>
      <c r="Z76" s="1060"/>
      <c r="AA76" s="1060"/>
      <c r="AB76" s="1060"/>
      <c r="AC76" s="1060"/>
      <c r="AD76" s="1060"/>
      <c r="AE76" s="1060"/>
      <c r="AF76" s="1060"/>
      <c r="AG76" s="1061" t="s">
        <v>110</v>
      </c>
      <c r="AH76" s="1061"/>
      <c r="AI76" s="1061"/>
      <c r="AJ76" s="1061"/>
    </row>
    <row r="77" spans="2:36" ht="15">
      <c r="B77" s="606" t="s">
        <v>126</v>
      </c>
      <c r="C77" s="607" t="s">
        <v>111</v>
      </c>
      <c r="D77" s="607"/>
      <c r="E77" s="607"/>
      <c r="F77" s="607"/>
      <c r="G77" s="607"/>
      <c r="H77" s="607"/>
      <c r="I77" s="608" t="s">
        <v>112</v>
      </c>
      <c r="J77" s="609" t="s">
        <v>127</v>
      </c>
      <c r="K77" s="609" t="s">
        <v>113</v>
      </c>
      <c r="L77" s="609" t="s">
        <v>232</v>
      </c>
      <c r="M77" s="604" t="s">
        <v>128</v>
      </c>
      <c r="N77" s="604" t="s">
        <v>129</v>
      </c>
      <c r="O77" s="605" t="s">
        <v>140</v>
      </c>
      <c r="P77" s="605"/>
      <c r="Q77" s="605" t="s">
        <v>141</v>
      </c>
      <c r="R77" s="605"/>
      <c r="S77" s="605" t="s">
        <v>142</v>
      </c>
      <c r="T77" s="605"/>
      <c r="U77" s="605" t="s">
        <v>116</v>
      </c>
      <c r="V77" s="605"/>
      <c r="W77" s="605" t="s">
        <v>115</v>
      </c>
      <c r="X77" s="605"/>
      <c r="Y77" s="605" t="s">
        <v>143</v>
      </c>
      <c r="Z77" s="605"/>
      <c r="AA77" s="605" t="s">
        <v>114</v>
      </c>
      <c r="AB77" s="605"/>
      <c r="AC77" s="605" t="s">
        <v>117</v>
      </c>
      <c r="AD77" s="605"/>
      <c r="AE77" s="605" t="s">
        <v>118</v>
      </c>
      <c r="AF77" s="605"/>
      <c r="AG77" s="623" t="s">
        <v>119</v>
      </c>
      <c r="AH77" s="615" t="s">
        <v>120</v>
      </c>
      <c r="AI77" s="616" t="s">
        <v>121</v>
      </c>
      <c r="AJ77" s="615" t="s">
        <v>130</v>
      </c>
    </row>
    <row r="78" spans="2:36" ht="18">
      <c r="B78" s="606"/>
      <c r="C78" s="607"/>
      <c r="D78" s="607"/>
      <c r="E78" s="607"/>
      <c r="F78" s="607"/>
      <c r="G78" s="607"/>
      <c r="H78" s="607"/>
      <c r="I78" s="608"/>
      <c r="J78" s="609" t="s">
        <v>127</v>
      </c>
      <c r="K78" s="609"/>
      <c r="L78" s="609"/>
      <c r="M78" s="604"/>
      <c r="N78" s="604"/>
      <c r="O78" s="193" t="s">
        <v>131</v>
      </c>
      <c r="P78" s="194" t="s">
        <v>132</v>
      </c>
      <c r="Q78" s="193" t="s">
        <v>131</v>
      </c>
      <c r="R78" s="194" t="s">
        <v>132</v>
      </c>
      <c r="S78" s="193" t="s">
        <v>131</v>
      </c>
      <c r="T78" s="194" t="s">
        <v>132</v>
      </c>
      <c r="U78" s="193" t="s">
        <v>131</v>
      </c>
      <c r="V78" s="194" t="s">
        <v>132</v>
      </c>
      <c r="W78" s="193" t="s">
        <v>131</v>
      </c>
      <c r="X78" s="194" t="s">
        <v>132</v>
      </c>
      <c r="Y78" s="193" t="s">
        <v>131</v>
      </c>
      <c r="Z78" s="194" t="s">
        <v>132</v>
      </c>
      <c r="AA78" s="193" t="s">
        <v>131</v>
      </c>
      <c r="AB78" s="194" t="s">
        <v>133</v>
      </c>
      <c r="AC78" s="193" t="s">
        <v>131</v>
      </c>
      <c r="AD78" s="194" t="s">
        <v>133</v>
      </c>
      <c r="AE78" s="193" t="s">
        <v>131</v>
      </c>
      <c r="AF78" s="194" t="s">
        <v>133</v>
      </c>
      <c r="AG78" s="623"/>
      <c r="AH78" s="615"/>
      <c r="AI78" s="616"/>
      <c r="AJ78" s="615"/>
    </row>
    <row r="79" spans="2:36" ht="202.5">
      <c r="B79" s="341" t="s">
        <v>313</v>
      </c>
      <c r="C79" s="617" t="s">
        <v>272</v>
      </c>
      <c r="D79" s="617"/>
      <c r="E79" s="617"/>
      <c r="F79" s="617"/>
      <c r="G79" s="617"/>
      <c r="H79" s="617"/>
      <c r="I79" s="322" t="s">
        <v>894</v>
      </c>
      <c r="J79" s="511"/>
      <c r="K79" s="511"/>
      <c r="L79" s="511"/>
      <c r="M79" s="511"/>
      <c r="N79" s="511"/>
      <c r="O79" s="326">
        <v>0</v>
      </c>
      <c r="P79" s="326">
        <v>0</v>
      </c>
      <c r="Q79" s="326">
        <v>0</v>
      </c>
      <c r="R79" s="326">
        <v>0</v>
      </c>
      <c r="S79" s="326">
        <v>0</v>
      </c>
      <c r="T79" s="326">
        <v>0</v>
      </c>
      <c r="U79" s="326">
        <v>0</v>
      </c>
      <c r="V79" s="326">
        <v>0</v>
      </c>
      <c r="W79" s="326">
        <v>0</v>
      </c>
      <c r="X79" s="326">
        <v>0</v>
      </c>
      <c r="Y79" s="326">
        <v>0</v>
      </c>
      <c r="Z79" s="326">
        <v>0</v>
      </c>
      <c r="AA79" s="326">
        <v>0</v>
      </c>
      <c r="AB79" s="326">
        <v>0</v>
      </c>
      <c r="AC79" s="326">
        <v>0</v>
      </c>
      <c r="AD79" s="326">
        <v>0</v>
      </c>
      <c r="AE79" s="326">
        <v>0</v>
      </c>
      <c r="AF79" s="326">
        <v>0</v>
      </c>
      <c r="AG79" s="328" t="s">
        <v>330</v>
      </c>
      <c r="AH79" s="327" t="s">
        <v>319</v>
      </c>
      <c r="AI79" s="338"/>
      <c r="AJ79" s="327" t="s">
        <v>331</v>
      </c>
    </row>
    <row r="80" spans="2:36" ht="135">
      <c r="B80" s="78" t="s">
        <v>122</v>
      </c>
      <c r="C80" s="79" t="s">
        <v>138</v>
      </c>
      <c r="D80" s="79" t="s">
        <v>123</v>
      </c>
      <c r="E80" s="79" t="s">
        <v>134</v>
      </c>
      <c r="F80" s="80" t="s">
        <v>135</v>
      </c>
      <c r="G80" s="80" t="s">
        <v>136</v>
      </c>
      <c r="H80" s="81" t="s">
        <v>124</v>
      </c>
      <c r="I80" s="79" t="s">
        <v>139</v>
      </c>
      <c r="J80" s="84"/>
      <c r="K80" s="84"/>
      <c r="L80" s="84"/>
      <c r="M80" s="84"/>
      <c r="N80" s="84"/>
      <c r="O80" s="220"/>
      <c r="P80" s="221"/>
      <c r="Q80" s="220"/>
      <c r="R80" s="221"/>
      <c r="S80" s="220"/>
      <c r="T80" s="221"/>
      <c r="U80" s="220"/>
      <c r="V80" s="221"/>
      <c r="W80" s="220"/>
      <c r="X80" s="221"/>
      <c r="Y80" s="220"/>
      <c r="Z80" s="221"/>
      <c r="AA80" s="220"/>
      <c r="AB80" s="221"/>
      <c r="AC80" s="220"/>
      <c r="AD80" s="221"/>
      <c r="AE80" s="222"/>
      <c r="AF80" s="221"/>
      <c r="AG80" s="63" t="s">
        <v>332</v>
      </c>
      <c r="AH80" s="348" t="s">
        <v>333</v>
      </c>
      <c r="AI80" s="376"/>
      <c r="AJ80" s="327" t="s">
        <v>331</v>
      </c>
    </row>
    <row r="81" spans="2:36" ht="63.75">
      <c r="B81" s="1062"/>
      <c r="C81" s="372"/>
      <c r="D81" s="532" t="s">
        <v>900</v>
      </c>
      <c r="E81" s="525" t="s">
        <v>879</v>
      </c>
      <c r="F81" s="512"/>
      <c r="G81" s="349"/>
      <c r="H81" s="294" t="s">
        <v>93</v>
      </c>
      <c r="I81" s="58" t="s">
        <v>901</v>
      </c>
      <c r="J81" s="526"/>
      <c r="K81" s="527"/>
      <c r="L81" s="533"/>
      <c r="M81" s="527"/>
      <c r="N81" s="335"/>
      <c r="O81" s="1023">
        <v>3090</v>
      </c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63"/>
      <c r="AH81" s="348"/>
      <c r="AI81" s="376"/>
      <c r="AJ81" s="327"/>
    </row>
    <row r="82" spans="2:36" ht="51">
      <c r="B82" s="1062"/>
      <c r="C82" s="205"/>
      <c r="D82" s="226" t="s">
        <v>902</v>
      </c>
      <c r="E82" s="525" t="s">
        <v>879</v>
      </c>
      <c r="F82" s="377"/>
      <c r="G82" s="377"/>
      <c r="H82" s="294" t="s">
        <v>94</v>
      </c>
      <c r="I82" s="167" t="s">
        <v>308</v>
      </c>
      <c r="J82" s="347"/>
      <c r="K82" s="377"/>
      <c r="L82" s="377"/>
      <c r="M82" s="377"/>
      <c r="N82" s="377"/>
      <c r="O82" s="1024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208"/>
      <c r="AH82" s="377"/>
      <c r="AI82" s="377"/>
      <c r="AJ82" s="377"/>
    </row>
    <row r="83" spans="2:36" ht="51">
      <c r="B83" s="1062"/>
      <c r="C83" s="205"/>
      <c r="D83" s="534" t="s">
        <v>903</v>
      </c>
      <c r="E83" s="377" t="s">
        <v>879</v>
      </c>
      <c r="F83" s="377"/>
      <c r="G83" s="377"/>
      <c r="H83" s="294" t="s">
        <v>95</v>
      </c>
      <c r="I83" s="167" t="s">
        <v>310</v>
      </c>
      <c r="J83" s="347"/>
      <c r="K83" s="377"/>
      <c r="L83" s="377"/>
      <c r="M83" s="377"/>
      <c r="N83" s="377"/>
      <c r="O83" s="1025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7"/>
      <c r="AF83" s="377"/>
      <c r="AG83" s="208"/>
      <c r="AH83" s="377"/>
      <c r="AI83" s="377"/>
      <c r="AJ83" s="377"/>
    </row>
    <row r="84" spans="2:36" ht="15">
      <c r="B84" s="636" t="s">
        <v>904</v>
      </c>
      <c r="C84" s="1058"/>
      <c r="D84" s="1058"/>
      <c r="E84" s="1058"/>
      <c r="F84" s="1058" t="s">
        <v>329</v>
      </c>
      <c r="G84" s="1058"/>
      <c r="H84" s="1058"/>
      <c r="I84" s="1058"/>
      <c r="J84" s="1058"/>
      <c r="K84" s="1058"/>
      <c r="L84" s="1058"/>
      <c r="M84" s="1058"/>
      <c r="N84" s="1058"/>
      <c r="O84" s="1059" t="s">
        <v>109</v>
      </c>
      <c r="P84" s="1060"/>
      <c r="Q84" s="1060"/>
      <c r="R84" s="1060"/>
      <c r="S84" s="1060"/>
      <c r="T84" s="1060"/>
      <c r="U84" s="1060"/>
      <c r="V84" s="1060"/>
      <c r="W84" s="1060"/>
      <c r="X84" s="1060"/>
      <c r="Y84" s="1060"/>
      <c r="Z84" s="1060"/>
      <c r="AA84" s="1060"/>
      <c r="AB84" s="1060"/>
      <c r="AC84" s="1060"/>
      <c r="AD84" s="1060"/>
      <c r="AE84" s="1060"/>
      <c r="AF84" s="1060"/>
      <c r="AG84" s="1061" t="s">
        <v>110</v>
      </c>
      <c r="AH84" s="1061"/>
      <c r="AI84" s="1061"/>
      <c r="AJ84" s="1061"/>
    </row>
    <row r="85" spans="2:36" ht="15">
      <c r="B85" s="606" t="s">
        <v>126</v>
      </c>
      <c r="C85" s="607" t="s">
        <v>111</v>
      </c>
      <c r="D85" s="607"/>
      <c r="E85" s="607"/>
      <c r="F85" s="607"/>
      <c r="G85" s="607"/>
      <c r="H85" s="607"/>
      <c r="I85" s="608" t="s">
        <v>112</v>
      </c>
      <c r="J85" s="609" t="s">
        <v>127</v>
      </c>
      <c r="K85" s="609" t="s">
        <v>113</v>
      </c>
      <c r="L85" s="609" t="s">
        <v>232</v>
      </c>
      <c r="M85" s="604" t="s">
        <v>128</v>
      </c>
      <c r="N85" s="604" t="s">
        <v>129</v>
      </c>
      <c r="O85" s="605" t="s">
        <v>140</v>
      </c>
      <c r="P85" s="605"/>
      <c r="Q85" s="605" t="s">
        <v>141</v>
      </c>
      <c r="R85" s="605"/>
      <c r="S85" s="605" t="s">
        <v>142</v>
      </c>
      <c r="T85" s="605"/>
      <c r="U85" s="605" t="s">
        <v>116</v>
      </c>
      <c r="V85" s="605"/>
      <c r="W85" s="605" t="s">
        <v>115</v>
      </c>
      <c r="X85" s="605"/>
      <c r="Y85" s="605" t="s">
        <v>143</v>
      </c>
      <c r="Z85" s="605"/>
      <c r="AA85" s="605" t="s">
        <v>114</v>
      </c>
      <c r="AB85" s="605"/>
      <c r="AC85" s="605" t="s">
        <v>117</v>
      </c>
      <c r="AD85" s="605"/>
      <c r="AE85" s="605" t="s">
        <v>118</v>
      </c>
      <c r="AF85" s="605"/>
      <c r="AG85" s="623" t="s">
        <v>119</v>
      </c>
      <c r="AH85" s="615" t="s">
        <v>120</v>
      </c>
      <c r="AI85" s="616" t="s">
        <v>121</v>
      </c>
      <c r="AJ85" s="615" t="s">
        <v>130</v>
      </c>
    </row>
    <row r="86" spans="2:36" ht="31.5">
      <c r="B86" s="606"/>
      <c r="C86" s="607"/>
      <c r="D86" s="607"/>
      <c r="E86" s="607"/>
      <c r="F86" s="607"/>
      <c r="G86" s="607"/>
      <c r="H86" s="607"/>
      <c r="I86" s="608"/>
      <c r="J86" s="609" t="s">
        <v>127</v>
      </c>
      <c r="K86" s="609"/>
      <c r="L86" s="609"/>
      <c r="M86" s="604"/>
      <c r="N86" s="604"/>
      <c r="O86" s="193" t="s">
        <v>131</v>
      </c>
      <c r="P86" s="194" t="s">
        <v>132</v>
      </c>
      <c r="Q86" s="193" t="s">
        <v>131</v>
      </c>
      <c r="R86" s="194" t="s">
        <v>132</v>
      </c>
      <c r="S86" s="193" t="s">
        <v>131</v>
      </c>
      <c r="T86" s="194" t="s">
        <v>132</v>
      </c>
      <c r="U86" s="193" t="s">
        <v>131</v>
      </c>
      <c r="V86" s="194" t="s">
        <v>132</v>
      </c>
      <c r="W86" s="193" t="s">
        <v>131</v>
      </c>
      <c r="X86" s="194" t="s">
        <v>132</v>
      </c>
      <c r="Y86" s="193" t="s">
        <v>131</v>
      </c>
      <c r="Z86" s="194" t="s">
        <v>132</v>
      </c>
      <c r="AA86" s="193" t="s">
        <v>131</v>
      </c>
      <c r="AB86" s="194" t="s">
        <v>133</v>
      </c>
      <c r="AC86" s="193" t="s">
        <v>131</v>
      </c>
      <c r="AD86" s="194" t="s">
        <v>133</v>
      </c>
      <c r="AE86" s="193" t="s">
        <v>131</v>
      </c>
      <c r="AF86" s="194" t="s">
        <v>133</v>
      </c>
      <c r="AG86" s="623"/>
      <c r="AH86" s="615"/>
      <c r="AI86" s="616"/>
      <c r="AJ86" s="615"/>
    </row>
    <row r="87" spans="2:36" ht="191.25">
      <c r="B87" s="341" t="s">
        <v>313</v>
      </c>
      <c r="C87" s="617" t="s">
        <v>905</v>
      </c>
      <c r="D87" s="617"/>
      <c r="E87" s="617"/>
      <c r="F87" s="617"/>
      <c r="G87" s="617"/>
      <c r="H87" s="617"/>
      <c r="I87" s="322" t="s">
        <v>906</v>
      </c>
      <c r="J87" s="511"/>
      <c r="K87" s="511"/>
      <c r="L87" s="511"/>
      <c r="M87" s="511"/>
      <c r="N87" s="511"/>
      <c r="O87" s="326">
        <v>0</v>
      </c>
      <c r="P87" s="326">
        <v>0</v>
      </c>
      <c r="Q87" s="326">
        <v>0</v>
      </c>
      <c r="R87" s="326">
        <v>0</v>
      </c>
      <c r="S87" s="326">
        <v>0</v>
      </c>
      <c r="T87" s="326">
        <v>0</v>
      </c>
      <c r="U87" s="326">
        <v>0</v>
      </c>
      <c r="V87" s="326">
        <v>0</v>
      </c>
      <c r="W87" s="326">
        <v>0</v>
      </c>
      <c r="X87" s="326">
        <v>0</v>
      </c>
      <c r="Y87" s="326">
        <v>0</v>
      </c>
      <c r="Z87" s="326">
        <v>0</v>
      </c>
      <c r="AA87" s="326">
        <v>0</v>
      </c>
      <c r="AB87" s="326">
        <v>0</v>
      </c>
      <c r="AC87" s="326">
        <v>0</v>
      </c>
      <c r="AD87" s="326">
        <v>0</v>
      </c>
      <c r="AE87" s="326">
        <v>0</v>
      </c>
      <c r="AF87" s="326">
        <v>0</v>
      </c>
      <c r="AG87" s="328" t="s">
        <v>330</v>
      </c>
      <c r="AH87" s="327" t="s">
        <v>319</v>
      </c>
      <c r="AI87" s="338"/>
      <c r="AJ87" s="327" t="s">
        <v>331</v>
      </c>
    </row>
    <row r="88" spans="2:36" ht="126.75">
      <c r="B88" s="78" t="s">
        <v>122</v>
      </c>
      <c r="C88" s="79" t="s">
        <v>138</v>
      </c>
      <c r="D88" s="79" t="s">
        <v>123</v>
      </c>
      <c r="E88" s="79" t="s">
        <v>134</v>
      </c>
      <c r="F88" s="80" t="s">
        <v>135</v>
      </c>
      <c r="G88" s="80" t="s">
        <v>136</v>
      </c>
      <c r="H88" s="81" t="s">
        <v>124</v>
      </c>
      <c r="I88" s="79" t="s">
        <v>139</v>
      </c>
      <c r="J88" s="84"/>
      <c r="K88" s="84"/>
      <c r="L88" s="84"/>
      <c r="M88" s="84"/>
      <c r="N88" s="84"/>
      <c r="O88" s="220"/>
      <c r="P88" s="221"/>
      <c r="Q88" s="220"/>
      <c r="R88" s="221"/>
      <c r="S88" s="220"/>
      <c r="T88" s="221"/>
      <c r="U88" s="220"/>
      <c r="V88" s="221"/>
      <c r="W88" s="220"/>
      <c r="X88" s="221"/>
      <c r="Y88" s="220"/>
      <c r="Z88" s="221"/>
      <c r="AA88" s="220"/>
      <c r="AB88" s="221"/>
      <c r="AC88" s="220"/>
      <c r="AD88" s="221"/>
      <c r="AE88" s="222"/>
      <c r="AF88" s="221"/>
      <c r="AG88" s="63" t="s">
        <v>332</v>
      </c>
      <c r="AH88" s="348" t="s">
        <v>333</v>
      </c>
      <c r="AI88" s="376"/>
      <c r="AJ88" s="327" t="s">
        <v>331</v>
      </c>
    </row>
    <row r="89" spans="2:36" ht="75">
      <c r="B89" s="205"/>
      <c r="C89" s="205"/>
      <c r="D89" s="534" t="s">
        <v>907</v>
      </c>
      <c r="E89" s="106" t="s">
        <v>257</v>
      </c>
      <c r="F89" s="377"/>
      <c r="G89" s="377"/>
      <c r="H89" s="347" t="s">
        <v>908</v>
      </c>
      <c r="I89" s="347" t="s">
        <v>149</v>
      </c>
      <c r="J89" s="34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208"/>
      <c r="AH89" s="377"/>
      <c r="AI89" s="377"/>
      <c r="AJ89" s="377"/>
    </row>
  </sheetData>
  <sheetProtection password="E4F1" sheet="1" formatCells="0" formatColumns="0" formatRows="0" insertColumns="0" insertRows="0" insertHyperlinks="0" deleteColumns="0" deleteRows="0" sort="0" autoFilter="0" pivotTables="0"/>
  <mergeCells count="329">
    <mergeCell ref="AH85:AH86"/>
    <mergeCell ref="AI85:AI86"/>
    <mergeCell ref="AJ85:AJ86"/>
    <mergeCell ref="C87:H87"/>
    <mergeCell ref="W85:X85"/>
    <mergeCell ref="Y85:Z85"/>
    <mergeCell ref="AA85:AB85"/>
    <mergeCell ref="AC85:AD85"/>
    <mergeCell ref="AE85:AF85"/>
    <mergeCell ref="AG85:AG86"/>
    <mergeCell ref="M85:M86"/>
    <mergeCell ref="N85:N86"/>
    <mergeCell ref="O85:P85"/>
    <mergeCell ref="Q85:R85"/>
    <mergeCell ref="S85:T85"/>
    <mergeCell ref="U85:V85"/>
    <mergeCell ref="B84:E84"/>
    <mergeCell ref="F84:N84"/>
    <mergeCell ref="O84:AF84"/>
    <mergeCell ref="AG84:AJ84"/>
    <mergeCell ref="B85:B86"/>
    <mergeCell ref="C85:H86"/>
    <mergeCell ref="I85:I86"/>
    <mergeCell ref="J85:J86"/>
    <mergeCell ref="K85:K86"/>
    <mergeCell ref="L85:L86"/>
    <mergeCell ref="AH77:AH78"/>
    <mergeCell ref="AI77:AI78"/>
    <mergeCell ref="AJ77:AJ78"/>
    <mergeCell ref="C79:H79"/>
    <mergeCell ref="B81:B83"/>
    <mergeCell ref="O81:O83"/>
    <mergeCell ref="W77:X77"/>
    <mergeCell ref="Y77:Z77"/>
    <mergeCell ref="AA77:AB77"/>
    <mergeCell ref="AC77:AD77"/>
    <mergeCell ref="AE77:AF77"/>
    <mergeCell ref="AG77:AG78"/>
    <mergeCell ref="M77:M78"/>
    <mergeCell ref="N77:N78"/>
    <mergeCell ref="O77:P77"/>
    <mergeCell ref="Q77:R77"/>
    <mergeCell ref="S77:T77"/>
    <mergeCell ref="U77:V77"/>
    <mergeCell ref="B77:B78"/>
    <mergeCell ref="C77:H78"/>
    <mergeCell ref="I77:I78"/>
    <mergeCell ref="J77:J78"/>
    <mergeCell ref="K77:K78"/>
    <mergeCell ref="L77:L78"/>
    <mergeCell ref="AH70:AH71"/>
    <mergeCell ref="AI70:AI71"/>
    <mergeCell ref="AJ70:AJ71"/>
    <mergeCell ref="B74:B75"/>
    <mergeCell ref="Q74:Q75"/>
    <mergeCell ref="B76:E76"/>
    <mergeCell ref="F76:N76"/>
    <mergeCell ref="O76:AF76"/>
    <mergeCell ref="AG76:AJ76"/>
    <mergeCell ref="W70:X70"/>
    <mergeCell ref="Y70:Z70"/>
    <mergeCell ref="AA70:AB70"/>
    <mergeCell ref="AC70:AD70"/>
    <mergeCell ref="AE70:AF70"/>
    <mergeCell ref="AG70:AG71"/>
    <mergeCell ref="M70:M71"/>
    <mergeCell ref="N70:N71"/>
    <mergeCell ref="O70:P70"/>
    <mergeCell ref="Q70:R70"/>
    <mergeCell ref="S70:T70"/>
    <mergeCell ref="U70:V70"/>
    <mergeCell ref="B69:E69"/>
    <mergeCell ref="F69:N69"/>
    <mergeCell ref="O69:AF69"/>
    <mergeCell ref="AG69:AJ69"/>
    <mergeCell ref="B70:B71"/>
    <mergeCell ref="C70:H71"/>
    <mergeCell ref="I70:I71"/>
    <mergeCell ref="J70:J71"/>
    <mergeCell ref="K70:K71"/>
    <mergeCell ref="L70:L71"/>
    <mergeCell ref="AH51:AH52"/>
    <mergeCell ref="AI51:AI52"/>
    <mergeCell ref="AJ51:AJ52"/>
    <mergeCell ref="C53:H53"/>
    <mergeCell ref="B55:B68"/>
    <mergeCell ref="Q55:Q68"/>
    <mergeCell ref="M51:M52"/>
    <mergeCell ref="N51:N52"/>
    <mergeCell ref="O51:P51"/>
    <mergeCell ref="B1:AJ1"/>
    <mergeCell ref="B2:H2"/>
    <mergeCell ref="I2:T2"/>
    <mergeCell ref="U2:AJ2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M4:M5"/>
    <mergeCell ref="N4:N5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G5"/>
    <mergeCell ref="AH4:AH5"/>
    <mergeCell ref="AI4:AI5"/>
    <mergeCell ref="AJ4:AJ5"/>
    <mergeCell ref="C6:H6"/>
    <mergeCell ref="B7:AJ7"/>
    <mergeCell ref="B9:B11"/>
    <mergeCell ref="C9:C11"/>
    <mergeCell ref="O9:O11"/>
    <mergeCell ref="Q9:Q11"/>
    <mergeCell ref="S9:S11"/>
    <mergeCell ref="W9:W11"/>
    <mergeCell ref="AA9:AA11"/>
    <mergeCell ref="AC9:AC11"/>
    <mergeCell ref="B12:D12"/>
    <mergeCell ref="F12:L12"/>
    <mergeCell ref="M12:N12"/>
    <mergeCell ref="O12:AF12"/>
    <mergeCell ref="AG12:AJ12"/>
    <mergeCell ref="B13:B14"/>
    <mergeCell ref="C13:H14"/>
    <mergeCell ref="I13:I14"/>
    <mergeCell ref="J13:J14"/>
    <mergeCell ref="K13:K14"/>
    <mergeCell ref="L13:L14"/>
    <mergeCell ref="M13:M14"/>
    <mergeCell ref="N13:N14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G14"/>
    <mergeCell ref="AH13:AH14"/>
    <mergeCell ref="AI13:AI14"/>
    <mergeCell ref="AJ13:AJ14"/>
    <mergeCell ref="C15:H15"/>
    <mergeCell ref="B16:AJ16"/>
    <mergeCell ref="B18:B24"/>
    <mergeCell ref="H18:H24"/>
    <mergeCell ref="I18:I24"/>
    <mergeCell ref="O18:O24"/>
    <mergeCell ref="Q18:Q24"/>
    <mergeCell ref="S18:S24"/>
    <mergeCell ref="W18:W24"/>
    <mergeCell ref="AC18:AC24"/>
    <mergeCell ref="AE18:AE24"/>
    <mergeCell ref="AF18:AF24"/>
    <mergeCell ref="AH18:AH24"/>
    <mergeCell ref="AI18:AI24"/>
    <mergeCell ref="AJ18:AJ24"/>
    <mergeCell ref="B25:D25"/>
    <mergeCell ref="F25:N25"/>
    <mergeCell ref="O25:AF25"/>
    <mergeCell ref="AG25:AJ25"/>
    <mergeCell ref="B26:B27"/>
    <mergeCell ref="C26:H27"/>
    <mergeCell ref="I26:I27"/>
    <mergeCell ref="J26:J27"/>
    <mergeCell ref="K26:K27"/>
    <mergeCell ref="L26:L27"/>
    <mergeCell ref="M26:M27"/>
    <mergeCell ref="N26:N27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G27"/>
    <mergeCell ref="AH26:AH27"/>
    <mergeCell ref="AI26:AI27"/>
    <mergeCell ref="AJ26:AJ27"/>
    <mergeCell ref="C28:H28"/>
    <mergeCell ref="B29:AJ29"/>
    <mergeCell ref="AG30:AG34"/>
    <mergeCell ref="AH30:AH34"/>
    <mergeCell ref="AI30:AI34"/>
    <mergeCell ref="AJ30:AJ34"/>
    <mergeCell ref="B31:B40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40"/>
    <mergeCell ref="J35:J38"/>
    <mergeCell ref="K35:K38"/>
    <mergeCell ref="L35:L38"/>
    <mergeCell ref="M35:M38"/>
    <mergeCell ref="P31:P34"/>
    <mergeCell ref="Q31:Q40"/>
    <mergeCell ref="R31:R34"/>
    <mergeCell ref="S31:S40"/>
    <mergeCell ref="T31:T34"/>
    <mergeCell ref="U31:U34"/>
    <mergeCell ref="P35:P38"/>
    <mergeCell ref="R35:R38"/>
    <mergeCell ref="T35:T38"/>
    <mergeCell ref="U35:U38"/>
    <mergeCell ref="V31:V34"/>
    <mergeCell ref="W31:W34"/>
    <mergeCell ref="X31:X34"/>
    <mergeCell ref="Y31:Y40"/>
    <mergeCell ref="Z31:Z34"/>
    <mergeCell ref="AA31:AA34"/>
    <mergeCell ref="V35:V38"/>
    <mergeCell ref="W35:W38"/>
    <mergeCell ref="X35:X38"/>
    <mergeCell ref="Z35:Z38"/>
    <mergeCell ref="AB31:AB34"/>
    <mergeCell ref="AC31:AC40"/>
    <mergeCell ref="AD31:AD34"/>
    <mergeCell ref="AE31:AE34"/>
    <mergeCell ref="AF31:AF34"/>
    <mergeCell ref="D35:D38"/>
    <mergeCell ref="E35:E38"/>
    <mergeCell ref="F35:F38"/>
    <mergeCell ref="G35:G38"/>
    <mergeCell ref="H35:H38"/>
    <mergeCell ref="I35:I38"/>
    <mergeCell ref="N35:N38"/>
    <mergeCell ref="AA35:AA38"/>
    <mergeCell ref="AB35:AB38"/>
    <mergeCell ref="AD35:AD38"/>
    <mergeCell ref="AE35:AE38"/>
    <mergeCell ref="AF35:AF38"/>
    <mergeCell ref="AG35:AG38"/>
    <mergeCell ref="AH35:AH38"/>
    <mergeCell ref="AI35:AI38"/>
    <mergeCell ref="AJ35:AJ38"/>
    <mergeCell ref="C39:C40"/>
    <mergeCell ref="J39:J40"/>
    <mergeCell ref="K39:K40"/>
    <mergeCell ref="L39:L40"/>
    <mergeCell ref="M39:M40"/>
    <mergeCell ref="N39:N40"/>
    <mergeCell ref="P39:P40"/>
    <mergeCell ref="R39:R40"/>
    <mergeCell ref="T39:T40"/>
    <mergeCell ref="U39:U40"/>
    <mergeCell ref="V39:V40"/>
    <mergeCell ref="W39:W40"/>
    <mergeCell ref="X39:X40"/>
    <mergeCell ref="Z39:Z40"/>
    <mergeCell ref="AA39:AA40"/>
    <mergeCell ref="AB39:AB40"/>
    <mergeCell ref="AD39:AD40"/>
    <mergeCell ref="AE39:AE40"/>
    <mergeCell ref="AF39:AF40"/>
    <mergeCell ref="AG39:AG40"/>
    <mergeCell ref="AH39:AH40"/>
    <mergeCell ref="AI39:AI40"/>
    <mergeCell ref="AJ39:AJ40"/>
    <mergeCell ref="B41:E41"/>
    <mergeCell ref="F41:N41"/>
    <mergeCell ref="O41:AF41"/>
    <mergeCell ref="AG41:AJ41"/>
    <mergeCell ref="B42:B43"/>
    <mergeCell ref="C42:H43"/>
    <mergeCell ref="I42:I43"/>
    <mergeCell ref="J42:J43"/>
    <mergeCell ref="K42:K43"/>
    <mergeCell ref="L42:L43"/>
    <mergeCell ref="AE42:AF42"/>
    <mergeCell ref="AG42:AG43"/>
    <mergeCell ref="M42:M43"/>
    <mergeCell ref="N42:N43"/>
    <mergeCell ref="O42:P42"/>
    <mergeCell ref="Q42:R42"/>
    <mergeCell ref="S42:T42"/>
    <mergeCell ref="U42:V42"/>
    <mergeCell ref="AH42:AH43"/>
    <mergeCell ref="AI42:AI43"/>
    <mergeCell ref="AJ42:AJ43"/>
    <mergeCell ref="C44:H44"/>
    <mergeCell ref="B46:B49"/>
    <mergeCell ref="Q46:Q49"/>
    <mergeCell ref="W42:X42"/>
    <mergeCell ref="Y42:Z42"/>
    <mergeCell ref="AA42:AB42"/>
    <mergeCell ref="AC42:AD42"/>
    <mergeCell ref="B50:E50"/>
    <mergeCell ref="F50:N50"/>
    <mergeCell ref="O50:AF50"/>
    <mergeCell ref="AG50:AJ50"/>
    <mergeCell ref="B51:B52"/>
    <mergeCell ref="C51:H52"/>
    <mergeCell ref="I51:I52"/>
    <mergeCell ref="J51:J52"/>
    <mergeCell ref="K51:K52"/>
    <mergeCell ref="L51:L52"/>
    <mergeCell ref="AC51:AD51"/>
    <mergeCell ref="AE51:AF51"/>
    <mergeCell ref="AG51:AG52"/>
    <mergeCell ref="Q51:R51"/>
    <mergeCell ref="S51:T51"/>
    <mergeCell ref="U51:V51"/>
    <mergeCell ref="W51:X51"/>
    <mergeCell ref="Y51:Z51"/>
    <mergeCell ref="AA51:AB5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71"/>
  <sheetViews>
    <sheetView zoomScalePageLayoutView="0" workbookViewId="0" topLeftCell="B46">
      <selection activeCell="T47" sqref="T47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">
      <c r="B1" s="678" t="s">
        <v>230</v>
      </c>
      <c r="C1" s="679"/>
      <c r="D1" s="679"/>
      <c r="E1" s="679"/>
      <c r="F1" s="679"/>
      <c r="G1" s="679"/>
      <c r="H1" s="680"/>
      <c r="I1" s="681" t="s">
        <v>344</v>
      </c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3"/>
      <c r="U1" s="681" t="s">
        <v>231</v>
      </c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5"/>
    </row>
    <row r="2" spans="2:36" ht="15.75" thickBot="1">
      <c r="B2" s="787" t="s">
        <v>798</v>
      </c>
      <c r="C2" s="687"/>
      <c r="D2" s="688"/>
      <c r="E2" s="1"/>
      <c r="F2" s="689" t="s">
        <v>346</v>
      </c>
      <c r="G2" s="689"/>
      <c r="H2" s="689"/>
      <c r="I2" s="689"/>
      <c r="J2" s="689"/>
      <c r="K2" s="689"/>
      <c r="L2" s="689"/>
      <c r="M2" s="689"/>
      <c r="N2" s="690"/>
      <c r="O2" s="691" t="s">
        <v>109</v>
      </c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3"/>
      <c r="AG2" s="694" t="s">
        <v>110</v>
      </c>
      <c r="AH2" s="695"/>
      <c r="AI2" s="695"/>
      <c r="AJ2" s="696"/>
    </row>
    <row r="3" spans="2:36" ht="15">
      <c r="B3" s="666" t="s">
        <v>126</v>
      </c>
      <c r="C3" s="668" t="s">
        <v>111</v>
      </c>
      <c r="D3" s="669"/>
      <c r="E3" s="669"/>
      <c r="F3" s="669"/>
      <c r="G3" s="669"/>
      <c r="H3" s="669"/>
      <c r="I3" s="672" t="s">
        <v>112</v>
      </c>
      <c r="J3" s="674" t="s">
        <v>127</v>
      </c>
      <c r="K3" s="674" t="s">
        <v>113</v>
      </c>
      <c r="L3" s="676" t="s">
        <v>456</v>
      </c>
      <c r="M3" s="661" t="s">
        <v>128</v>
      </c>
      <c r="N3" s="663" t="s">
        <v>129</v>
      </c>
      <c r="O3" s="665" t="s">
        <v>140</v>
      </c>
      <c r="P3" s="657"/>
      <c r="Q3" s="656" t="s">
        <v>141</v>
      </c>
      <c r="R3" s="657"/>
      <c r="S3" s="656" t="s">
        <v>142</v>
      </c>
      <c r="T3" s="657"/>
      <c r="U3" s="656" t="s">
        <v>116</v>
      </c>
      <c r="V3" s="657"/>
      <c r="W3" s="656" t="s">
        <v>115</v>
      </c>
      <c r="X3" s="657"/>
      <c r="Y3" s="656" t="s">
        <v>143</v>
      </c>
      <c r="Z3" s="657"/>
      <c r="AA3" s="656" t="s">
        <v>114</v>
      </c>
      <c r="AB3" s="657"/>
      <c r="AC3" s="656" t="s">
        <v>117</v>
      </c>
      <c r="AD3" s="657"/>
      <c r="AE3" s="656" t="s">
        <v>118</v>
      </c>
      <c r="AF3" s="658"/>
      <c r="AG3" s="659" t="s">
        <v>119</v>
      </c>
      <c r="AH3" s="645" t="s">
        <v>120</v>
      </c>
      <c r="AI3" s="647" t="s">
        <v>121</v>
      </c>
      <c r="AJ3" s="649" t="s">
        <v>130</v>
      </c>
    </row>
    <row r="4" spans="2:36" ht="32.25" thickBot="1">
      <c r="B4" s="667"/>
      <c r="C4" s="670"/>
      <c r="D4" s="671"/>
      <c r="E4" s="671"/>
      <c r="F4" s="671"/>
      <c r="G4" s="671"/>
      <c r="H4" s="671"/>
      <c r="I4" s="673"/>
      <c r="J4" s="675" t="s">
        <v>127</v>
      </c>
      <c r="K4" s="675"/>
      <c r="L4" s="677"/>
      <c r="M4" s="662"/>
      <c r="N4" s="664"/>
      <c r="O4" s="2" t="s">
        <v>131</v>
      </c>
      <c r="P4" s="42" t="s">
        <v>132</v>
      </c>
      <c r="Q4" s="3" t="s">
        <v>131</v>
      </c>
      <c r="R4" s="42" t="s">
        <v>132</v>
      </c>
      <c r="S4" s="3" t="s">
        <v>131</v>
      </c>
      <c r="T4" s="42" t="s">
        <v>132</v>
      </c>
      <c r="U4" s="3" t="s">
        <v>131</v>
      </c>
      <c r="V4" s="42" t="s">
        <v>132</v>
      </c>
      <c r="W4" s="3" t="s">
        <v>131</v>
      </c>
      <c r="X4" s="42" t="s">
        <v>132</v>
      </c>
      <c r="Y4" s="3" t="s">
        <v>131</v>
      </c>
      <c r="Z4" s="42" t="s">
        <v>132</v>
      </c>
      <c r="AA4" s="3" t="s">
        <v>131</v>
      </c>
      <c r="AB4" s="42" t="s">
        <v>133</v>
      </c>
      <c r="AC4" s="3" t="s">
        <v>131</v>
      </c>
      <c r="AD4" s="42" t="s">
        <v>133</v>
      </c>
      <c r="AE4" s="3" t="s">
        <v>131</v>
      </c>
      <c r="AF4" s="43" t="s">
        <v>133</v>
      </c>
      <c r="AG4" s="660"/>
      <c r="AH4" s="646"/>
      <c r="AI4" s="648"/>
      <c r="AJ4" s="650"/>
    </row>
    <row r="5" spans="2:36" ht="57" thickBot="1">
      <c r="B5" s="4" t="s">
        <v>799</v>
      </c>
      <c r="C5" s="651" t="s">
        <v>71</v>
      </c>
      <c r="D5" s="652"/>
      <c r="E5" s="652"/>
      <c r="F5" s="652"/>
      <c r="G5" s="652"/>
      <c r="H5" s="652"/>
      <c r="I5" s="44" t="s">
        <v>72</v>
      </c>
      <c r="J5" s="47"/>
      <c r="K5" s="53"/>
      <c r="L5" s="53"/>
      <c r="M5" s="48"/>
      <c r="N5" s="48"/>
      <c r="O5" s="5" t="e">
        <f>O7+#REF!+#REF!</f>
        <v>#REF!</v>
      </c>
      <c r="P5" s="6" t="e">
        <f>P7+#REF!+#REF!</f>
        <v>#REF!</v>
      </c>
      <c r="Q5" s="6" t="e">
        <f>Q7+#REF!+#REF!</f>
        <v>#REF!</v>
      </c>
      <c r="R5" s="6" t="e">
        <f>R7+#REF!+#REF!</f>
        <v>#REF!</v>
      </c>
      <c r="S5" s="6" t="e">
        <f>S7+#REF!+#REF!</f>
        <v>#REF!</v>
      </c>
      <c r="T5" s="6" t="e">
        <f>T7+#REF!+#REF!</f>
        <v>#REF!</v>
      </c>
      <c r="U5" s="6" t="e">
        <f>U7+#REF!+#REF!</f>
        <v>#REF!</v>
      </c>
      <c r="V5" s="6" t="e">
        <f>V7+#REF!+#REF!</f>
        <v>#REF!</v>
      </c>
      <c r="W5" s="6" t="e">
        <f>W7+#REF!+#REF!</f>
        <v>#REF!</v>
      </c>
      <c r="X5" s="6" t="e">
        <f>X7+#REF!+#REF!</f>
        <v>#REF!</v>
      </c>
      <c r="Y5" s="6" t="e">
        <f>Y7+#REF!+#REF!</f>
        <v>#REF!</v>
      </c>
      <c r="Z5" s="6" t="e">
        <f>Z7+#REF!+#REF!</f>
        <v>#REF!</v>
      </c>
      <c r="AA5" s="6" t="e">
        <f>AA7+#REF!+#REF!</f>
        <v>#REF!</v>
      </c>
      <c r="AB5" s="6" t="e">
        <f>AB7+#REF!+#REF!</f>
        <v>#REF!</v>
      </c>
      <c r="AC5" s="6" t="e">
        <f>AC7+#REF!+#REF!</f>
        <v>#REF!</v>
      </c>
      <c r="AD5" s="6" t="e">
        <f>AD7+#REF!+#REF!</f>
        <v>#REF!</v>
      </c>
      <c r="AE5" s="6" t="e">
        <f>+AE7+#REF!+#REF!</f>
        <v>#REF!</v>
      </c>
      <c r="AF5" s="7" t="e">
        <f>AF7+#REF!+#REF!</f>
        <v>#REF!</v>
      </c>
      <c r="AG5" s="8" t="e">
        <f>AG7+#REF!+#REF!</f>
        <v>#REF!</v>
      </c>
      <c r="AH5" s="9"/>
      <c r="AI5" s="9"/>
      <c r="AJ5" s="10"/>
    </row>
    <row r="6" spans="2:36" ht="15.75" thickBot="1">
      <c r="B6" s="653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5"/>
    </row>
    <row r="7" spans="2:36" ht="33.75">
      <c r="B7" s="11" t="s">
        <v>122</v>
      </c>
      <c r="C7" s="12" t="s">
        <v>138</v>
      </c>
      <c r="D7" s="12" t="s">
        <v>123</v>
      </c>
      <c r="E7" s="12" t="s">
        <v>134</v>
      </c>
      <c r="F7" s="13" t="s">
        <v>135</v>
      </c>
      <c r="G7" s="13" t="s">
        <v>136</v>
      </c>
      <c r="H7" s="45" t="s">
        <v>124</v>
      </c>
      <c r="I7" s="56" t="s">
        <v>139</v>
      </c>
      <c r="J7" s="32"/>
      <c r="K7" s="32"/>
      <c r="L7" s="32"/>
      <c r="M7" s="32"/>
      <c r="N7" s="33"/>
      <c r="O7" s="15">
        <f>SUM(O8:O8)</f>
        <v>0</v>
      </c>
      <c r="P7" s="16">
        <f>SUM(P8:P8)</f>
        <v>0</v>
      </c>
      <c r="Q7" s="17">
        <f>SUM(Q8:Q8)</f>
        <v>6300</v>
      </c>
      <c r="R7" s="16">
        <f>SUM(R8:R8)</f>
        <v>0</v>
      </c>
      <c r="S7" s="17"/>
      <c r="T7" s="16"/>
      <c r="U7" s="17"/>
      <c r="V7" s="16"/>
      <c r="W7" s="17"/>
      <c r="X7" s="16"/>
      <c r="Y7" s="17"/>
      <c r="Z7" s="16"/>
      <c r="AA7" s="17"/>
      <c r="AB7" s="16"/>
      <c r="AC7" s="17"/>
      <c r="AD7" s="16"/>
      <c r="AE7" s="18">
        <f>O7+Q7</f>
        <v>6300</v>
      </c>
      <c r="AF7" s="16">
        <f>AF8</f>
        <v>0</v>
      </c>
      <c r="AG7" s="19">
        <f>SUM(AG8:AG8)</f>
        <v>0</v>
      </c>
      <c r="AH7" s="20"/>
      <c r="AI7" s="20"/>
      <c r="AJ7" s="21"/>
    </row>
    <row r="8" spans="2:36" ht="90.75">
      <c r="B8" s="793" t="s">
        <v>347</v>
      </c>
      <c r="C8" s="793"/>
      <c r="D8" s="89" t="s">
        <v>800</v>
      </c>
      <c r="E8" s="89" t="s">
        <v>752</v>
      </c>
      <c r="F8" s="190"/>
      <c r="G8" s="24"/>
      <c r="H8" s="638" t="s">
        <v>801</v>
      </c>
      <c r="I8" s="638" t="s">
        <v>221</v>
      </c>
      <c r="J8" s="24"/>
      <c r="K8" s="24"/>
      <c r="L8" s="210"/>
      <c r="M8" s="120"/>
      <c r="N8" s="120"/>
      <c r="O8" s="94"/>
      <c r="P8" s="25"/>
      <c r="Q8" s="642">
        <v>6300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642">
        <v>12360</v>
      </c>
      <c r="AD8" s="28"/>
      <c r="AE8" s="29"/>
      <c r="AF8" s="29"/>
      <c r="AG8" s="30" t="s">
        <v>348</v>
      </c>
      <c r="AH8" s="50" t="s">
        <v>349</v>
      </c>
      <c r="AI8" s="50"/>
      <c r="AJ8" s="115" t="s">
        <v>754</v>
      </c>
    </row>
    <row r="9" spans="2:36" ht="15">
      <c r="B9" s="793"/>
      <c r="C9" s="793"/>
      <c r="D9" s="89" t="s">
        <v>802</v>
      </c>
      <c r="E9" s="89" t="s">
        <v>752</v>
      </c>
      <c r="F9" s="190"/>
      <c r="G9" s="24"/>
      <c r="H9" s="639"/>
      <c r="I9" s="639"/>
      <c r="J9" s="24"/>
      <c r="K9" s="24"/>
      <c r="L9" s="210"/>
      <c r="M9" s="120"/>
      <c r="N9" s="120"/>
      <c r="O9" s="94"/>
      <c r="P9" s="25"/>
      <c r="Q9" s="643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643"/>
      <c r="AD9" s="28"/>
      <c r="AE9" s="29"/>
      <c r="AF9" s="29"/>
      <c r="AG9" s="30"/>
      <c r="AH9" s="1005" t="s">
        <v>349</v>
      </c>
      <c r="AI9" s="1005"/>
      <c r="AJ9" s="1063" t="s">
        <v>754</v>
      </c>
    </row>
    <row r="10" spans="2:36" ht="15">
      <c r="B10" s="793"/>
      <c r="C10" s="793"/>
      <c r="D10" s="89" t="s">
        <v>803</v>
      </c>
      <c r="E10" s="89" t="s">
        <v>752</v>
      </c>
      <c r="F10" s="190"/>
      <c r="G10" s="24"/>
      <c r="H10" s="639"/>
      <c r="I10" s="639"/>
      <c r="J10" s="24"/>
      <c r="K10" s="24"/>
      <c r="L10" s="210"/>
      <c r="M10" s="120"/>
      <c r="N10" s="120"/>
      <c r="O10" s="94"/>
      <c r="P10" s="25"/>
      <c r="Q10" s="643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643"/>
      <c r="AD10" s="28"/>
      <c r="AE10" s="29"/>
      <c r="AF10" s="29"/>
      <c r="AG10" s="30"/>
      <c r="AH10" s="1006"/>
      <c r="AI10" s="1006"/>
      <c r="AJ10" s="1064"/>
    </row>
    <row r="11" spans="2:36" ht="15">
      <c r="B11" s="793"/>
      <c r="C11" s="793"/>
      <c r="D11" s="89" t="s">
        <v>804</v>
      </c>
      <c r="E11" s="89" t="s">
        <v>752</v>
      </c>
      <c r="F11" s="190"/>
      <c r="G11" s="24"/>
      <c r="H11" s="639"/>
      <c r="I11" s="639"/>
      <c r="J11" s="24"/>
      <c r="K11" s="24"/>
      <c r="L11" s="210"/>
      <c r="M11" s="120"/>
      <c r="N11" s="120"/>
      <c r="O11" s="94"/>
      <c r="P11" s="25"/>
      <c r="Q11" s="643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643"/>
      <c r="AD11" s="28"/>
      <c r="AE11" s="29"/>
      <c r="AF11" s="29"/>
      <c r="AG11" s="30"/>
      <c r="AH11" s="1006"/>
      <c r="AI11" s="1006"/>
      <c r="AJ11" s="1064"/>
    </row>
    <row r="12" spans="2:36" ht="15">
      <c r="B12" s="793"/>
      <c r="C12" s="793"/>
      <c r="D12" s="89" t="s">
        <v>805</v>
      </c>
      <c r="E12" s="89" t="s">
        <v>752</v>
      </c>
      <c r="F12" s="190"/>
      <c r="G12" s="24"/>
      <c r="H12" s="640"/>
      <c r="I12" s="640"/>
      <c r="J12" s="24"/>
      <c r="K12" s="24"/>
      <c r="L12" s="210"/>
      <c r="M12" s="120"/>
      <c r="N12" s="120"/>
      <c r="O12" s="94"/>
      <c r="P12" s="25"/>
      <c r="Q12" s="643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643"/>
      <c r="AD12" s="28"/>
      <c r="AE12" s="29"/>
      <c r="AF12" s="29"/>
      <c r="AG12" s="30"/>
      <c r="AH12" s="1007"/>
      <c r="AI12" s="1007"/>
      <c r="AJ12" s="1065"/>
    </row>
    <row r="13" spans="2:36" ht="90.75">
      <c r="B13" s="793"/>
      <c r="C13" s="793"/>
      <c r="D13" s="89" t="s">
        <v>806</v>
      </c>
      <c r="E13" s="89" t="s">
        <v>752</v>
      </c>
      <c r="F13" s="190"/>
      <c r="G13" s="24"/>
      <c r="H13" s="24" t="s">
        <v>807</v>
      </c>
      <c r="I13" s="24" t="s">
        <v>222</v>
      </c>
      <c r="J13" s="24"/>
      <c r="K13" s="24"/>
      <c r="L13" s="210"/>
      <c r="M13" s="120"/>
      <c r="N13" s="120"/>
      <c r="O13" s="94"/>
      <c r="P13" s="25"/>
      <c r="Q13" s="643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643"/>
      <c r="AD13" s="28"/>
      <c r="AE13" s="29"/>
      <c r="AF13" s="29"/>
      <c r="AG13" s="30" t="s">
        <v>348</v>
      </c>
      <c r="AH13" s="50" t="s">
        <v>349</v>
      </c>
      <c r="AI13" s="50"/>
      <c r="AJ13" s="115" t="s">
        <v>808</v>
      </c>
    </row>
    <row r="14" spans="2:36" ht="15">
      <c r="B14" s="793"/>
      <c r="C14" s="793"/>
      <c r="D14" s="89" t="s">
        <v>809</v>
      </c>
      <c r="E14" s="89" t="s">
        <v>752</v>
      </c>
      <c r="F14" s="190"/>
      <c r="G14" s="24"/>
      <c r="H14" s="638" t="s">
        <v>810</v>
      </c>
      <c r="I14" s="638" t="s">
        <v>811</v>
      </c>
      <c r="J14" s="24"/>
      <c r="K14" s="24"/>
      <c r="L14" s="210"/>
      <c r="M14" s="120"/>
      <c r="N14" s="120"/>
      <c r="O14" s="94"/>
      <c r="P14" s="25"/>
      <c r="Q14" s="643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643"/>
      <c r="AD14" s="28"/>
      <c r="AE14" s="29"/>
      <c r="AF14" s="29"/>
      <c r="AG14" s="30"/>
      <c r="AH14" s="1005" t="s">
        <v>349</v>
      </c>
      <c r="AI14" s="1005"/>
      <c r="AJ14" s="1005" t="s">
        <v>808</v>
      </c>
    </row>
    <row r="15" spans="2:36" ht="15">
      <c r="B15" s="793"/>
      <c r="C15" s="793"/>
      <c r="D15" s="77" t="s">
        <v>812</v>
      </c>
      <c r="E15" s="89" t="s">
        <v>752</v>
      </c>
      <c r="F15" s="190"/>
      <c r="G15" s="24"/>
      <c r="H15" s="639"/>
      <c r="I15" s="639"/>
      <c r="J15" s="24"/>
      <c r="K15" s="24"/>
      <c r="L15" s="210"/>
      <c r="M15" s="120"/>
      <c r="N15" s="120"/>
      <c r="O15" s="94"/>
      <c r="P15" s="25"/>
      <c r="Q15" s="643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643"/>
      <c r="AD15" s="28"/>
      <c r="AE15" s="29"/>
      <c r="AF15" s="29"/>
      <c r="AG15" s="30"/>
      <c r="AH15" s="1006"/>
      <c r="AI15" s="1006"/>
      <c r="AJ15" s="1006"/>
    </row>
    <row r="16" spans="2:36" ht="15">
      <c r="B16" s="793"/>
      <c r="C16" s="793"/>
      <c r="D16" s="77" t="s">
        <v>813</v>
      </c>
      <c r="E16" s="89" t="s">
        <v>752</v>
      </c>
      <c r="F16" s="190"/>
      <c r="G16" s="24"/>
      <c r="H16" s="639"/>
      <c r="I16" s="639"/>
      <c r="J16" s="24"/>
      <c r="K16" s="24"/>
      <c r="L16" s="210"/>
      <c r="M16" s="120"/>
      <c r="N16" s="120"/>
      <c r="O16" s="94"/>
      <c r="P16" s="25"/>
      <c r="Q16" s="643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643"/>
      <c r="AD16" s="28"/>
      <c r="AE16" s="29"/>
      <c r="AF16" s="29"/>
      <c r="AG16" s="30"/>
      <c r="AH16" s="1006"/>
      <c r="AI16" s="1006"/>
      <c r="AJ16" s="1006"/>
    </row>
    <row r="17" spans="2:36" ht="15">
      <c r="B17" s="793"/>
      <c r="C17" s="793"/>
      <c r="D17" s="89" t="s">
        <v>814</v>
      </c>
      <c r="E17" s="89" t="s">
        <v>752</v>
      </c>
      <c r="F17" s="190"/>
      <c r="G17" s="24"/>
      <c r="H17" s="639"/>
      <c r="I17" s="639"/>
      <c r="J17" s="24"/>
      <c r="K17" s="24"/>
      <c r="L17" s="210"/>
      <c r="M17" s="120"/>
      <c r="N17" s="120"/>
      <c r="O17" s="94"/>
      <c r="P17" s="25"/>
      <c r="Q17" s="643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643"/>
      <c r="AD17" s="28"/>
      <c r="AE17" s="29"/>
      <c r="AF17" s="29"/>
      <c r="AG17" s="30"/>
      <c r="AH17" s="1006"/>
      <c r="AI17" s="1006"/>
      <c r="AJ17" s="1006"/>
    </row>
    <row r="18" spans="2:36" ht="15">
      <c r="B18" s="793"/>
      <c r="C18" s="793"/>
      <c r="D18" s="89" t="s">
        <v>815</v>
      </c>
      <c r="E18" s="89" t="s">
        <v>752</v>
      </c>
      <c r="F18" s="190"/>
      <c r="G18" s="24"/>
      <c r="H18" s="639"/>
      <c r="I18" s="639"/>
      <c r="J18" s="24"/>
      <c r="K18" s="24"/>
      <c r="L18" s="210"/>
      <c r="M18" s="120"/>
      <c r="N18" s="120"/>
      <c r="O18" s="94"/>
      <c r="P18" s="25"/>
      <c r="Q18" s="643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643"/>
      <c r="AD18" s="28"/>
      <c r="AE18" s="29"/>
      <c r="AF18" s="29"/>
      <c r="AG18" s="30"/>
      <c r="AH18" s="1006"/>
      <c r="AI18" s="1006"/>
      <c r="AJ18" s="1006"/>
    </row>
    <row r="19" spans="2:36" ht="15">
      <c r="B19" s="793"/>
      <c r="C19" s="793"/>
      <c r="D19" s="89" t="s">
        <v>816</v>
      </c>
      <c r="E19" s="89" t="s">
        <v>752</v>
      </c>
      <c r="F19" s="190"/>
      <c r="G19" s="24"/>
      <c r="H19" s="639"/>
      <c r="I19" s="639"/>
      <c r="J19" s="24"/>
      <c r="K19" s="24"/>
      <c r="L19" s="210"/>
      <c r="M19" s="120"/>
      <c r="N19" s="120"/>
      <c r="O19" s="94"/>
      <c r="P19" s="25"/>
      <c r="Q19" s="643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643"/>
      <c r="AD19" s="28"/>
      <c r="AE19" s="29"/>
      <c r="AF19" s="29"/>
      <c r="AG19" s="30"/>
      <c r="AH19" s="1006"/>
      <c r="AI19" s="1006"/>
      <c r="AJ19" s="1006"/>
    </row>
    <row r="20" spans="2:36" ht="15">
      <c r="B20" s="793"/>
      <c r="C20" s="793"/>
      <c r="D20" s="89" t="s">
        <v>817</v>
      </c>
      <c r="E20" s="89" t="s">
        <v>752</v>
      </c>
      <c r="F20" s="190"/>
      <c r="G20" s="24"/>
      <c r="H20" s="639"/>
      <c r="I20" s="639"/>
      <c r="J20" s="24"/>
      <c r="K20" s="24"/>
      <c r="L20" s="210"/>
      <c r="M20" s="120"/>
      <c r="N20" s="120"/>
      <c r="O20" s="94"/>
      <c r="P20" s="25"/>
      <c r="Q20" s="643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643"/>
      <c r="AD20" s="28"/>
      <c r="AE20" s="29"/>
      <c r="AF20" s="29"/>
      <c r="AG20" s="30"/>
      <c r="AH20" s="1006"/>
      <c r="AI20" s="1006"/>
      <c r="AJ20" s="1006"/>
    </row>
    <row r="21" spans="2:36" ht="15">
      <c r="B21" s="793"/>
      <c r="C21" s="793"/>
      <c r="D21" s="89" t="s">
        <v>818</v>
      </c>
      <c r="E21" s="89" t="s">
        <v>752</v>
      </c>
      <c r="F21" s="190"/>
      <c r="G21" s="24"/>
      <c r="H21" s="640"/>
      <c r="I21" s="640"/>
      <c r="J21" s="24"/>
      <c r="K21" s="24"/>
      <c r="L21" s="210"/>
      <c r="M21" s="120"/>
      <c r="N21" s="120"/>
      <c r="O21" s="94"/>
      <c r="P21" s="25"/>
      <c r="Q21" s="644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644"/>
      <c r="AD21" s="28"/>
      <c r="AE21" s="29"/>
      <c r="AF21" s="29"/>
      <c r="AG21" s="30"/>
      <c r="AH21" s="1007"/>
      <c r="AI21" s="1007"/>
      <c r="AJ21" s="1007"/>
    </row>
    <row r="22" spans="2:36" ht="15">
      <c r="B22" s="678" t="s">
        <v>230</v>
      </c>
      <c r="C22" s="679"/>
      <c r="D22" s="679"/>
      <c r="E22" s="679"/>
      <c r="F22" s="679"/>
      <c r="G22" s="679"/>
      <c r="H22" s="680"/>
      <c r="I22" s="681" t="s">
        <v>344</v>
      </c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3"/>
      <c r="U22" s="681" t="s">
        <v>231</v>
      </c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5"/>
    </row>
    <row r="23" spans="2:36" ht="15.75" thickBot="1">
      <c r="B23" s="787" t="s">
        <v>350</v>
      </c>
      <c r="C23" s="687"/>
      <c r="D23" s="688"/>
      <c r="E23" s="1"/>
      <c r="F23" s="689" t="s">
        <v>351</v>
      </c>
      <c r="G23" s="689"/>
      <c r="H23" s="689"/>
      <c r="I23" s="689"/>
      <c r="J23" s="689"/>
      <c r="K23" s="689"/>
      <c r="L23" s="689"/>
      <c r="M23" s="689"/>
      <c r="N23" s="690"/>
      <c r="O23" s="691" t="s">
        <v>109</v>
      </c>
      <c r="P23" s="692"/>
      <c r="Q23" s="692"/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3"/>
      <c r="AG23" s="694" t="s">
        <v>110</v>
      </c>
      <c r="AH23" s="695"/>
      <c r="AI23" s="695"/>
      <c r="AJ23" s="696"/>
    </row>
    <row r="24" spans="2:36" ht="15">
      <c r="B24" s="666" t="s">
        <v>126</v>
      </c>
      <c r="C24" s="668" t="s">
        <v>111</v>
      </c>
      <c r="D24" s="669"/>
      <c r="E24" s="669"/>
      <c r="F24" s="669"/>
      <c r="G24" s="669"/>
      <c r="H24" s="669"/>
      <c r="I24" s="672" t="s">
        <v>112</v>
      </c>
      <c r="J24" s="674" t="s">
        <v>127</v>
      </c>
      <c r="K24" s="674" t="s">
        <v>113</v>
      </c>
      <c r="L24" s="676" t="s">
        <v>456</v>
      </c>
      <c r="M24" s="661" t="s">
        <v>128</v>
      </c>
      <c r="N24" s="663" t="s">
        <v>129</v>
      </c>
      <c r="O24" s="665" t="s">
        <v>140</v>
      </c>
      <c r="P24" s="657"/>
      <c r="Q24" s="656" t="s">
        <v>141</v>
      </c>
      <c r="R24" s="657"/>
      <c r="S24" s="656" t="s">
        <v>142</v>
      </c>
      <c r="T24" s="657"/>
      <c r="U24" s="656" t="s">
        <v>116</v>
      </c>
      <c r="V24" s="657"/>
      <c r="W24" s="656" t="s">
        <v>115</v>
      </c>
      <c r="X24" s="657"/>
      <c r="Y24" s="656" t="s">
        <v>143</v>
      </c>
      <c r="Z24" s="657"/>
      <c r="AA24" s="656" t="s">
        <v>114</v>
      </c>
      <c r="AB24" s="657"/>
      <c r="AC24" s="656" t="s">
        <v>117</v>
      </c>
      <c r="AD24" s="657"/>
      <c r="AE24" s="656" t="s">
        <v>118</v>
      </c>
      <c r="AF24" s="658"/>
      <c r="AG24" s="659" t="s">
        <v>119</v>
      </c>
      <c r="AH24" s="645" t="s">
        <v>120</v>
      </c>
      <c r="AI24" s="647" t="s">
        <v>121</v>
      </c>
      <c r="AJ24" s="649" t="s">
        <v>130</v>
      </c>
    </row>
    <row r="25" spans="2:36" ht="32.25" thickBot="1">
      <c r="B25" s="667"/>
      <c r="C25" s="670"/>
      <c r="D25" s="671"/>
      <c r="E25" s="671"/>
      <c r="F25" s="671"/>
      <c r="G25" s="671"/>
      <c r="H25" s="671"/>
      <c r="I25" s="673"/>
      <c r="J25" s="675" t="s">
        <v>127</v>
      </c>
      <c r="K25" s="675"/>
      <c r="L25" s="677"/>
      <c r="M25" s="662"/>
      <c r="N25" s="664"/>
      <c r="O25" s="2" t="s">
        <v>131</v>
      </c>
      <c r="P25" s="42" t="s">
        <v>132</v>
      </c>
      <c r="Q25" s="3" t="s">
        <v>131</v>
      </c>
      <c r="R25" s="42" t="s">
        <v>132</v>
      </c>
      <c r="S25" s="3" t="s">
        <v>131</v>
      </c>
      <c r="T25" s="42" t="s">
        <v>132</v>
      </c>
      <c r="U25" s="3" t="s">
        <v>131</v>
      </c>
      <c r="V25" s="42" t="s">
        <v>132</v>
      </c>
      <c r="W25" s="3" t="s">
        <v>131</v>
      </c>
      <c r="X25" s="42" t="s">
        <v>132</v>
      </c>
      <c r="Y25" s="3" t="s">
        <v>131</v>
      </c>
      <c r="Z25" s="42" t="s">
        <v>132</v>
      </c>
      <c r="AA25" s="3" t="s">
        <v>131</v>
      </c>
      <c r="AB25" s="42" t="s">
        <v>133</v>
      </c>
      <c r="AC25" s="3" t="s">
        <v>131</v>
      </c>
      <c r="AD25" s="42" t="s">
        <v>133</v>
      </c>
      <c r="AE25" s="3" t="s">
        <v>131</v>
      </c>
      <c r="AF25" s="43" t="s">
        <v>133</v>
      </c>
      <c r="AG25" s="660"/>
      <c r="AH25" s="646"/>
      <c r="AI25" s="648"/>
      <c r="AJ25" s="650"/>
    </row>
    <row r="26" spans="2:36" ht="57" thickBot="1">
      <c r="B26" s="4" t="s">
        <v>799</v>
      </c>
      <c r="C26" s="651" t="s">
        <v>71</v>
      </c>
      <c r="D26" s="652"/>
      <c r="E26" s="652"/>
      <c r="F26" s="652"/>
      <c r="G26" s="652"/>
      <c r="H26" s="652"/>
      <c r="I26" s="44" t="s">
        <v>72</v>
      </c>
      <c r="J26" s="47"/>
      <c r="K26" s="53"/>
      <c r="L26" s="53"/>
      <c r="M26" s="48"/>
      <c r="N26" s="48"/>
      <c r="O26" s="5" t="e">
        <f>O27+#REF!+#REF!</f>
        <v>#REF!</v>
      </c>
      <c r="P26" s="6" t="e">
        <f>P27+#REF!+#REF!</f>
        <v>#REF!</v>
      </c>
      <c r="Q26" s="6" t="e">
        <f>Q27+#REF!+#REF!</f>
        <v>#REF!</v>
      </c>
      <c r="R26" s="6" t="e">
        <f>R27+#REF!+#REF!</f>
        <v>#REF!</v>
      </c>
      <c r="S26" s="6" t="e">
        <f>S27+#REF!+#REF!</f>
        <v>#REF!</v>
      </c>
      <c r="T26" s="6" t="e">
        <f>T27+#REF!+#REF!</f>
        <v>#REF!</v>
      </c>
      <c r="U26" s="6" t="e">
        <f>U27+#REF!+#REF!</f>
        <v>#REF!</v>
      </c>
      <c r="V26" s="6" t="e">
        <f>V27+#REF!+#REF!</f>
        <v>#REF!</v>
      </c>
      <c r="W26" s="6" t="e">
        <f>W27+#REF!+#REF!</f>
        <v>#REF!</v>
      </c>
      <c r="X26" s="6" t="e">
        <f>X27+#REF!+#REF!</f>
        <v>#REF!</v>
      </c>
      <c r="Y26" s="6" t="e">
        <f>Y27+#REF!+#REF!</f>
        <v>#REF!</v>
      </c>
      <c r="Z26" s="6" t="e">
        <f>Z27+#REF!+#REF!</f>
        <v>#REF!</v>
      </c>
      <c r="AA26" s="6" t="e">
        <f>AA27+#REF!+#REF!</f>
        <v>#REF!</v>
      </c>
      <c r="AB26" s="6" t="e">
        <f>AB27+#REF!+#REF!</f>
        <v>#REF!</v>
      </c>
      <c r="AC26" s="6" t="e">
        <f>AC27+#REF!+#REF!</f>
        <v>#REF!</v>
      </c>
      <c r="AD26" s="6" t="e">
        <f>AD27+#REF!+#REF!</f>
        <v>#REF!</v>
      </c>
      <c r="AE26" s="6" t="e">
        <f>+AE27+#REF!+#REF!</f>
        <v>#REF!</v>
      </c>
      <c r="AF26" s="7" t="e">
        <f>AF27+#REF!+#REF!</f>
        <v>#REF!</v>
      </c>
      <c r="AG26" s="8" t="e">
        <f>AG27+#REF!+#REF!</f>
        <v>#REF!</v>
      </c>
      <c r="AH26" s="9"/>
      <c r="AI26" s="9"/>
      <c r="AJ26" s="10"/>
    </row>
    <row r="27" spans="2:36" ht="33.75">
      <c r="B27" s="11" t="s">
        <v>122</v>
      </c>
      <c r="C27" s="12" t="s">
        <v>138</v>
      </c>
      <c r="D27" s="12" t="s">
        <v>123</v>
      </c>
      <c r="E27" s="12" t="s">
        <v>134</v>
      </c>
      <c r="F27" s="13" t="s">
        <v>135</v>
      </c>
      <c r="G27" s="13" t="s">
        <v>136</v>
      </c>
      <c r="H27" s="45" t="s">
        <v>124</v>
      </c>
      <c r="I27" s="56" t="s">
        <v>139</v>
      </c>
      <c r="J27" s="32"/>
      <c r="K27" s="32"/>
      <c r="L27" s="32"/>
      <c r="M27" s="32"/>
      <c r="N27" s="33"/>
      <c r="O27" s="15" t="e">
        <f>SUM(#REF!)</f>
        <v>#REF!</v>
      </c>
      <c r="P27" s="16" t="e">
        <f>SUM(#REF!)</f>
        <v>#REF!</v>
      </c>
      <c r="Q27" s="17" t="e">
        <f>SUM(#REF!)</f>
        <v>#REF!</v>
      </c>
      <c r="R27" s="16" t="e">
        <f>SUM(#REF!)</f>
        <v>#REF!</v>
      </c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18" t="e">
        <f>O27+Q27</f>
        <v>#REF!</v>
      </c>
      <c r="AF27" s="16" t="e">
        <f>#REF!</f>
        <v>#REF!</v>
      </c>
      <c r="AG27" s="19" t="e">
        <f>SUM(#REF!)</f>
        <v>#REF!</v>
      </c>
      <c r="AH27" s="20"/>
      <c r="AI27" s="20"/>
      <c r="AJ27" s="21"/>
    </row>
    <row r="28" spans="2:36" ht="54">
      <c r="B28" s="793" t="s">
        <v>347</v>
      </c>
      <c r="C28" s="793"/>
      <c r="D28" s="34" t="s">
        <v>352</v>
      </c>
      <c r="E28" s="89" t="s">
        <v>752</v>
      </c>
      <c r="F28" s="190"/>
      <c r="G28" s="24"/>
      <c r="H28" s="24" t="s">
        <v>819</v>
      </c>
      <c r="I28" s="24" t="s">
        <v>820</v>
      </c>
      <c r="J28" s="24"/>
      <c r="K28" s="24"/>
      <c r="L28" s="502"/>
      <c r="M28" s="120"/>
      <c r="N28" s="36"/>
      <c r="O28" s="94"/>
      <c r="P28" s="25"/>
      <c r="Q28" s="769">
        <v>5000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29"/>
      <c r="AG28" s="30" t="s">
        <v>353</v>
      </c>
      <c r="AH28" s="50" t="s">
        <v>354</v>
      </c>
      <c r="AI28" s="50"/>
      <c r="AJ28" s="61" t="s">
        <v>754</v>
      </c>
    </row>
    <row r="29" spans="2:36" ht="54.75">
      <c r="B29" s="793"/>
      <c r="C29" s="793"/>
      <c r="D29" s="34" t="s">
        <v>355</v>
      </c>
      <c r="E29" s="89" t="s">
        <v>752</v>
      </c>
      <c r="F29" s="190"/>
      <c r="G29" s="24"/>
      <c r="H29" s="24" t="s">
        <v>821</v>
      </c>
      <c r="I29" s="24" t="s">
        <v>822</v>
      </c>
      <c r="J29" s="24"/>
      <c r="K29" s="24"/>
      <c r="L29" s="502"/>
      <c r="M29" s="120"/>
      <c r="N29" s="36"/>
      <c r="O29" s="94"/>
      <c r="P29" s="25"/>
      <c r="Q29" s="77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F29" s="29"/>
      <c r="AG29" s="30" t="s">
        <v>356</v>
      </c>
      <c r="AH29" s="50" t="s">
        <v>354</v>
      </c>
      <c r="AI29" s="50"/>
      <c r="AJ29" s="61" t="s">
        <v>754</v>
      </c>
    </row>
    <row r="30" spans="2:36" ht="15">
      <c r="B30" s="678" t="s">
        <v>230</v>
      </c>
      <c r="C30" s="679"/>
      <c r="D30" s="679"/>
      <c r="E30" s="679"/>
      <c r="F30" s="679"/>
      <c r="G30" s="679"/>
      <c r="H30" s="680"/>
      <c r="I30" s="681" t="s">
        <v>344</v>
      </c>
      <c r="J30" s="682"/>
      <c r="K30" s="682"/>
      <c r="L30" s="682"/>
      <c r="M30" s="682"/>
      <c r="N30" s="682"/>
      <c r="O30" s="682"/>
      <c r="P30" s="682"/>
      <c r="Q30" s="682"/>
      <c r="R30" s="682"/>
      <c r="S30" s="682"/>
      <c r="T30" s="683"/>
      <c r="U30" s="681" t="s">
        <v>231</v>
      </c>
      <c r="V30" s="684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5"/>
    </row>
    <row r="31" spans="2:36" ht="15.75" thickBot="1">
      <c r="B31" s="787" t="s">
        <v>345</v>
      </c>
      <c r="C31" s="687"/>
      <c r="D31" s="688"/>
      <c r="E31" s="1"/>
      <c r="F31" s="689" t="s">
        <v>346</v>
      </c>
      <c r="G31" s="689"/>
      <c r="H31" s="689"/>
      <c r="I31" s="689"/>
      <c r="J31" s="689"/>
      <c r="K31" s="689"/>
      <c r="L31" s="689"/>
      <c r="M31" s="689"/>
      <c r="N31" s="690"/>
      <c r="O31" s="691" t="s">
        <v>109</v>
      </c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3"/>
      <c r="AG31" s="694" t="s">
        <v>110</v>
      </c>
      <c r="AH31" s="695"/>
      <c r="AI31" s="695"/>
      <c r="AJ31" s="696"/>
    </row>
    <row r="32" spans="2:36" ht="15">
      <c r="B32" s="666" t="s">
        <v>126</v>
      </c>
      <c r="C32" s="668" t="s">
        <v>111</v>
      </c>
      <c r="D32" s="669"/>
      <c r="E32" s="669"/>
      <c r="F32" s="669"/>
      <c r="G32" s="669"/>
      <c r="H32" s="669"/>
      <c r="I32" s="672" t="s">
        <v>112</v>
      </c>
      <c r="J32" s="674" t="s">
        <v>127</v>
      </c>
      <c r="K32" s="674" t="s">
        <v>113</v>
      </c>
      <c r="L32" s="676" t="s">
        <v>456</v>
      </c>
      <c r="M32" s="661" t="s">
        <v>128</v>
      </c>
      <c r="N32" s="663" t="s">
        <v>129</v>
      </c>
      <c r="O32" s="665" t="s">
        <v>140</v>
      </c>
      <c r="P32" s="657"/>
      <c r="Q32" s="656" t="s">
        <v>141</v>
      </c>
      <c r="R32" s="657"/>
      <c r="S32" s="656" t="s">
        <v>142</v>
      </c>
      <c r="T32" s="657"/>
      <c r="U32" s="656" t="s">
        <v>116</v>
      </c>
      <c r="V32" s="657"/>
      <c r="W32" s="656" t="s">
        <v>115</v>
      </c>
      <c r="X32" s="657"/>
      <c r="Y32" s="656" t="s">
        <v>143</v>
      </c>
      <c r="Z32" s="657"/>
      <c r="AA32" s="656" t="s">
        <v>114</v>
      </c>
      <c r="AB32" s="657"/>
      <c r="AC32" s="656" t="s">
        <v>117</v>
      </c>
      <c r="AD32" s="657"/>
      <c r="AE32" s="656" t="s">
        <v>118</v>
      </c>
      <c r="AF32" s="658"/>
      <c r="AG32" s="659" t="s">
        <v>119</v>
      </c>
      <c r="AH32" s="645" t="s">
        <v>120</v>
      </c>
      <c r="AI32" s="647" t="s">
        <v>121</v>
      </c>
      <c r="AJ32" s="649" t="s">
        <v>130</v>
      </c>
    </row>
    <row r="33" spans="2:36" ht="32.25" thickBot="1">
      <c r="B33" s="667"/>
      <c r="C33" s="670"/>
      <c r="D33" s="671"/>
      <c r="E33" s="671"/>
      <c r="F33" s="671"/>
      <c r="G33" s="671"/>
      <c r="H33" s="671"/>
      <c r="I33" s="673"/>
      <c r="J33" s="675" t="s">
        <v>127</v>
      </c>
      <c r="K33" s="675"/>
      <c r="L33" s="677"/>
      <c r="M33" s="662"/>
      <c r="N33" s="664"/>
      <c r="O33" s="2" t="s">
        <v>131</v>
      </c>
      <c r="P33" s="42" t="s">
        <v>132</v>
      </c>
      <c r="Q33" s="3" t="s">
        <v>131</v>
      </c>
      <c r="R33" s="42" t="s">
        <v>132</v>
      </c>
      <c r="S33" s="3" t="s">
        <v>131</v>
      </c>
      <c r="T33" s="42" t="s">
        <v>132</v>
      </c>
      <c r="U33" s="3" t="s">
        <v>131</v>
      </c>
      <c r="V33" s="42" t="s">
        <v>132</v>
      </c>
      <c r="W33" s="3" t="s">
        <v>131</v>
      </c>
      <c r="X33" s="42" t="s">
        <v>132</v>
      </c>
      <c r="Y33" s="3" t="s">
        <v>131</v>
      </c>
      <c r="Z33" s="42" t="s">
        <v>132</v>
      </c>
      <c r="AA33" s="3" t="s">
        <v>131</v>
      </c>
      <c r="AB33" s="42" t="s">
        <v>133</v>
      </c>
      <c r="AC33" s="3" t="s">
        <v>131</v>
      </c>
      <c r="AD33" s="42" t="s">
        <v>133</v>
      </c>
      <c r="AE33" s="3" t="s">
        <v>131</v>
      </c>
      <c r="AF33" s="43" t="s">
        <v>133</v>
      </c>
      <c r="AG33" s="660"/>
      <c r="AH33" s="646"/>
      <c r="AI33" s="648"/>
      <c r="AJ33" s="650"/>
    </row>
    <row r="34" spans="2:36" ht="57" thickBot="1">
      <c r="B34" s="4" t="s">
        <v>799</v>
      </c>
      <c r="C34" s="651" t="s">
        <v>823</v>
      </c>
      <c r="D34" s="652"/>
      <c r="E34" s="652"/>
      <c r="F34" s="652"/>
      <c r="G34" s="652"/>
      <c r="H34" s="652"/>
      <c r="I34" s="44" t="s">
        <v>824</v>
      </c>
      <c r="J34" s="47"/>
      <c r="K34" s="53"/>
      <c r="L34" s="53"/>
      <c r="M34" s="48"/>
      <c r="N34" s="48"/>
      <c r="O34" s="5" t="e">
        <f>O36+O70+#REF!</f>
        <v>#REF!</v>
      </c>
      <c r="P34" s="6" t="e">
        <f>P36+P70+#REF!</f>
        <v>#REF!</v>
      </c>
      <c r="Q34" s="6" t="e">
        <f>Q36+Q70+#REF!</f>
        <v>#REF!</v>
      </c>
      <c r="R34" s="6" t="e">
        <f>R36+R70+#REF!</f>
        <v>#REF!</v>
      </c>
      <c r="S34" s="6" t="e">
        <f>S36+S70+#REF!</f>
        <v>#REF!</v>
      </c>
      <c r="T34" s="6" t="e">
        <f>T36+T70+#REF!</f>
        <v>#REF!</v>
      </c>
      <c r="U34" s="6" t="e">
        <f>U36+U70+#REF!</f>
        <v>#REF!</v>
      </c>
      <c r="V34" s="6" t="e">
        <f>V36+V70+#REF!</f>
        <v>#REF!</v>
      </c>
      <c r="W34" s="6" t="e">
        <f>W36+W70+#REF!</f>
        <v>#REF!</v>
      </c>
      <c r="X34" s="6" t="e">
        <f>X36+X70+#REF!</f>
        <v>#REF!</v>
      </c>
      <c r="Y34" s="6" t="e">
        <f>Y36+Y70+#REF!</f>
        <v>#REF!</v>
      </c>
      <c r="Z34" s="6" t="e">
        <f>Z36+Z70+#REF!</f>
        <v>#REF!</v>
      </c>
      <c r="AA34" s="6" t="e">
        <f>AA36+AA70+#REF!</f>
        <v>#REF!</v>
      </c>
      <c r="AB34" s="6" t="e">
        <f>AB36+AB70+#REF!</f>
        <v>#REF!</v>
      </c>
      <c r="AC34" s="6" t="e">
        <f>AC36+AC70+#REF!</f>
        <v>#REF!</v>
      </c>
      <c r="AD34" s="6" t="e">
        <f>AD36+AD70+#REF!</f>
        <v>#REF!</v>
      </c>
      <c r="AE34" s="6" t="e">
        <f>+AE36+AE70+#REF!</f>
        <v>#REF!</v>
      </c>
      <c r="AF34" s="7" t="e">
        <f>AF36+AF70+#REF!</f>
        <v>#REF!</v>
      </c>
      <c r="AG34" s="8" t="e">
        <f>AG36+AG70+#REF!</f>
        <v>#REF!</v>
      </c>
      <c r="AH34" s="9"/>
      <c r="AI34" s="9"/>
      <c r="AJ34" s="10"/>
    </row>
    <row r="35" spans="2:36" ht="15.75" thickBot="1">
      <c r="B35" s="653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  <c r="AJ35" s="655"/>
    </row>
    <row r="36" spans="2:36" ht="33.75">
      <c r="B36" s="11" t="s">
        <v>122</v>
      </c>
      <c r="C36" s="12" t="s">
        <v>138</v>
      </c>
      <c r="D36" s="12" t="s">
        <v>123</v>
      </c>
      <c r="E36" s="12" t="s">
        <v>134</v>
      </c>
      <c r="F36" s="13" t="s">
        <v>135</v>
      </c>
      <c r="G36" s="13" t="s">
        <v>136</v>
      </c>
      <c r="H36" s="45" t="s">
        <v>124</v>
      </c>
      <c r="I36" s="56" t="s">
        <v>139</v>
      </c>
      <c r="J36" s="32"/>
      <c r="K36" s="32"/>
      <c r="L36" s="32"/>
      <c r="M36" s="32"/>
      <c r="N36" s="33"/>
      <c r="O36" s="15">
        <f>SUM(O39:O39)</f>
        <v>0</v>
      </c>
      <c r="P36" s="16">
        <f>SUM(P39:P39)</f>
        <v>0</v>
      </c>
      <c r="Q36" s="17">
        <f>SUM(Q39:Q39)</f>
        <v>0</v>
      </c>
      <c r="R36" s="16">
        <f>SUM(R39:R39)</f>
        <v>0</v>
      </c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  <c r="AD36" s="16"/>
      <c r="AE36" s="18">
        <f>O36+Q36</f>
        <v>0</v>
      </c>
      <c r="AF36" s="16">
        <f>AF39</f>
        <v>0</v>
      </c>
      <c r="AG36" s="19">
        <f>SUM(AG39:AG39)</f>
        <v>0</v>
      </c>
      <c r="AH36" s="20"/>
      <c r="AI36" s="20"/>
      <c r="AJ36" s="21"/>
    </row>
    <row r="37" spans="2:36" ht="33.75">
      <c r="B37" s="1066" t="s">
        <v>347</v>
      </c>
      <c r="C37" s="372"/>
      <c r="D37" s="372" t="s">
        <v>825</v>
      </c>
      <c r="E37" s="619" t="s">
        <v>752</v>
      </c>
      <c r="F37" s="62"/>
      <c r="G37" s="62"/>
      <c r="H37" s="641" t="s">
        <v>826</v>
      </c>
      <c r="I37" s="619" t="s">
        <v>827</v>
      </c>
      <c r="J37" s="487"/>
      <c r="K37" s="487"/>
      <c r="L37" s="487"/>
      <c r="M37" s="487"/>
      <c r="N37" s="487"/>
      <c r="O37" s="64"/>
      <c r="P37" s="64"/>
      <c r="Q37" s="620">
        <v>9000</v>
      </c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20">
        <v>10000</v>
      </c>
      <c r="AD37" s="64"/>
      <c r="AE37" s="503"/>
      <c r="AF37" s="64"/>
      <c r="AG37" s="487"/>
      <c r="AH37" s="1005" t="s">
        <v>349</v>
      </c>
      <c r="AI37" s="65"/>
      <c r="AJ37" s="1063" t="s">
        <v>754</v>
      </c>
    </row>
    <row r="38" spans="2:36" ht="33.75">
      <c r="B38" s="1066"/>
      <c r="C38" s="372"/>
      <c r="D38" s="372" t="s">
        <v>828</v>
      </c>
      <c r="E38" s="619"/>
      <c r="F38" s="62"/>
      <c r="G38" s="62"/>
      <c r="H38" s="641"/>
      <c r="I38" s="619"/>
      <c r="J38" s="487"/>
      <c r="K38" s="487"/>
      <c r="L38" s="487"/>
      <c r="M38" s="487"/>
      <c r="N38" s="487"/>
      <c r="O38" s="64"/>
      <c r="P38" s="64"/>
      <c r="Q38" s="621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21"/>
      <c r="AD38" s="64"/>
      <c r="AE38" s="503"/>
      <c r="AF38" s="64"/>
      <c r="AG38" s="487"/>
      <c r="AH38" s="1007"/>
      <c r="AI38" s="65"/>
      <c r="AJ38" s="1065"/>
    </row>
    <row r="39" spans="2:36" ht="90.75">
      <c r="B39" s="1066"/>
      <c r="C39" s="57"/>
      <c r="D39" s="89" t="s">
        <v>829</v>
      </c>
      <c r="E39" s="89" t="s">
        <v>752</v>
      </c>
      <c r="F39" s="190"/>
      <c r="G39" s="24"/>
      <c r="H39" s="641"/>
      <c r="I39" s="24" t="s">
        <v>830</v>
      </c>
      <c r="J39" s="24"/>
      <c r="K39" s="24"/>
      <c r="L39" s="210"/>
      <c r="M39" s="120"/>
      <c r="N39" s="120"/>
      <c r="O39" s="94"/>
      <c r="P39" s="25"/>
      <c r="Q39" s="621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621"/>
      <c r="AD39" s="28"/>
      <c r="AE39" s="29"/>
      <c r="AF39" s="29"/>
      <c r="AG39" s="30" t="s">
        <v>348</v>
      </c>
      <c r="AH39" s="50" t="s">
        <v>349</v>
      </c>
      <c r="AI39" s="50"/>
      <c r="AJ39" s="115" t="s">
        <v>754</v>
      </c>
    </row>
    <row r="40" spans="2:36" ht="90.75">
      <c r="B40" s="1066"/>
      <c r="C40" s="57"/>
      <c r="D40" s="89" t="s">
        <v>831</v>
      </c>
      <c r="E40" s="504" t="s">
        <v>257</v>
      </c>
      <c r="F40" s="190"/>
      <c r="G40" s="24"/>
      <c r="H40" s="641"/>
      <c r="I40" s="24" t="s">
        <v>832</v>
      </c>
      <c r="J40" s="24"/>
      <c r="K40" s="24"/>
      <c r="L40" s="210"/>
      <c r="M40" s="120"/>
      <c r="N40" s="120"/>
      <c r="O40" s="94"/>
      <c r="P40" s="25"/>
      <c r="Q40" s="622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622"/>
      <c r="AD40" s="28"/>
      <c r="AE40" s="29"/>
      <c r="AF40" s="29"/>
      <c r="AG40" s="30"/>
      <c r="AH40" s="50" t="s">
        <v>349</v>
      </c>
      <c r="AI40" s="50"/>
      <c r="AJ40" s="115" t="s">
        <v>754</v>
      </c>
    </row>
    <row r="41" spans="2:36" ht="15">
      <c r="B41" s="678" t="s">
        <v>230</v>
      </c>
      <c r="C41" s="679"/>
      <c r="D41" s="679"/>
      <c r="E41" s="679"/>
      <c r="F41" s="679"/>
      <c r="G41" s="679"/>
      <c r="H41" s="680"/>
      <c r="I41" s="681" t="s">
        <v>344</v>
      </c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3"/>
      <c r="U41" s="681" t="s">
        <v>231</v>
      </c>
      <c r="V41" s="684"/>
      <c r="W41" s="684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  <c r="AH41" s="684"/>
      <c r="AI41" s="684"/>
      <c r="AJ41" s="685"/>
    </row>
    <row r="42" spans="2:36" ht="15.75" thickBot="1">
      <c r="B42" s="787" t="s">
        <v>359</v>
      </c>
      <c r="C42" s="687"/>
      <c r="D42" s="688"/>
      <c r="E42" s="1"/>
      <c r="F42" s="689" t="s">
        <v>360</v>
      </c>
      <c r="G42" s="689"/>
      <c r="H42" s="689"/>
      <c r="I42" s="689"/>
      <c r="J42" s="689"/>
      <c r="K42" s="689"/>
      <c r="L42" s="689"/>
      <c r="M42" s="689"/>
      <c r="N42" s="690"/>
      <c r="O42" s="691" t="s">
        <v>109</v>
      </c>
      <c r="P42" s="692"/>
      <c r="Q42" s="692"/>
      <c r="R42" s="692"/>
      <c r="S42" s="692"/>
      <c r="T42" s="692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2"/>
      <c r="AF42" s="693"/>
      <c r="AG42" s="694" t="s">
        <v>110</v>
      </c>
      <c r="AH42" s="695"/>
      <c r="AI42" s="695"/>
      <c r="AJ42" s="696"/>
    </row>
    <row r="43" spans="2:36" ht="15">
      <c r="B43" s="666" t="s">
        <v>126</v>
      </c>
      <c r="C43" s="668" t="s">
        <v>111</v>
      </c>
      <c r="D43" s="669"/>
      <c r="E43" s="669"/>
      <c r="F43" s="669"/>
      <c r="G43" s="669"/>
      <c r="H43" s="669"/>
      <c r="I43" s="672" t="s">
        <v>112</v>
      </c>
      <c r="J43" s="674" t="s">
        <v>127</v>
      </c>
      <c r="K43" s="674" t="s">
        <v>113</v>
      </c>
      <c r="L43" s="676" t="s">
        <v>456</v>
      </c>
      <c r="M43" s="661" t="s">
        <v>128</v>
      </c>
      <c r="N43" s="663" t="s">
        <v>129</v>
      </c>
      <c r="O43" s="665" t="s">
        <v>140</v>
      </c>
      <c r="P43" s="657"/>
      <c r="Q43" s="656" t="s">
        <v>141</v>
      </c>
      <c r="R43" s="657"/>
      <c r="S43" s="656" t="s">
        <v>142</v>
      </c>
      <c r="T43" s="657"/>
      <c r="U43" s="656" t="s">
        <v>116</v>
      </c>
      <c r="V43" s="657"/>
      <c r="W43" s="656" t="s">
        <v>115</v>
      </c>
      <c r="X43" s="657"/>
      <c r="Y43" s="656" t="s">
        <v>143</v>
      </c>
      <c r="Z43" s="657"/>
      <c r="AA43" s="656" t="s">
        <v>114</v>
      </c>
      <c r="AB43" s="657"/>
      <c r="AC43" s="656" t="s">
        <v>117</v>
      </c>
      <c r="AD43" s="657"/>
      <c r="AE43" s="656" t="s">
        <v>118</v>
      </c>
      <c r="AF43" s="658"/>
      <c r="AG43" s="659" t="s">
        <v>119</v>
      </c>
      <c r="AH43" s="645" t="s">
        <v>120</v>
      </c>
      <c r="AI43" s="647" t="s">
        <v>121</v>
      </c>
      <c r="AJ43" s="649" t="s">
        <v>130</v>
      </c>
    </row>
    <row r="44" spans="2:36" ht="32.25" thickBot="1">
      <c r="B44" s="667"/>
      <c r="C44" s="670"/>
      <c r="D44" s="671"/>
      <c r="E44" s="671"/>
      <c r="F44" s="671"/>
      <c r="G44" s="671"/>
      <c r="H44" s="671"/>
      <c r="I44" s="673"/>
      <c r="J44" s="675" t="s">
        <v>127</v>
      </c>
      <c r="K44" s="675"/>
      <c r="L44" s="677"/>
      <c r="M44" s="662"/>
      <c r="N44" s="664"/>
      <c r="O44" s="2" t="s">
        <v>131</v>
      </c>
      <c r="P44" s="42" t="s">
        <v>132</v>
      </c>
      <c r="Q44" s="3" t="s">
        <v>131</v>
      </c>
      <c r="R44" s="42" t="s">
        <v>132</v>
      </c>
      <c r="S44" s="3" t="s">
        <v>131</v>
      </c>
      <c r="T44" s="42" t="s">
        <v>132</v>
      </c>
      <c r="U44" s="3" t="s">
        <v>131</v>
      </c>
      <c r="V44" s="42" t="s">
        <v>132</v>
      </c>
      <c r="W44" s="3" t="s">
        <v>131</v>
      </c>
      <c r="X44" s="42" t="s">
        <v>132</v>
      </c>
      <c r="Y44" s="3" t="s">
        <v>131</v>
      </c>
      <c r="Z44" s="42" t="s">
        <v>132</v>
      </c>
      <c r="AA44" s="3" t="s">
        <v>131</v>
      </c>
      <c r="AB44" s="42" t="s">
        <v>133</v>
      </c>
      <c r="AC44" s="3" t="s">
        <v>131</v>
      </c>
      <c r="AD44" s="42" t="s">
        <v>133</v>
      </c>
      <c r="AE44" s="3" t="s">
        <v>131</v>
      </c>
      <c r="AF44" s="43" t="s">
        <v>133</v>
      </c>
      <c r="AG44" s="660"/>
      <c r="AH44" s="646"/>
      <c r="AI44" s="648"/>
      <c r="AJ44" s="650"/>
    </row>
    <row r="45" spans="2:36" ht="57" thickBot="1">
      <c r="B45" s="214" t="s">
        <v>361</v>
      </c>
      <c r="C45" s="1067" t="s">
        <v>75</v>
      </c>
      <c r="D45" s="1068"/>
      <c r="E45" s="1068"/>
      <c r="F45" s="1068"/>
      <c r="G45" s="1068"/>
      <c r="H45" s="1068"/>
      <c r="I45" s="215" t="s">
        <v>76</v>
      </c>
      <c r="J45" s="216">
        <v>18</v>
      </c>
      <c r="K45" s="216">
        <v>10</v>
      </c>
      <c r="L45" s="217"/>
      <c r="M45" s="218"/>
      <c r="N45" s="218"/>
      <c r="O45" s="72" t="e">
        <f>O46+#REF!+#REF!</f>
        <v>#REF!</v>
      </c>
      <c r="P45" s="73" t="e">
        <f>P46+#REF!+#REF!</f>
        <v>#REF!</v>
      </c>
      <c r="Q45" s="73" t="e">
        <f>Q46+#REF!+#REF!</f>
        <v>#REF!</v>
      </c>
      <c r="R45" s="73" t="e">
        <f>R46+#REF!+#REF!</f>
        <v>#REF!</v>
      </c>
      <c r="S45" s="73" t="e">
        <f>S46+#REF!+#REF!</f>
        <v>#REF!</v>
      </c>
      <c r="T45" s="73" t="e">
        <f>T46+#REF!+#REF!</f>
        <v>#REF!</v>
      </c>
      <c r="U45" s="73" t="e">
        <f>U46+#REF!+#REF!</f>
        <v>#REF!</v>
      </c>
      <c r="V45" s="73" t="e">
        <f>V46+#REF!+#REF!</f>
        <v>#REF!</v>
      </c>
      <c r="W45" s="73" t="e">
        <f>W46+#REF!+#REF!</f>
        <v>#REF!</v>
      </c>
      <c r="X45" s="73" t="e">
        <f>X46+#REF!+#REF!</f>
        <v>#REF!</v>
      </c>
      <c r="Y45" s="73" t="e">
        <f>Y46+#REF!+#REF!</f>
        <v>#REF!</v>
      </c>
      <c r="Z45" s="73" t="e">
        <f>Z46+#REF!+#REF!</f>
        <v>#REF!</v>
      </c>
      <c r="AA45" s="73" t="e">
        <f>AA46+#REF!+#REF!</f>
        <v>#REF!</v>
      </c>
      <c r="AB45" s="73" t="e">
        <f>AB46+#REF!+#REF!</f>
        <v>#REF!</v>
      </c>
      <c r="AC45" s="73" t="e">
        <f>AC46+#REF!+#REF!</f>
        <v>#REF!</v>
      </c>
      <c r="AD45" s="73" t="e">
        <f>AD46+#REF!+#REF!</f>
        <v>#REF!</v>
      </c>
      <c r="AE45" s="73" t="e">
        <f>+AE46+#REF!+#REF!</f>
        <v>#REF!</v>
      </c>
      <c r="AF45" s="74" t="e">
        <f>AF46+#REF!+#REF!</f>
        <v>#REF!</v>
      </c>
      <c r="AG45" s="219" t="e">
        <f>AG46+#REF!+#REF!</f>
        <v>#REF!</v>
      </c>
      <c r="AH45" s="76"/>
      <c r="AI45" s="76"/>
      <c r="AJ45" s="10"/>
    </row>
    <row r="46" spans="2:36" ht="33.75">
      <c r="B46" s="78" t="s">
        <v>122</v>
      </c>
      <c r="C46" s="79" t="s">
        <v>138</v>
      </c>
      <c r="D46" s="79" t="s">
        <v>123</v>
      </c>
      <c r="E46" s="79" t="s">
        <v>134</v>
      </c>
      <c r="F46" s="80" t="s">
        <v>135</v>
      </c>
      <c r="G46" s="80" t="s">
        <v>136</v>
      </c>
      <c r="H46" s="81" t="s">
        <v>124</v>
      </c>
      <c r="I46" s="79" t="s">
        <v>139</v>
      </c>
      <c r="J46" s="84"/>
      <c r="K46" s="84"/>
      <c r="L46" s="84"/>
      <c r="M46" s="84"/>
      <c r="N46" s="84"/>
      <c r="O46" s="220">
        <f>SUM(O47:O47)</f>
        <v>0</v>
      </c>
      <c r="P46" s="221">
        <f>SUM(P47:P47)</f>
        <v>0</v>
      </c>
      <c r="Q46" s="220">
        <f>SUM(Q47:Q47)</f>
        <v>8461</v>
      </c>
      <c r="R46" s="221">
        <f>SUM(R47:R47)</f>
        <v>0</v>
      </c>
      <c r="S46" s="220"/>
      <c r="T46" s="221"/>
      <c r="U46" s="220"/>
      <c r="V46" s="221"/>
      <c r="W46" s="220"/>
      <c r="X46" s="221"/>
      <c r="Y46" s="220"/>
      <c r="Z46" s="221"/>
      <c r="AA46" s="220"/>
      <c r="AB46" s="221"/>
      <c r="AC46" s="220"/>
      <c r="AD46" s="221"/>
      <c r="AE46" s="222">
        <f>O46+Q46</f>
        <v>8461</v>
      </c>
      <c r="AF46" s="221">
        <f>AF47</f>
        <v>0</v>
      </c>
      <c r="AG46" s="375">
        <f>SUM(AG47:AG47)</f>
        <v>0</v>
      </c>
      <c r="AH46" s="223"/>
      <c r="AI46" s="223"/>
      <c r="AJ46" s="224"/>
    </row>
    <row r="47" spans="2:36" ht="132.75">
      <c r="B47" s="1069" t="s">
        <v>833</v>
      </c>
      <c r="C47" s="205"/>
      <c r="D47" s="316" t="s">
        <v>845</v>
      </c>
      <c r="E47" s="89" t="s">
        <v>752</v>
      </c>
      <c r="F47" s="106">
        <v>1</v>
      </c>
      <c r="G47" s="377"/>
      <c r="H47" s="302" t="s">
        <v>834</v>
      </c>
      <c r="I47" s="505" t="s">
        <v>835</v>
      </c>
      <c r="J47" s="226"/>
      <c r="K47" s="227"/>
      <c r="L47" s="227"/>
      <c r="M47" s="227"/>
      <c r="N47" s="227"/>
      <c r="O47" s="377"/>
      <c r="P47" s="377"/>
      <c r="Q47" s="506">
        <v>8461</v>
      </c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506">
        <v>7210</v>
      </c>
      <c r="AD47" s="377"/>
      <c r="AE47" s="377"/>
      <c r="AF47" s="377"/>
      <c r="AG47" s="461" t="s">
        <v>836</v>
      </c>
      <c r="AH47" s="377"/>
      <c r="AI47" s="462" t="s">
        <v>837</v>
      </c>
      <c r="AJ47" s="462" t="s">
        <v>838</v>
      </c>
    </row>
    <row r="48" spans="2:36" ht="22.5">
      <c r="B48" s="1069"/>
      <c r="C48" s="205"/>
      <c r="D48" s="316" t="s">
        <v>839</v>
      </c>
      <c r="E48" s="89" t="s">
        <v>752</v>
      </c>
      <c r="F48" s="106">
        <v>1</v>
      </c>
      <c r="G48" s="377"/>
      <c r="H48" s="1070" t="s">
        <v>840</v>
      </c>
      <c r="I48" s="1070" t="s">
        <v>841</v>
      </c>
      <c r="J48" s="226"/>
      <c r="K48" s="227"/>
      <c r="L48" s="227"/>
      <c r="M48" s="227"/>
      <c r="N48" s="227"/>
      <c r="O48" s="377"/>
      <c r="P48" s="377"/>
      <c r="Q48" s="50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506"/>
      <c r="AD48" s="377"/>
      <c r="AE48" s="377"/>
      <c r="AF48" s="377"/>
      <c r="AG48" s="461"/>
      <c r="AH48" s="377"/>
      <c r="AI48" s="462"/>
      <c r="AJ48" s="462"/>
    </row>
    <row r="49" spans="2:36" ht="22.5">
      <c r="B49" s="1069"/>
      <c r="C49" s="205"/>
      <c r="D49" s="316" t="s">
        <v>842</v>
      </c>
      <c r="E49" s="89" t="s">
        <v>752</v>
      </c>
      <c r="F49" s="106">
        <v>1</v>
      </c>
      <c r="G49" s="377"/>
      <c r="H49" s="1071"/>
      <c r="I49" s="1071"/>
      <c r="J49" s="226"/>
      <c r="K49" s="227"/>
      <c r="L49" s="227"/>
      <c r="M49" s="227"/>
      <c r="N49" s="227"/>
      <c r="O49" s="377"/>
      <c r="P49" s="377"/>
      <c r="Q49" s="50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506"/>
      <c r="AD49" s="377"/>
      <c r="AE49" s="377"/>
      <c r="AF49" s="377"/>
      <c r="AG49" s="461"/>
      <c r="AH49" s="377"/>
      <c r="AI49" s="462"/>
      <c r="AJ49" s="462"/>
    </row>
    <row r="50" spans="2:36" ht="33.75">
      <c r="B50" s="1069"/>
      <c r="C50" s="205"/>
      <c r="D50" s="316" t="s">
        <v>843</v>
      </c>
      <c r="E50" s="308" t="s">
        <v>752</v>
      </c>
      <c r="F50" s="377"/>
      <c r="G50" s="377"/>
      <c r="H50" s="1072"/>
      <c r="I50" s="1072"/>
      <c r="J50" s="347">
        <v>18</v>
      </c>
      <c r="K50" s="347">
        <v>10</v>
      </c>
      <c r="L50" s="347">
        <v>3</v>
      </c>
      <c r="M50" s="377"/>
      <c r="N50" s="377"/>
      <c r="O50" s="377"/>
      <c r="P50" s="377"/>
      <c r="Q50" s="508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506"/>
      <c r="AD50" s="377"/>
      <c r="AE50" s="377"/>
      <c r="AF50" s="377"/>
      <c r="AG50" s="208"/>
      <c r="AH50" s="377"/>
      <c r="AI50" s="377"/>
      <c r="AJ50" s="377"/>
    </row>
    <row r="59" spans="2:36" ht="15">
      <c r="B59" s="678" t="s">
        <v>230</v>
      </c>
      <c r="C59" s="679"/>
      <c r="D59" s="679"/>
      <c r="E59" s="679"/>
      <c r="F59" s="679"/>
      <c r="G59" s="679"/>
      <c r="H59" s="680"/>
      <c r="I59" s="681" t="s">
        <v>344</v>
      </c>
      <c r="J59" s="682"/>
      <c r="K59" s="682"/>
      <c r="L59" s="682"/>
      <c r="M59" s="682"/>
      <c r="N59" s="682"/>
      <c r="O59" s="682"/>
      <c r="P59" s="682"/>
      <c r="Q59" s="682"/>
      <c r="R59" s="682"/>
      <c r="S59" s="682"/>
      <c r="T59" s="683"/>
      <c r="U59" s="681" t="s">
        <v>231</v>
      </c>
      <c r="V59" s="684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5"/>
    </row>
    <row r="60" spans="2:36" ht="15.75" thickBot="1">
      <c r="B60" s="787" t="s">
        <v>350</v>
      </c>
      <c r="C60" s="687"/>
      <c r="D60" s="688"/>
      <c r="E60" s="1"/>
      <c r="F60" s="689" t="s">
        <v>351</v>
      </c>
      <c r="G60" s="689"/>
      <c r="H60" s="689"/>
      <c r="I60" s="689"/>
      <c r="J60" s="689"/>
      <c r="K60" s="689"/>
      <c r="L60" s="689"/>
      <c r="M60" s="689"/>
      <c r="N60" s="690"/>
      <c r="O60" s="691" t="s">
        <v>109</v>
      </c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2"/>
      <c r="AC60" s="692"/>
      <c r="AD60" s="692"/>
      <c r="AE60" s="692"/>
      <c r="AF60" s="693"/>
      <c r="AG60" s="694" t="s">
        <v>110</v>
      </c>
      <c r="AH60" s="695"/>
      <c r="AI60" s="695"/>
      <c r="AJ60" s="696"/>
    </row>
    <row r="61" spans="2:36" ht="15">
      <c r="B61" s="666" t="s">
        <v>126</v>
      </c>
      <c r="C61" s="668" t="s">
        <v>111</v>
      </c>
      <c r="D61" s="669"/>
      <c r="E61" s="669"/>
      <c r="F61" s="669"/>
      <c r="G61" s="669"/>
      <c r="H61" s="669"/>
      <c r="I61" s="672" t="s">
        <v>112</v>
      </c>
      <c r="J61" s="674" t="s">
        <v>127</v>
      </c>
      <c r="K61" s="674" t="s">
        <v>113</v>
      </c>
      <c r="L61" s="676" t="s">
        <v>456</v>
      </c>
      <c r="M61" s="661" t="s">
        <v>128</v>
      </c>
      <c r="N61" s="663" t="s">
        <v>129</v>
      </c>
      <c r="O61" s="665" t="s">
        <v>140</v>
      </c>
      <c r="P61" s="657"/>
      <c r="Q61" s="656" t="s">
        <v>141</v>
      </c>
      <c r="R61" s="657"/>
      <c r="S61" s="656" t="s">
        <v>142</v>
      </c>
      <c r="T61" s="657"/>
      <c r="U61" s="656" t="s">
        <v>116</v>
      </c>
      <c r="V61" s="657"/>
      <c r="W61" s="656" t="s">
        <v>115</v>
      </c>
      <c r="X61" s="657"/>
      <c r="Y61" s="656" t="s">
        <v>143</v>
      </c>
      <c r="Z61" s="657"/>
      <c r="AA61" s="656" t="s">
        <v>114</v>
      </c>
      <c r="AB61" s="657"/>
      <c r="AC61" s="656" t="s">
        <v>117</v>
      </c>
      <c r="AD61" s="657"/>
      <c r="AE61" s="656" t="s">
        <v>118</v>
      </c>
      <c r="AF61" s="658"/>
      <c r="AG61" s="659" t="s">
        <v>119</v>
      </c>
      <c r="AH61" s="645" t="s">
        <v>120</v>
      </c>
      <c r="AI61" s="647" t="s">
        <v>121</v>
      </c>
      <c r="AJ61" s="649" t="s">
        <v>130</v>
      </c>
    </row>
    <row r="62" spans="2:36" ht="32.25" thickBot="1">
      <c r="B62" s="667"/>
      <c r="C62" s="670"/>
      <c r="D62" s="671"/>
      <c r="E62" s="671"/>
      <c r="F62" s="671"/>
      <c r="G62" s="671"/>
      <c r="H62" s="671"/>
      <c r="I62" s="673"/>
      <c r="J62" s="675" t="s">
        <v>127</v>
      </c>
      <c r="K62" s="675"/>
      <c r="L62" s="677"/>
      <c r="M62" s="662"/>
      <c r="N62" s="664"/>
      <c r="O62" s="2" t="s">
        <v>131</v>
      </c>
      <c r="P62" s="42" t="s">
        <v>132</v>
      </c>
      <c r="Q62" s="3" t="s">
        <v>131</v>
      </c>
      <c r="R62" s="42" t="s">
        <v>132</v>
      </c>
      <c r="S62" s="3" t="s">
        <v>131</v>
      </c>
      <c r="T62" s="42" t="s">
        <v>132</v>
      </c>
      <c r="U62" s="3" t="s">
        <v>131</v>
      </c>
      <c r="V62" s="42" t="s">
        <v>132</v>
      </c>
      <c r="W62" s="3" t="s">
        <v>131</v>
      </c>
      <c r="X62" s="42" t="s">
        <v>132</v>
      </c>
      <c r="Y62" s="3" t="s">
        <v>131</v>
      </c>
      <c r="Z62" s="42" t="s">
        <v>132</v>
      </c>
      <c r="AA62" s="3" t="s">
        <v>131</v>
      </c>
      <c r="AB62" s="42" t="s">
        <v>133</v>
      </c>
      <c r="AC62" s="3" t="s">
        <v>131</v>
      </c>
      <c r="AD62" s="42" t="s">
        <v>133</v>
      </c>
      <c r="AE62" s="3" t="s">
        <v>131</v>
      </c>
      <c r="AF62" s="43" t="s">
        <v>133</v>
      </c>
      <c r="AG62" s="660"/>
      <c r="AH62" s="646"/>
      <c r="AI62" s="648"/>
      <c r="AJ62" s="650"/>
    </row>
    <row r="63" spans="2:36" ht="57" thickBot="1">
      <c r="B63" s="4" t="s">
        <v>229</v>
      </c>
      <c r="C63" s="651" t="s">
        <v>71</v>
      </c>
      <c r="D63" s="652"/>
      <c r="E63" s="652"/>
      <c r="F63" s="652"/>
      <c r="G63" s="652"/>
      <c r="H63" s="652"/>
      <c r="I63" s="44" t="s">
        <v>72</v>
      </c>
      <c r="J63" s="47"/>
      <c r="K63" s="53"/>
      <c r="L63" s="53"/>
      <c r="M63" s="48"/>
      <c r="N63" s="48"/>
      <c r="O63" s="5" t="e">
        <f>O64+O47+#REF!</f>
        <v>#REF!</v>
      </c>
      <c r="P63" s="6" t="e">
        <f>P64+P47+#REF!</f>
        <v>#REF!</v>
      </c>
      <c r="Q63" s="6" t="e">
        <f>Q64+Q47+#REF!</f>
        <v>#REF!</v>
      </c>
      <c r="R63" s="6" t="e">
        <f>R64+R47+#REF!</f>
        <v>#REF!</v>
      </c>
      <c r="S63" s="6" t="e">
        <f>S64+S47+#REF!</f>
        <v>#REF!</v>
      </c>
      <c r="T63" s="6" t="e">
        <f>T64+T47+#REF!</f>
        <v>#REF!</v>
      </c>
      <c r="U63" s="6" t="e">
        <f>U64+U47+#REF!</f>
        <v>#REF!</v>
      </c>
      <c r="V63" s="6" t="e">
        <f>V64+V47+#REF!</f>
        <v>#REF!</v>
      </c>
      <c r="W63" s="6" t="e">
        <f>W64+W47+#REF!</f>
        <v>#REF!</v>
      </c>
      <c r="X63" s="6" t="e">
        <f>X64+X47+#REF!</f>
        <v>#REF!</v>
      </c>
      <c r="Y63" s="6" t="e">
        <f>Y64+Y47+#REF!</f>
        <v>#REF!</v>
      </c>
      <c r="Z63" s="6" t="e">
        <f>Z64+Z47+#REF!</f>
        <v>#REF!</v>
      </c>
      <c r="AA63" s="6" t="e">
        <f>AA64+AA47+#REF!</f>
        <v>#REF!</v>
      </c>
      <c r="AB63" s="6" t="e">
        <f>AB64+AB47+#REF!</f>
        <v>#REF!</v>
      </c>
      <c r="AC63" s="6" t="e">
        <f>AC64+AC47+#REF!</f>
        <v>#REF!</v>
      </c>
      <c r="AD63" s="6" t="e">
        <f>AD64+AD47+#REF!</f>
        <v>#REF!</v>
      </c>
      <c r="AE63" s="6" t="e">
        <f>+AE64+AE47+#REF!</f>
        <v>#REF!</v>
      </c>
      <c r="AF63" s="7" t="e">
        <f>AF64+AF47+#REF!</f>
        <v>#REF!</v>
      </c>
      <c r="AG63" s="8" t="e">
        <f>AG64+AG47+#REF!</f>
        <v>#REF!</v>
      </c>
      <c r="AH63" s="9"/>
      <c r="AI63" s="9"/>
      <c r="AJ63" s="10"/>
    </row>
    <row r="64" spans="2:36" ht="33.75">
      <c r="B64" s="11" t="s">
        <v>122</v>
      </c>
      <c r="C64" s="12" t="s">
        <v>138</v>
      </c>
      <c r="D64" s="12" t="s">
        <v>123</v>
      </c>
      <c r="E64" s="12" t="s">
        <v>134</v>
      </c>
      <c r="F64" s="13" t="s">
        <v>135</v>
      </c>
      <c r="G64" s="13" t="s">
        <v>136</v>
      </c>
      <c r="H64" s="45" t="s">
        <v>124</v>
      </c>
      <c r="I64" s="56" t="s">
        <v>139</v>
      </c>
      <c r="J64" s="32"/>
      <c r="K64" s="32"/>
      <c r="L64" s="32"/>
      <c r="M64" s="32"/>
      <c r="N64" s="33"/>
      <c r="O64" s="15" t="e">
        <f>SUM(#REF!)</f>
        <v>#REF!</v>
      </c>
      <c r="P64" s="16" t="e">
        <f>SUM(#REF!)</f>
        <v>#REF!</v>
      </c>
      <c r="Q64" s="17" t="e">
        <f>SUM(#REF!)</f>
        <v>#REF!</v>
      </c>
      <c r="R64" s="16" t="e">
        <f>SUM(#REF!)</f>
        <v>#REF!</v>
      </c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8" t="e">
        <f>O64+Q64</f>
        <v>#REF!</v>
      </c>
      <c r="AF64" s="16" t="e">
        <f>#REF!</f>
        <v>#REF!</v>
      </c>
      <c r="AG64" s="19" t="e">
        <f>SUM(#REF!)</f>
        <v>#REF!</v>
      </c>
      <c r="AH64" s="20"/>
      <c r="AI64" s="20"/>
      <c r="AJ64" s="21"/>
    </row>
    <row r="65" spans="2:36" ht="54">
      <c r="B65" s="793" t="s">
        <v>347</v>
      </c>
      <c r="C65" s="793"/>
      <c r="D65" s="34" t="s">
        <v>352</v>
      </c>
      <c r="E65" s="89" t="s">
        <v>238</v>
      </c>
      <c r="F65" s="190"/>
      <c r="G65" s="24"/>
      <c r="H65" s="24" t="s">
        <v>223</v>
      </c>
      <c r="I65" s="24" t="s">
        <v>224</v>
      </c>
      <c r="J65" s="24"/>
      <c r="K65" s="24"/>
      <c r="L65" s="210"/>
      <c r="M65" s="120"/>
      <c r="N65" s="36"/>
      <c r="O65" s="94"/>
      <c r="P65" s="25"/>
      <c r="Q65" s="95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9"/>
      <c r="AF65" s="29"/>
      <c r="AG65" s="30" t="s">
        <v>353</v>
      </c>
      <c r="AH65" s="50" t="s">
        <v>354</v>
      </c>
      <c r="AI65" s="50"/>
      <c r="AJ65" s="61" t="s">
        <v>754</v>
      </c>
    </row>
    <row r="66" spans="2:36" ht="55.5" thickBot="1">
      <c r="B66" s="793"/>
      <c r="C66" s="793"/>
      <c r="D66" s="34" t="s">
        <v>355</v>
      </c>
      <c r="E66" s="89" t="s">
        <v>238</v>
      </c>
      <c r="F66" s="190"/>
      <c r="G66" s="24"/>
      <c r="H66" s="24" t="s">
        <v>225</v>
      </c>
      <c r="I66" s="24" t="s">
        <v>226</v>
      </c>
      <c r="J66" s="24"/>
      <c r="K66" s="24"/>
      <c r="L66" s="210"/>
      <c r="M66" s="120"/>
      <c r="N66" s="36"/>
      <c r="O66" s="94"/>
      <c r="P66" s="25"/>
      <c r="Q66" s="95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9"/>
      <c r="AF66" s="29"/>
      <c r="AG66" s="30" t="s">
        <v>356</v>
      </c>
      <c r="AH66" s="50" t="s">
        <v>354</v>
      </c>
      <c r="AI66" s="50"/>
      <c r="AJ66" s="61" t="s">
        <v>754</v>
      </c>
    </row>
    <row r="67" spans="2:36" ht="15">
      <c r="B67" s="1073" t="s">
        <v>126</v>
      </c>
      <c r="C67" s="1074"/>
      <c r="D67" s="1075"/>
      <c r="E67" s="1075"/>
      <c r="F67" s="1075"/>
      <c r="G67" s="1075"/>
      <c r="H67" s="1075"/>
      <c r="I67" s="673" t="s">
        <v>112</v>
      </c>
      <c r="J67" s="675" t="s">
        <v>127</v>
      </c>
      <c r="K67" s="675" t="s">
        <v>113</v>
      </c>
      <c r="L67" s="676" t="s">
        <v>456</v>
      </c>
      <c r="M67" s="662" t="s">
        <v>128</v>
      </c>
      <c r="N67" s="664" t="s">
        <v>129</v>
      </c>
      <c r="O67" s="848" t="s">
        <v>140</v>
      </c>
      <c r="P67" s="842"/>
      <c r="Q67" s="841" t="s">
        <v>141</v>
      </c>
      <c r="R67" s="842"/>
      <c r="S67" s="841" t="s">
        <v>142</v>
      </c>
      <c r="T67" s="842"/>
      <c r="U67" s="841" t="s">
        <v>116</v>
      </c>
      <c r="V67" s="842"/>
      <c r="W67" s="841" t="s">
        <v>115</v>
      </c>
      <c r="X67" s="842"/>
      <c r="Y67" s="841" t="s">
        <v>143</v>
      </c>
      <c r="Z67" s="842"/>
      <c r="AA67" s="841" t="s">
        <v>114</v>
      </c>
      <c r="AB67" s="842"/>
      <c r="AC67" s="841" t="s">
        <v>117</v>
      </c>
      <c r="AD67" s="842"/>
      <c r="AE67" s="841" t="s">
        <v>118</v>
      </c>
      <c r="AF67" s="843"/>
      <c r="AG67" s="660" t="s">
        <v>119</v>
      </c>
      <c r="AH67" s="646" t="s">
        <v>120</v>
      </c>
      <c r="AI67" s="648" t="s">
        <v>121</v>
      </c>
      <c r="AJ67" s="650" t="s">
        <v>130</v>
      </c>
    </row>
    <row r="68" spans="2:36" ht="32.25" thickBot="1">
      <c r="B68" s="667"/>
      <c r="C68" s="670"/>
      <c r="D68" s="671"/>
      <c r="E68" s="671"/>
      <c r="F68" s="671"/>
      <c r="G68" s="671"/>
      <c r="H68" s="671"/>
      <c r="I68" s="673"/>
      <c r="J68" s="675" t="s">
        <v>127</v>
      </c>
      <c r="K68" s="675"/>
      <c r="L68" s="677"/>
      <c r="M68" s="662"/>
      <c r="N68" s="664"/>
      <c r="O68" s="2" t="s">
        <v>131</v>
      </c>
      <c r="P68" s="42" t="s">
        <v>132</v>
      </c>
      <c r="Q68" s="3" t="s">
        <v>131</v>
      </c>
      <c r="R68" s="42" t="s">
        <v>132</v>
      </c>
      <c r="S68" s="3" t="s">
        <v>131</v>
      </c>
      <c r="T68" s="42" t="s">
        <v>132</v>
      </c>
      <c r="U68" s="3" t="s">
        <v>131</v>
      </c>
      <c r="V68" s="42" t="s">
        <v>132</v>
      </c>
      <c r="W68" s="3" t="s">
        <v>131</v>
      </c>
      <c r="X68" s="42" t="s">
        <v>132</v>
      </c>
      <c r="Y68" s="3" t="s">
        <v>131</v>
      </c>
      <c r="Z68" s="42" t="s">
        <v>132</v>
      </c>
      <c r="AA68" s="3" t="s">
        <v>131</v>
      </c>
      <c r="AB68" s="42" t="s">
        <v>133</v>
      </c>
      <c r="AC68" s="3" t="s">
        <v>131</v>
      </c>
      <c r="AD68" s="42" t="s">
        <v>133</v>
      </c>
      <c r="AE68" s="3" t="s">
        <v>131</v>
      </c>
      <c r="AF68" s="43" t="s">
        <v>133</v>
      </c>
      <c r="AG68" s="660"/>
      <c r="AH68" s="646"/>
      <c r="AI68" s="648"/>
      <c r="AJ68" s="650"/>
    </row>
    <row r="69" spans="2:36" ht="79.5" thickBot="1">
      <c r="B69" s="54" t="s">
        <v>280</v>
      </c>
      <c r="C69" s="1076" t="s">
        <v>73</v>
      </c>
      <c r="D69" s="1077"/>
      <c r="E69" s="1077"/>
      <c r="F69" s="1077"/>
      <c r="G69" s="1077"/>
      <c r="H69" s="1078"/>
      <c r="I69" s="47" t="s">
        <v>227</v>
      </c>
      <c r="J69" s="117">
        <v>299</v>
      </c>
      <c r="K69" s="117">
        <v>149</v>
      </c>
      <c r="L69" s="53"/>
      <c r="M69" s="48"/>
      <c r="N69" s="48"/>
      <c r="O69" s="5" t="e">
        <f>O71+#REF!+O45</f>
        <v>#REF!</v>
      </c>
      <c r="P69" s="6" t="e">
        <f>P71+#REF!+P45</f>
        <v>#REF!</v>
      </c>
      <c r="Q69" s="6" t="e">
        <f>Q71+#REF!+Q45</f>
        <v>#REF!</v>
      </c>
      <c r="R69" s="6" t="e">
        <f>R71+#REF!+R45</f>
        <v>#REF!</v>
      </c>
      <c r="S69" s="6" t="e">
        <f>S71+#REF!+S45</f>
        <v>#REF!</v>
      </c>
      <c r="T69" s="6" t="e">
        <f>T71+#REF!+T45</f>
        <v>#REF!</v>
      </c>
      <c r="U69" s="6" t="e">
        <f>U71+#REF!+U45</f>
        <v>#REF!</v>
      </c>
      <c r="V69" s="6" t="e">
        <f>V71+#REF!+V45</f>
        <v>#REF!</v>
      </c>
      <c r="W69" s="6" t="e">
        <f>W71+#REF!+W45</f>
        <v>#REF!</v>
      </c>
      <c r="X69" s="6" t="e">
        <f>X71+#REF!+X45</f>
        <v>#REF!</v>
      </c>
      <c r="Y69" s="6" t="e">
        <f>Y71+#REF!+Y45</f>
        <v>#REF!</v>
      </c>
      <c r="Z69" s="6" t="e">
        <f>Z71+#REF!+Z45</f>
        <v>#REF!</v>
      </c>
      <c r="AA69" s="6" t="e">
        <f>AA71+#REF!+AA45</f>
        <v>#REF!</v>
      </c>
      <c r="AB69" s="6" t="e">
        <f>AB71+#REF!+AB45</f>
        <v>#REF!</v>
      </c>
      <c r="AC69" s="6" t="e">
        <f>AC71+#REF!+AC45</f>
        <v>#REF!</v>
      </c>
      <c r="AD69" s="6" t="e">
        <f>AD71+#REF!+AD45</f>
        <v>#REF!</v>
      </c>
      <c r="AE69" s="6" t="e">
        <f>+AE71+#REF!+AE45</f>
        <v>#REF!</v>
      </c>
      <c r="AF69" s="7" t="e">
        <f>AF71+#REF!+AF45</f>
        <v>#REF!</v>
      </c>
      <c r="AG69" s="8" t="e">
        <f>AG71+#REF!+AG45</f>
        <v>#VALUE!</v>
      </c>
      <c r="AH69" s="9"/>
      <c r="AI69" s="9"/>
      <c r="AJ69" s="10"/>
    </row>
    <row r="70" spans="2:36" ht="34.5" thickBot="1">
      <c r="B70" s="11" t="s">
        <v>122</v>
      </c>
      <c r="C70" s="12" t="s">
        <v>138</v>
      </c>
      <c r="D70" s="12" t="s">
        <v>123</v>
      </c>
      <c r="E70" s="12" t="s">
        <v>137</v>
      </c>
      <c r="F70" s="13" t="s">
        <v>135</v>
      </c>
      <c r="G70" s="13" t="s">
        <v>136</v>
      </c>
      <c r="H70" s="45" t="s">
        <v>125</v>
      </c>
      <c r="I70" s="14" t="s">
        <v>139</v>
      </c>
      <c r="J70" s="31"/>
      <c r="K70" s="31"/>
      <c r="L70" s="31"/>
      <c r="M70" s="32"/>
      <c r="N70" s="33"/>
      <c r="O70" s="15">
        <f>SUM(O71:O71)</f>
        <v>0</v>
      </c>
      <c r="P70" s="16">
        <f>SUM(P71:P71)</f>
        <v>0</v>
      </c>
      <c r="Q70" s="17">
        <f>SUM(Q71:Q71)</f>
        <v>0</v>
      </c>
      <c r="R70" s="16">
        <f>SUM(R71:R71)</f>
        <v>0</v>
      </c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/>
      <c r="AD70" s="16"/>
      <c r="AE70" s="17">
        <f>AE71</f>
        <v>0</v>
      </c>
      <c r="AF70" s="16">
        <f>AF71</f>
        <v>0</v>
      </c>
      <c r="AG70" s="19">
        <f>SUM(AG71:AG71)</f>
        <v>0</v>
      </c>
      <c r="AH70" s="20"/>
      <c r="AI70" s="20"/>
      <c r="AJ70" s="21"/>
    </row>
    <row r="71" spans="2:36" ht="67.5">
      <c r="B71" s="55" t="s">
        <v>347</v>
      </c>
      <c r="C71" s="211"/>
      <c r="D71" s="34" t="s">
        <v>357</v>
      </c>
      <c r="E71" s="34" t="s">
        <v>240</v>
      </c>
      <c r="F71" s="35">
        <v>1</v>
      </c>
      <c r="G71" s="24">
        <v>2</v>
      </c>
      <c r="H71" s="210" t="s">
        <v>74</v>
      </c>
      <c r="I71" s="210" t="s">
        <v>358</v>
      </c>
      <c r="J71" s="35"/>
      <c r="K71" s="35"/>
      <c r="L71" s="35"/>
      <c r="M71" s="35"/>
      <c r="N71" s="212"/>
      <c r="O71" s="213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509" t="s">
        <v>844</v>
      </c>
      <c r="AH71" s="50"/>
      <c r="AI71" s="49"/>
      <c r="AJ71" s="61" t="s">
        <v>754</v>
      </c>
    </row>
  </sheetData>
  <sheetProtection password="E4F1" sheet="1" formatCells="0" formatColumns="0" formatRows="0" insertColumns="0" insertRows="0" insertHyperlinks="0" deleteColumns="0" deleteRows="0" sort="0" autoFilter="0" pivotTables="0"/>
  <mergeCells count="199">
    <mergeCell ref="AH67:AH68"/>
    <mergeCell ref="AI67:AI68"/>
    <mergeCell ref="AJ67:AJ68"/>
    <mergeCell ref="C69:H69"/>
    <mergeCell ref="W67:X67"/>
    <mergeCell ref="Y67:Z67"/>
    <mergeCell ref="AA67:AB67"/>
    <mergeCell ref="AC67:AD67"/>
    <mergeCell ref="AE67:AF67"/>
    <mergeCell ref="AG67:AG68"/>
    <mergeCell ref="M67:M68"/>
    <mergeCell ref="N67:N68"/>
    <mergeCell ref="O67:P67"/>
    <mergeCell ref="Q67:R67"/>
    <mergeCell ref="S67:T67"/>
    <mergeCell ref="U67:V67"/>
    <mergeCell ref="B67:B68"/>
    <mergeCell ref="C67:H68"/>
    <mergeCell ref="I67:I68"/>
    <mergeCell ref="J67:J68"/>
    <mergeCell ref="K67:K68"/>
    <mergeCell ref="L67:L68"/>
    <mergeCell ref="AH61:AH62"/>
    <mergeCell ref="AI61:AI62"/>
    <mergeCell ref="AJ61:AJ62"/>
    <mergeCell ref="C63:H63"/>
    <mergeCell ref="B65:B66"/>
    <mergeCell ref="C65:C66"/>
    <mergeCell ref="W61:X61"/>
    <mergeCell ref="Y61:Z61"/>
    <mergeCell ref="AA61:AB61"/>
    <mergeCell ref="AC61:AD61"/>
    <mergeCell ref="AE61:AF61"/>
    <mergeCell ref="AG61:AG62"/>
    <mergeCell ref="M61:M62"/>
    <mergeCell ref="N61:N62"/>
    <mergeCell ref="O61:P61"/>
    <mergeCell ref="Q61:R61"/>
    <mergeCell ref="S61:T61"/>
    <mergeCell ref="U61:V61"/>
    <mergeCell ref="B61:B62"/>
    <mergeCell ref="C61:H62"/>
    <mergeCell ref="I61:I62"/>
    <mergeCell ref="J61:J62"/>
    <mergeCell ref="K61:K62"/>
    <mergeCell ref="L61:L62"/>
    <mergeCell ref="B59:H59"/>
    <mergeCell ref="I59:T59"/>
    <mergeCell ref="U59:AJ59"/>
    <mergeCell ref="B60:D60"/>
    <mergeCell ref="F60:N60"/>
    <mergeCell ref="O60:AF60"/>
    <mergeCell ref="AG60:AJ60"/>
    <mergeCell ref="AH43:AH44"/>
    <mergeCell ref="AI43:AI44"/>
    <mergeCell ref="AJ43:AJ44"/>
    <mergeCell ref="C45:H45"/>
    <mergeCell ref="B47:B50"/>
    <mergeCell ref="H48:H50"/>
    <mergeCell ref="I48:I50"/>
    <mergeCell ref="W43:X43"/>
    <mergeCell ref="Y43:Z43"/>
    <mergeCell ref="AA43:AB43"/>
    <mergeCell ref="AC43:AD43"/>
    <mergeCell ref="AE43:AF43"/>
    <mergeCell ref="AG43:AG44"/>
    <mergeCell ref="M43:M44"/>
    <mergeCell ref="N43:N44"/>
    <mergeCell ref="O43:P43"/>
    <mergeCell ref="Q43:R43"/>
    <mergeCell ref="S43:T43"/>
    <mergeCell ref="U43:V43"/>
    <mergeCell ref="B42:D42"/>
    <mergeCell ref="F42:N42"/>
    <mergeCell ref="O42:AF42"/>
    <mergeCell ref="AG42:AJ42"/>
    <mergeCell ref="B43:B44"/>
    <mergeCell ref="C43:H44"/>
    <mergeCell ref="I43:I44"/>
    <mergeCell ref="J43:J44"/>
    <mergeCell ref="K43:K44"/>
    <mergeCell ref="L43:L44"/>
    <mergeCell ref="AC37:AC40"/>
    <mergeCell ref="AH37:AH38"/>
    <mergeCell ref="AJ37:AJ38"/>
    <mergeCell ref="B41:H41"/>
    <mergeCell ref="I41:T41"/>
    <mergeCell ref="U41:AJ41"/>
    <mergeCell ref="AH32:AH33"/>
    <mergeCell ref="AI32:AI33"/>
    <mergeCell ref="AJ32:AJ33"/>
    <mergeCell ref="C34:H34"/>
    <mergeCell ref="B35:AJ35"/>
    <mergeCell ref="B37:B40"/>
    <mergeCell ref="E37:E38"/>
    <mergeCell ref="H37:H40"/>
    <mergeCell ref="I37:I38"/>
    <mergeCell ref="Q37:Q40"/>
    <mergeCell ref="W32:X32"/>
    <mergeCell ref="Y32:Z32"/>
    <mergeCell ref="AA32:AB32"/>
    <mergeCell ref="AC32:AD32"/>
    <mergeCell ref="AE32:AF32"/>
    <mergeCell ref="AG32:AG33"/>
    <mergeCell ref="B1:H1"/>
    <mergeCell ref="I1:T1"/>
    <mergeCell ref="U1:AJ1"/>
    <mergeCell ref="B2:D2"/>
    <mergeCell ref="F2:N2"/>
    <mergeCell ref="O2:AF2"/>
    <mergeCell ref="AG2:AJ2"/>
    <mergeCell ref="B3:B4"/>
    <mergeCell ref="C3:H4"/>
    <mergeCell ref="I3:I4"/>
    <mergeCell ref="J3:J4"/>
    <mergeCell ref="K3:K4"/>
    <mergeCell ref="L3:L4"/>
    <mergeCell ref="M3:M4"/>
    <mergeCell ref="N3:N4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G4"/>
    <mergeCell ref="AH3:AH4"/>
    <mergeCell ref="AI3:AI4"/>
    <mergeCell ref="AJ3:AJ4"/>
    <mergeCell ref="C5:H5"/>
    <mergeCell ref="B6:AJ6"/>
    <mergeCell ref="B8:B21"/>
    <mergeCell ref="C8:C21"/>
    <mergeCell ref="H8:H12"/>
    <mergeCell ref="I8:I12"/>
    <mergeCell ref="Q8:Q21"/>
    <mergeCell ref="AC8:AC21"/>
    <mergeCell ref="AH9:AH12"/>
    <mergeCell ref="AI9:AI12"/>
    <mergeCell ref="AJ9:AJ12"/>
    <mergeCell ref="H14:H21"/>
    <mergeCell ref="I14:I21"/>
    <mergeCell ref="AH14:AH21"/>
    <mergeCell ref="AI14:AI21"/>
    <mergeCell ref="AJ14:AJ21"/>
    <mergeCell ref="B22:H22"/>
    <mergeCell ref="I22:T22"/>
    <mergeCell ref="U22:AJ22"/>
    <mergeCell ref="B23:D23"/>
    <mergeCell ref="F23:N23"/>
    <mergeCell ref="O23:AF23"/>
    <mergeCell ref="AG23:AJ23"/>
    <mergeCell ref="B24:B25"/>
    <mergeCell ref="C24:H25"/>
    <mergeCell ref="I24:I25"/>
    <mergeCell ref="J24:J25"/>
    <mergeCell ref="K24:K25"/>
    <mergeCell ref="L24:L25"/>
    <mergeCell ref="AC24:AD24"/>
    <mergeCell ref="AE24:AF24"/>
    <mergeCell ref="AG24:AG25"/>
    <mergeCell ref="M24:M25"/>
    <mergeCell ref="N24:N25"/>
    <mergeCell ref="O24:P24"/>
    <mergeCell ref="Q24:R24"/>
    <mergeCell ref="S24:T24"/>
    <mergeCell ref="U24:V24"/>
    <mergeCell ref="AH24:AH25"/>
    <mergeCell ref="AI24:AI25"/>
    <mergeCell ref="AJ24:AJ25"/>
    <mergeCell ref="C26:H26"/>
    <mergeCell ref="B28:B29"/>
    <mergeCell ref="C28:C29"/>
    <mergeCell ref="Q28:Q29"/>
    <mergeCell ref="W24:X24"/>
    <mergeCell ref="Y24:Z24"/>
    <mergeCell ref="AA24:AB24"/>
    <mergeCell ref="B30:H30"/>
    <mergeCell ref="I30:T30"/>
    <mergeCell ref="U30:AJ30"/>
    <mergeCell ref="B31:D31"/>
    <mergeCell ref="F31:N31"/>
    <mergeCell ref="O31:AF31"/>
    <mergeCell ref="AG31:AJ31"/>
    <mergeCell ref="B32:B33"/>
    <mergeCell ref="C32:H33"/>
    <mergeCell ref="I32:I33"/>
    <mergeCell ref="J32:J33"/>
    <mergeCell ref="K32:K33"/>
    <mergeCell ref="L32:L33"/>
    <mergeCell ref="M32:M33"/>
    <mergeCell ref="N32:N33"/>
    <mergeCell ref="O32:P32"/>
    <mergeCell ref="Q32:R32"/>
    <mergeCell ref="S32:T32"/>
    <mergeCell ref="U32:V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I1:AQ53"/>
  <sheetViews>
    <sheetView zoomScalePageLayoutView="0" workbookViewId="0" topLeftCell="I1">
      <selection activeCell="I5" sqref="I5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9:43" ht="48.75" customHeight="1">
      <c r="I1" s="678" t="s">
        <v>230</v>
      </c>
      <c r="J1" s="679"/>
      <c r="K1" s="679"/>
      <c r="L1" s="679"/>
      <c r="M1" s="679"/>
      <c r="N1" s="679"/>
      <c r="O1" s="680"/>
      <c r="P1" s="681" t="s">
        <v>334</v>
      </c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3"/>
      <c r="AB1" s="681" t="s">
        <v>231</v>
      </c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5"/>
    </row>
    <row r="2" spans="9:43" ht="45" customHeight="1" thickBot="1">
      <c r="I2" s="787" t="s">
        <v>335</v>
      </c>
      <c r="J2" s="687"/>
      <c r="K2" s="688"/>
      <c r="L2" s="1"/>
      <c r="M2" s="689" t="s">
        <v>336</v>
      </c>
      <c r="N2" s="689"/>
      <c r="O2" s="689"/>
      <c r="P2" s="689"/>
      <c r="Q2" s="689"/>
      <c r="R2" s="689"/>
      <c r="S2" s="689"/>
      <c r="T2" s="689"/>
      <c r="U2" s="690"/>
      <c r="V2" s="691" t="s">
        <v>109</v>
      </c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692"/>
      <c r="AL2" s="692"/>
      <c r="AM2" s="693"/>
      <c r="AN2" s="694" t="s">
        <v>110</v>
      </c>
      <c r="AO2" s="695"/>
      <c r="AP2" s="695"/>
      <c r="AQ2" s="696"/>
    </row>
    <row r="3" spans="9:43" ht="15">
      <c r="I3" s="666" t="s">
        <v>126</v>
      </c>
      <c r="J3" s="668" t="s">
        <v>111</v>
      </c>
      <c r="K3" s="669"/>
      <c r="L3" s="669"/>
      <c r="M3" s="669"/>
      <c r="N3" s="669"/>
      <c r="O3" s="669"/>
      <c r="P3" s="672" t="s">
        <v>112</v>
      </c>
      <c r="Q3" s="674" t="s">
        <v>127</v>
      </c>
      <c r="R3" s="674" t="s">
        <v>113</v>
      </c>
      <c r="S3" s="676" t="s">
        <v>232</v>
      </c>
      <c r="T3" s="661" t="s">
        <v>128</v>
      </c>
      <c r="U3" s="663" t="s">
        <v>129</v>
      </c>
      <c r="V3" s="665" t="s">
        <v>140</v>
      </c>
      <c r="W3" s="657"/>
      <c r="X3" s="656" t="s">
        <v>141</v>
      </c>
      <c r="Y3" s="657"/>
      <c r="Z3" s="656" t="s">
        <v>142</v>
      </c>
      <c r="AA3" s="657"/>
      <c r="AB3" s="656" t="s">
        <v>116</v>
      </c>
      <c r="AC3" s="657"/>
      <c r="AD3" s="656" t="s">
        <v>115</v>
      </c>
      <c r="AE3" s="657"/>
      <c r="AF3" s="656" t="s">
        <v>143</v>
      </c>
      <c r="AG3" s="657"/>
      <c r="AH3" s="656" t="s">
        <v>114</v>
      </c>
      <c r="AI3" s="657"/>
      <c r="AJ3" s="656" t="s">
        <v>117</v>
      </c>
      <c r="AK3" s="657"/>
      <c r="AL3" s="656" t="s">
        <v>118</v>
      </c>
      <c r="AM3" s="658"/>
      <c r="AN3" s="659" t="s">
        <v>119</v>
      </c>
      <c r="AO3" s="645" t="s">
        <v>120</v>
      </c>
      <c r="AP3" s="647" t="s">
        <v>121</v>
      </c>
      <c r="AQ3" s="649" t="s">
        <v>130</v>
      </c>
    </row>
    <row r="4" spans="9:43" ht="32.25" thickBot="1">
      <c r="I4" s="667"/>
      <c r="J4" s="670"/>
      <c r="K4" s="671"/>
      <c r="L4" s="671"/>
      <c r="M4" s="671"/>
      <c r="N4" s="671"/>
      <c r="O4" s="671"/>
      <c r="P4" s="673"/>
      <c r="Q4" s="675" t="s">
        <v>127</v>
      </c>
      <c r="R4" s="675"/>
      <c r="S4" s="677"/>
      <c r="T4" s="662"/>
      <c r="U4" s="664"/>
      <c r="V4" s="2" t="s">
        <v>131</v>
      </c>
      <c r="W4" s="42" t="s">
        <v>132</v>
      </c>
      <c r="X4" s="3" t="s">
        <v>131</v>
      </c>
      <c r="Y4" s="42" t="s">
        <v>132</v>
      </c>
      <c r="Z4" s="3" t="s">
        <v>131</v>
      </c>
      <c r="AA4" s="42" t="s">
        <v>132</v>
      </c>
      <c r="AB4" s="3" t="s">
        <v>131</v>
      </c>
      <c r="AC4" s="42" t="s">
        <v>132</v>
      </c>
      <c r="AD4" s="3" t="s">
        <v>131</v>
      </c>
      <c r="AE4" s="42" t="s">
        <v>132</v>
      </c>
      <c r="AF4" s="3" t="s">
        <v>131</v>
      </c>
      <c r="AG4" s="42" t="s">
        <v>132</v>
      </c>
      <c r="AH4" s="3" t="s">
        <v>131</v>
      </c>
      <c r="AI4" s="42" t="s">
        <v>133</v>
      </c>
      <c r="AJ4" s="3" t="s">
        <v>131</v>
      </c>
      <c r="AK4" s="42" t="s">
        <v>133</v>
      </c>
      <c r="AL4" s="3" t="s">
        <v>131</v>
      </c>
      <c r="AM4" s="43" t="s">
        <v>133</v>
      </c>
      <c r="AN4" s="660"/>
      <c r="AO4" s="646"/>
      <c r="AP4" s="648"/>
      <c r="AQ4" s="650"/>
    </row>
    <row r="5" spans="9:43" ht="225.75" thickBot="1">
      <c r="I5" s="4" t="s">
        <v>337</v>
      </c>
      <c r="J5" s="651" t="s">
        <v>65</v>
      </c>
      <c r="K5" s="652"/>
      <c r="L5" s="652"/>
      <c r="M5" s="652"/>
      <c r="N5" s="652"/>
      <c r="O5" s="652"/>
      <c r="P5" s="44" t="s">
        <v>66</v>
      </c>
      <c r="Q5" s="187"/>
      <c r="R5" s="53"/>
      <c r="S5" s="53"/>
      <c r="T5" s="48"/>
      <c r="U5" s="48"/>
      <c r="V5" s="5" t="e">
        <f>V7+#REF!+#REF!</f>
        <v>#REF!</v>
      </c>
      <c r="W5" s="6" t="e">
        <f>W7+#REF!+#REF!</f>
        <v>#REF!</v>
      </c>
      <c r="X5" s="6" t="e">
        <f>X7+#REF!+#REF!</f>
        <v>#REF!</v>
      </c>
      <c r="Y5" s="6" t="e">
        <f>Y7+#REF!+#REF!</f>
        <v>#REF!</v>
      </c>
      <c r="Z5" s="6" t="e">
        <f>Z7+#REF!+#REF!</f>
        <v>#REF!</v>
      </c>
      <c r="AA5" s="6" t="e">
        <f>AA7+#REF!+#REF!</f>
        <v>#REF!</v>
      </c>
      <c r="AB5" s="6" t="e">
        <f>AB7+#REF!+#REF!</f>
        <v>#REF!</v>
      </c>
      <c r="AC5" s="6" t="e">
        <f>AC7+#REF!+#REF!</f>
        <v>#REF!</v>
      </c>
      <c r="AD5" s="6" t="e">
        <f>AD7+#REF!+#REF!</f>
        <v>#REF!</v>
      </c>
      <c r="AE5" s="6" t="e">
        <f>AE7+#REF!+#REF!</f>
        <v>#REF!</v>
      </c>
      <c r="AF5" s="6" t="e">
        <f>AF7+#REF!+#REF!</f>
        <v>#REF!</v>
      </c>
      <c r="AG5" s="6" t="e">
        <f>AG7+#REF!+#REF!</f>
        <v>#REF!</v>
      </c>
      <c r="AH5" s="6" t="e">
        <f>AH7+#REF!+#REF!</f>
        <v>#REF!</v>
      </c>
      <c r="AI5" s="6" t="e">
        <f>AI7+#REF!+#REF!</f>
        <v>#REF!</v>
      </c>
      <c r="AJ5" s="6" t="e">
        <f>AJ7+#REF!+#REF!</f>
        <v>#REF!</v>
      </c>
      <c r="AK5" s="6" t="e">
        <f>AK7+#REF!+#REF!</f>
        <v>#REF!</v>
      </c>
      <c r="AL5" s="6" t="e">
        <f>+AL7+#REF!+#REF!</f>
        <v>#REF!</v>
      </c>
      <c r="AM5" s="7" t="e">
        <f>AM7+#REF!+#REF!</f>
        <v>#REF!</v>
      </c>
      <c r="AN5" s="8" t="e">
        <f>AN7+#REF!+#REF!</f>
        <v>#REF!</v>
      </c>
      <c r="AO5" s="9"/>
      <c r="AP5" s="9"/>
      <c r="AQ5" s="10"/>
    </row>
    <row r="6" spans="9:43" ht="15.75" thickBot="1">
      <c r="I6" s="653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654"/>
      <c r="AN6" s="654"/>
      <c r="AO6" s="654"/>
      <c r="AP6" s="654"/>
      <c r="AQ6" s="655"/>
    </row>
    <row r="7" spans="9:43" ht="67.5">
      <c r="I7" s="11" t="s">
        <v>122</v>
      </c>
      <c r="J7" s="12" t="s">
        <v>138</v>
      </c>
      <c r="K7" s="12" t="s">
        <v>123</v>
      </c>
      <c r="L7" s="12" t="s">
        <v>134</v>
      </c>
      <c r="M7" s="12" t="s">
        <v>135</v>
      </c>
      <c r="N7" s="12" t="s">
        <v>136</v>
      </c>
      <c r="O7" s="45" t="s">
        <v>124</v>
      </c>
      <c r="P7" s="56" t="s">
        <v>139</v>
      </c>
      <c r="Q7" s="188"/>
      <c r="R7" s="188"/>
      <c r="S7" s="32"/>
      <c r="T7" s="32"/>
      <c r="U7" s="33"/>
      <c r="V7" s="15">
        <f>SUM(V8:V8)</f>
        <v>4545</v>
      </c>
      <c r="W7" s="16">
        <f>SUM(W8:W8)</f>
        <v>0</v>
      </c>
      <c r="X7" s="17">
        <f>SUM(X8:X8)</f>
        <v>4805</v>
      </c>
      <c r="Y7" s="16">
        <f>SUM(Y8:Y8)</f>
        <v>0</v>
      </c>
      <c r="Z7" s="17"/>
      <c r="AA7" s="16"/>
      <c r="AB7" s="17"/>
      <c r="AC7" s="16"/>
      <c r="AD7" s="17"/>
      <c r="AE7" s="16"/>
      <c r="AF7" s="17"/>
      <c r="AG7" s="16"/>
      <c r="AH7" s="17"/>
      <c r="AI7" s="16"/>
      <c r="AJ7" s="17"/>
      <c r="AK7" s="16"/>
      <c r="AL7" s="18">
        <f>V7+X7</f>
        <v>9350</v>
      </c>
      <c r="AM7" s="16">
        <f>AM8</f>
        <v>0</v>
      </c>
      <c r="AN7" s="19">
        <f>SUM(AN8:AN8)</f>
        <v>0</v>
      </c>
      <c r="AO7" s="20"/>
      <c r="AP7" s="20"/>
      <c r="AQ7" s="21"/>
    </row>
    <row r="8" spans="9:43" ht="157.5">
      <c r="I8" s="1038" t="s">
        <v>338</v>
      </c>
      <c r="J8" s="34"/>
      <c r="K8" s="34" t="s">
        <v>751</v>
      </c>
      <c r="L8" s="189" t="s">
        <v>752</v>
      </c>
      <c r="M8" s="36"/>
      <c r="N8" s="36"/>
      <c r="O8" s="24" t="s">
        <v>753</v>
      </c>
      <c r="P8" s="24" t="s">
        <v>216</v>
      </c>
      <c r="Q8" s="191"/>
      <c r="R8" s="191"/>
      <c r="S8" s="191"/>
      <c r="T8" s="36"/>
      <c r="U8" s="36"/>
      <c r="V8" s="979">
        <v>4545</v>
      </c>
      <c r="W8" s="25"/>
      <c r="X8" s="483">
        <v>4805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642">
        <v>4000</v>
      </c>
      <c r="AK8" s="28"/>
      <c r="AL8" s="29"/>
      <c r="AM8" s="29"/>
      <c r="AN8" s="30" t="s">
        <v>244</v>
      </c>
      <c r="AO8" s="50"/>
      <c r="AP8" s="50"/>
      <c r="AQ8" s="51" t="s">
        <v>754</v>
      </c>
    </row>
    <row r="9" spans="9:43" ht="213.75">
      <c r="I9" s="1038"/>
      <c r="J9" s="34"/>
      <c r="K9" s="34" t="s">
        <v>755</v>
      </c>
      <c r="L9" s="189" t="s">
        <v>752</v>
      </c>
      <c r="M9" s="36"/>
      <c r="N9" s="36"/>
      <c r="O9" s="24" t="s">
        <v>756</v>
      </c>
      <c r="P9" s="24" t="s">
        <v>217</v>
      </c>
      <c r="Q9" s="191"/>
      <c r="R9" s="191"/>
      <c r="S9" s="191"/>
      <c r="T9" s="36"/>
      <c r="U9" s="36"/>
      <c r="V9" s="980"/>
      <c r="W9" s="25"/>
      <c r="X9" s="484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643"/>
      <c r="AK9" s="28"/>
      <c r="AL9" s="29"/>
      <c r="AM9" s="29"/>
      <c r="AN9" s="30"/>
      <c r="AO9" s="99"/>
      <c r="AP9" s="99"/>
      <c r="AQ9" s="51" t="s">
        <v>754</v>
      </c>
    </row>
    <row r="10" spans="9:43" ht="270">
      <c r="I10" s="1038"/>
      <c r="J10" s="34"/>
      <c r="K10" s="34" t="s">
        <v>757</v>
      </c>
      <c r="L10" s="189" t="s">
        <v>752</v>
      </c>
      <c r="M10" s="36"/>
      <c r="N10" s="36"/>
      <c r="O10" s="24" t="s">
        <v>758</v>
      </c>
      <c r="P10" s="24" t="s">
        <v>217</v>
      </c>
      <c r="Q10" s="191"/>
      <c r="R10" s="191"/>
      <c r="S10" s="191"/>
      <c r="T10" s="36"/>
      <c r="U10" s="36"/>
      <c r="V10" s="980"/>
      <c r="W10" s="25"/>
      <c r="X10" s="484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643"/>
      <c r="AK10" s="28"/>
      <c r="AL10" s="29"/>
      <c r="AM10" s="29"/>
      <c r="AN10" s="30"/>
      <c r="AO10" s="99"/>
      <c r="AP10" s="99"/>
      <c r="AQ10" s="51" t="s">
        <v>754</v>
      </c>
    </row>
    <row r="11" spans="9:43" ht="146.25">
      <c r="I11" s="1038"/>
      <c r="J11" s="34"/>
      <c r="K11" s="34" t="s">
        <v>759</v>
      </c>
      <c r="L11" s="189" t="s">
        <v>752</v>
      </c>
      <c r="M11" s="36"/>
      <c r="N11" s="36"/>
      <c r="O11" s="24" t="s">
        <v>760</v>
      </c>
      <c r="P11" s="24" t="s">
        <v>146</v>
      </c>
      <c r="Q11" s="191"/>
      <c r="R11" s="191"/>
      <c r="S11" s="191"/>
      <c r="T11" s="36"/>
      <c r="U11" s="36"/>
      <c r="V11" s="980"/>
      <c r="W11" s="25"/>
      <c r="X11" s="484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643"/>
      <c r="AK11" s="28"/>
      <c r="AL11" s="29"/>
      <c r="AM11" s="29"/>
      <c r="AN11" s="30"/>
      <c r="AO11" s="99"/>
      <c r="AP11" s="99"/>
      <c r="AQ11" s="51" t="s">
        <v>754</v>
      </c>
    </row>
    <row r="12" spans="9:43" ht="157.5">
      <c r="I12" s="1038"/>
      <c r="J12" s="34"/>
      <c r="K12" s="34" t="s">
        <v>339</v>
      </c>
      <c r="L12" s="189" t="s">
        <v>752</v>
      </c>
      <c r="M12" s="36"/>
      <c r="N12" s="36"/>
      <c r="O12" s="24" t="s">
        <v>761</v>
      </c>
      <c r="P12" s="24" t="s">
        <v>218</v>
      </c>
      <c r="Q12" s="191"/>
      <c r="R12" s="191"/>
      <c r="S12" s="191"/>
      <c r="T12" s="36"/>
      <c r="U12" s="36"/>
      <c r="V12" s="980"/>
      <c r="W12" s="25"/>
      <c r="X12" s="484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643"/>
      <c r="AK12" s="28"/>
      <c r="AL12" s="29"/>
      <c r="AM12" s="29"/>
      <c r="AN12" s="30"/>
      <c r="AO12" s="99"/>
      <c r="AP12" s="99"/>
      <c r="AQ12" s="51" t="s">
        <v>754</v>
      </c>
    </row>
    <row r="13" spans="9:43" ht="191.25">
      <c r="I13" s="1038"/>
      <c r="J13" s="34"/>
      <c r="K13" s="34" t="s">
        <v>762</v>
      </c>
      <c r="L13" s="189" t="s">
        <v>752</v>
      </c>
      <c r="M13" s="36"/>
      <c r="N13" s="36"/>
      <c r="O13" s="24" t="s">
        <v>763</v>
      </c>
      <c r="P13" s="24" t="s">
        <v>219</v>
      </c>
      <c r="Q13" s="191"/>
      <c r="R13" s="191"/>
      <c r="S13" s="191"/>
      <c r="T13" s="36"/>
      <c r="U13" s="36"/>
      <c r="V13" s="981"/>
      <c r="W13" s="25"/>
      <c r="X13" s="485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644"/>
      <c r="AK13" s="28"/>
      <c r="AL13" s="29"/>
      <c r="AM13" s="29"/>
      <c r="AN13" s="30"/>
      <c r="AO13" s="99"/>
      <c r="AP13" s="99"/>
      <c r="AQ13" s="51" t="s">
        <v>754</v>
      </c>
    </row>
    <row r="14" spans="9:43" ht="15.75" thickBot="1">
      <c r="I14" s="787" t="s">
        <v>340</v>
      </c>
      <c r="J14" s="687"/>
      <c r="K14" s="688"/>
      <c r="L14" s="1"/>
      <c r="M14" s="689" t="s">
        <v>341</v>
      </c>
      <c r="N14" s="689"/>
      <c r="O14" s="689"/>
      <c r="P14" s="689"/>
      <c r="Q14" s="689"/>
      <c r="R14" s="689"/>
      <c r="S14" s="689"/>
      <c r="T14" s="689"/>
      <c r="U14" s="690"/>
      <c r="V14" s="691" t="s">
        <v>109</v>
      </c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3"/>
      <c r="AN14" s="694" t="s">
        <v>110</v>
      </c>
      <c r="AO14" s="695"/>
      <c r="AP14" s="695"/>
      <c r="AQ14" s="696"/>
    </row>
    <row r="15" spans="9:43" ht="15">
      <c r="I15" s="666" t="s">
        <v>126</v>
      </c>
      <c r="J15" s="668" t="s">
        <v>111</v>
      </c>
      <c r="K15" s="669"/>
      <c r="L15" s="669"/>
      <c r="M15" s="669"/>
      <c r="N15" s="669"/>
      <c r="O15" s="669"/>
      <c r="P15" s="672" t="s">
        <v>112</v>
      </c>
      <c r="Q15" s="674" t="s">
        <v>127</v>
      </c>
      <c r="R15" s="674" t="s">
        <v>113</v>
      </c>
      <c r="S15" s="676" t="s">
        <v>232</v>
      </c>
      <c r="T15" s="661" t="s">
        <v>128</v>
      </c>
      <c r="U15" s="663" t="s">
        <v>129</v>
      </c>
      <c r="V15" s="665" t="s">
        <v>140</v>
      </c>
      <c r="W15" s="657"/>
      <c r="X15" s="656" t="s">
        <v>141</v>
      </c>
      <c r="Y15" s="657"/>
      <c r="Z15" s="656" t="s">
        <v>142</v>
      </c>
      <c r="AA15" s="657"/>
      <c r="AB15" s="656" t="s">
        <v>116</v>
      </c>
      <c r="AC15" s="657"/>
      <c r="AD15" s="656" t="s">
        <v>115</v>
      </c>
      <c r="AE15" s="657"/>
      <c r="AF15" s="656" t="s">
        <v>143</v>
      </c>
      <c r="AG15" s="657"/>
      <c r="AH15" s="656" t="s">
        <v>114</v>
      </c>
      <c r="AI15" s="657"/>
      <c r="AJ15" s="656" t="s">
        <v>117</v>
      </c>
      <c r="AK15" s="657"/>
      <c r="AL15" s="656" t="s">
        <v>118</v>
      </c>
      <c r="AM15" s="658"/>
      <c r="AN15" s="659" t="s">
        <v>119</v>
      </c>
      <c r="AO15" s="645" t="s">
        <v>120</v>
      </c>
      <c r="AP15" s="647"/>
      <c r="AQ15" s="649" t="s">
        <v>130</v>
      </c>
    </row>
    <row r="16" spans="9:43" ht="32.25" thickBot="1">
      <c r="I16" s="667"/>
      <c r="J16" s="670"/>
      <c r="K16" s="671"/>
      <c r="L16" s="671"/>
      <c r="M16" s="671"/>
      <c r="N16" s="671"/>
      <c r="O16" s="671"/>
      <c r="P16" s="673"/>
      <c r="Q16" s="675" t="s">
        <v>127</v>
      </c>
      <c r="R16" s="675"/>
      <c r="S16" s="677"/>
      <c r="T16" s="662"/>
      <c r="U16" s="664"/>
      <c r="V16" s="2" t="s">
        <v>131</v>
      </c>
      <c r="W16" s="42" t="s">
        <v>132</v>
      </c>
      <c r="X16" s="3" t="s">
        <v>131</v>
      </c>
      <c r="Y16" s="42" t="s">
        <v>132</v>
      </c>
      <c r="Z16" s="3" t="s">
        <v>131</v>
      </c>
      <c r="AA16" s="42" t="s">
        <v>132</v>
      </c>
      <c r="AB16" s="3" t="s">
        <v>131</v>
      </c>
      <c r="AC16" s="42" t="s">
        <v>132</v>
      </c>
      <c r="AD16" s="3" t="s">
        <v>131</v>
      </c>
      <c r="AE16" s="42" t="s">
        <v>132</v>
      </c>
      <c r="AF16" s="3" t="s">
        <v>131</v>
      </c>
      <c r="AG16" s="42" t="s">
        <v>132</v>
      </c>
      <c r="AH16" s="3" t="s">
        <v>131</v>
      </c>
      <c r="AI16" s="42" t="s">
        <v>133</v>
      </c>
      <c r="AJ16" s="3" t="s">
        <v>131</v>
      </c>
      <c r="AK16" s="42" t="s">
        <v>133</v>
      </c>
      <c r="AL16" s="3" t="s">
        <v>131</v>
      </c>
      <c r="AM16" s="43" t="s">
        <v>133</v>
      </c>
      <c r="AN16" s="660"/>
      <c r="AO16" s="646"/>
      <c r="AP16" s="648"/>
      <c r="AQ16" s="650"/>
    </row>
    <row r="17" spans="9:43" ht="27.75" thickBot="1">
      <c r="I17" s="4" t="s">
        <v>337</v>
      </c>
      <c r="J17" s="651" t="s">
        <v>67</v>
      </c>
      <c r="K17" s="652"/>
      <c r="L17" s="652"/>
      <c r="M17" s="652"/>
      <c r="N17" s="652"/>
      <c r="O17" s="652"/>
      <c r="P17" s="44"/>
      <c r="Q17" s="47"/>
      <c r="R17" s="53"/>
      <c r="S17" s="53"/>
      <c r="T17" s="48"/>
      <c r="U17" s="48"/>
      <c r="V17" s="5" t="e">
        <f>V18+#REF!+#REF!</f>
        <v>#REF!</v>
      </c>
      <c r="W17" s="6" t="e">
        <f>W18+#REF!+#REF!</f>
        <v>#REF!</v>
      </c>
      <c r="X17" s="6" t="e">
        <f>X18+#REF!+#REF!</f>
        <v>#REF!</v>
      </c>
      <c r="Y17" s="6" t="e">
        <f>Y18+#REF!+#REF!</f>
        <v>#REF!</v>
      </c>
      <c r="Z17" s="6" t="e">
        <f>Z18+#REF!+#REF!</f>
        <v>#REF!</v>
      </c>
      <c r="AA17" s="6" t="e">
        <f>AA18+#REF!+#REF!</f>
        <v>#REF!</v>
      </c>
      <c r="AB17" s="6" t="e">
        <f>AB18+#REF!+#REF!</f>
        <v>#REF!</v>
      </c>
      <c r="AC17" s="6" t="e">
        <f>AC18+#REF!+#REF!</f>
        <v>#REF!</v>
      </c>
      <c r="AD17" s="6" t="e">
        <f>AD18+#REF!+#REF!</f>
        <v>#REF!</v>
      </c>
      <c r="AE17" s="6" t="e">
        <f>AE18+#REF!+#REF!</f>
        <v>#REF!</v>
      </c>
      <c r="AF17" s="6" t="e">
        <f>AF18+#REF!+#REF!</f>
        <v>#REF!</v>
      </c>
      <c r="AG17" s="6" t="e">
        <f>AG18+#REF!+#REF!</f>
        <v>#REF!</v>
      </c>
      <c r="AH17" s="6" t="e">
        <f>AH18+#REF!+#REF!</f>
        <v>#REF!</v>
      </c>
      <c r="AI17" s="6" t="e">
        <f>AI18+#REF!+#REF!</f>
        <v>#REF!</v>
      </c>
      <c r="AJ17" s="6" t="e">
        <f>AJ18+#REF!+#REF!</f>
        <v>#REF!</v>
      </c>
      <c r="AK17" s="6" t="e">
        <f>AK18+#REF!+#REF!</f>
        <v>#REF!</v>
      </c>
      <c r="AL17" s="6" t="e">
        <f>+AL18+#REF!+#REF!</f>
        <v>#REF!</v>
      </c>
      <c r="AM17" s="7" t="e">
        <f>AM18+#REF!+#REF!</f>
        <v>#REF!</v>
      </c>
      <c r="AN17" s="8" t="e">
        <f>AN18+#REF!+#REF!</f>
        <v>#REF!</v>
      </c>
      <c r="AO17" s="9"/>
      <c r="AP17" s="9"/>
      <c r="AQ17" s="10"/>
    </row>
    <row r="18" spans="9:43" ht="68.25" thickBot="1">
      <c r="I18" s="11" t="s">
        <v>122</v>
      </c>
      <c r="J18" s="12" t="s">
        <v>138</v>
      </c>
      <c r="K18" s="12" t="s">
        <v>123</v>
      </c>
      <c r="L18" s="12" t="s">
        <v>134</v>
      </c>
      <c r="M18" s="12" t="s">
        <v>135</v>
      </c>
      <c r="N18" s="12" t="s">
        <v>136</v>
      </c>
      <c r="O18" s="45" t="s">
        <v>124</v>
      </c>
      <c r="P18" s="56" t="s">
        <v>139</v>
      </c>
      <c r="Q18" s="32"/>
      <c r="R18" s="32"/>
      <c r="S18" s="32"/>
      <c r="T18" s="32"/>
      <c r="U18" s="33"/>
      <c r="V18" s="15" t="e">
        <f>SUM(#REF!)</f>
        <v>#REF!</v>
      </c>
      <c r="W18" s="16" t="e">
        <f>SUM(#REF!)</f>
        <v>#REF!</v>
      </c>
      <c r="X18" s="17" t="e">
        <f>SUM(#REF!)</f>
        <v>#REF!</v>
      </c>
      <c r="Y18" s="16" t="e">
        <f>SUM(#REF!)</f>
        <v>#REF!</v>
      </c>
      <c r="Z18" s="17"/>
      <c r="AA18" s="16"/>
      <c r="AB18" s="17"/>
      <c r="AC18" s="16"/>
      <c r="AD18" s="17"/>
      <c r="AE18" s="16"/>
      <c r="AF18" s="17"/>
      <c r="AG18" s="16"/>
      <c r="AH18" s="17"/>
      <c r="AI18" s="16"/>
      <c r="AJ18" s="17"/>
      <c r="AK18" s="16"/>
      <c r="AL18" s="18" t="e">
        <f>V18+X18</f>
        <v>#REF!</v>
      </c>
      <c r="AM18" s="16" t="e">
        <f>#REF!</f>
        <v>#REF!</v>
      </c>
      <c r="AN18" s="19" t="e">
        <f>SUM(#REF!)</f>
        <v>#REF!</v>
      </c>
      <c r="AO18" s="20"/>
      <c r="AP18" s="20"/>
      <c r="AQ18" s="21"/>
    </row>
    <row r="19" spans="9:43" ht="141" thickBot="1">
      <c r="I19" s="1079" t="s">
        <v>764</v>
      </c>
      <c r="J19" s="67"/>
      <c r="K19" s="34" t="s">
        <v>765</v>
      </c>
      <c r="L19" s="24" t="s">
        <v>257</v>
      </c>
      <c r="M19" s="192"/>
      <c r="N19" s="486"/>
      <c r="O19" s="638" t="s">
        <v>68</v>
      </c>
      <c r="P19" s="638" t="s">
        <v>220</v>
      </c>
      <c r="Q19" s="24">
        <v>8</v>
      </c>
      <c r="R19" s="24">
        <v>8</v>
      </c>
      <c r="S19" s="487"/>
      <c r="T19" s="487"/>
      <c r="U19" s="487"/>
      <c r="V19" s="64"/>
      <c r="W19" s="64"/>
      <c r="X19" s="64"/>
      <c r="Y19" s="488"/>
      <c r="Z19" s="489"/>
      <c r="AA19" s="488"/>
      <c r="AB19" s="489"/>
      <c r="AC19" s="488"/>
      <c r="AD19" s="489"/>
      <c r="AE19" s="488"/>
      <c r="AF19" s="489"/>
      <c r="AG19" s="488"/>
      <c r="AH19" s="489"/>
      <c r="AI19" s="488"/>
      <c r="AJ19" s="1081">
        <v>8000</v>
      </c>
      <c r="AK19" s="490"/>
      <c r="AL19" s="491"/>
      <c r="AM19" s="492"/>
      <c r="AN19" s="493"/>
      <c r="AO19" s="70"/>
      <c r="AP19" s="70"/>
      <c r="AQ19" s="51" t="s">
        <v>754</v>
      </c>
    </row>
    <row r="20" spans="9:43" ht="140.25">
      <c r="I20" s="1080"/>
      <c r="J20" s="494"/>
      <c r="K20" s="34" t="s">
        <v>766</v>
      </c>
      <c r="L20" s="494" t="s">
        <v>257</v>
      </c>
      <c r="M20" s="494"/>
      <c r="N20" s="495"/>
      <c r="O20" s="640"/>
      <c r="P20" s="640"/>
      <c r="Q20" s="487"/>
      <c r="R20" s="487"/>
      <c r="S20" s="487"/>
      <c r="T20" s="487"/>
      <c r="U20" s="487"/>
      <c r="V20" s="64"/>
      <c r="W20" s="64"/>
      <c r="X20" s="64"/>
      <c r="Y20" s="488"/>
      <c r="Z20" s="489"/>
      <c r="AA20" s="488"/>
      <c r="AB20" s="489"/>
      <c r="AC20" s="488"/>
      <c r="AD20" s="489"/>
      <c r="AE20" s="488"/>
      <c r="AF20" s="489"/>
      <c r="AG20" s="488"/>
      <c r="AH20" s="489"/>
      <c r="AI20" s="488"/>
      <c r="AJ20" s="1081"/>
      <c r="AK20" s="490"/>
      <c r="AL20" s="491"/>
      <c r="AM20" s="492"/>
      <c r="AN20" s="493"/>
      <c r="AO20" s="70"/>
      <c r="AP20" s="70"/>
      <c r="AQ20" s="51" t="s">
        <v>754</v>
      </c>
    </row>
    <row r="21" spans="9:43" ht="15">
      <c r="I21" s="678" t="s">
        <v>230</v>
      </c>
      <c r="J21" s="679"/>
      <c r="K21" s="679"/>
      <c r="L21" s="679"/>
      <c r="M21" s="679"/>
      <c r="N21" s="679"/>
      <c r="O21" s="680"/>
      <c r="P21" s="681" t="s">
        <v>334</v>
      </c>
      <c r="Q21" s="682"/>
      <c r="R21" s="682"/>
      <c r="S21" s="682"/>
      <c r="T21" s="682"/>
      <c r="U21" s="682"/>
      <c r="V21" s="682"/>
      <c r="W21" s="682"/>
      <c r="X21" s="682"/>
      <c r="Y21" s="682"/>
      <c r="Z21" s="682"/>
      <c r="AA21" s="683"/>
      <c r="AB21" s="681" t="s">
        <v>231</v>
      </c>
      <c r="AC21" s="684"/>
      <c r="AD21" s="684"/>
      <c r="AE21" s="684"/>
      <c r="AF21" s="684"/>
      <c r="AG21" s="684"/>
      <c r="AH21" s="684"/>
      <c r="AI21" s="684"/>
      <c r="AJ21" s="684"/>
      <c r="AK21" s="684"/>
      <c r="AL21" s="684"/>
      <c r="AM21" s="684"/>
      <c r="AN21" s="684"/>
      <c r="AO21" s="684"/>
      <c r="AP21" s="684"/>
      <c r="AQ21" s="685"/>
    </row>
    <row r="22" spans="9:43" ht="15.75" thickBot="1">
      <c r="I22" s="787" t="s">
        <v>342</v>
      </c>
      <c r="J22" s="687"/>
      <c r="K22" s="688"/>
      <c r="L22" s="1"/>
      <c r="M22" s="689" t="s">
        <v>343</v>
      </c>
      <c r="N22" s="689"/>
      <c r="O22" s="689"/>
      <c r="P22" s="689"/>
      <c r="Q22" s="689"/>
      <c r="R22" s="689"/>
      <c r="S22" s="689"/>
      <c r="T22" s="689"/>
      <c r="U22" s="690"/>
      <c r="V22" s="691" t="s">
        <v>109</v>
      </c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3"/>
      <c r="AN22" s="694" t="s">
        <v>110</v>
      </c>
      <c r="AO22" s="695"/>
      <c r="AP22" s="695"/>
      <c r="AQ22" s="696"/>
    </row>
    <row r="23" spans="9:43" ht="15">
      <c r="I23" s="606" t="s">
        <v>126</v>
      </c>
      <c r="J23" s="607" t="s">
        <v>111</v>
      </c>
      <c r="K23" s="607"/>
      <c r="L23" s="607"/>
      <c r="M23" s="607"/>
      <c r="N23" s="607"/>
      <c r="O23" s="607"/>
      <c r="P23" s="608" t="s">
        <v>112</v>
      </c>
      <c r="Q23" s="609" t="s">
        <v>127</v>
      </c>
      <c r="R23" s="609" t="s">
        <v>113</v>
      </c>
      <c r="S23" s="610" t="s">
        <v>232</v>
      </c>
      <c r="T23" s="604" t="s">
        <v>128</v>
      </c>
      <c r="U23" s="604" t="s">
        <v>129</v>
      </c>
      <c r="V23" s="605" t="s">
        <v>140</v>
      </c>
      <c r="W23" s="605"/>
      <c r="X23" s="605" t="s">
        <v>141</v>
      </c>
      <c r="Y23" s="605"/>
      <c r="Z23" s="605" t="s">
        <v>142</v>
      </c>
      <c r="AA23" s="605"/>
      <c r="AB23" s="605" t="s">
        <v>116</v>
      </c>
      <c r="AC23" s="605"/>
      <c r="AD23" s="605" t="s">
        <v>115</v>
      </c>
      <c r="AE23" s="605"/>
      <c r="AF23" s="605" t="s">
        <v>143</v>
      </c>
      <c r="AG23" s="605"/>
      <c r="AH23" s="605" t="s">
        <v>114</v>
      </c>
      <c r="AI23" s="605"/>
      <c r="AJ23" s="605" t="s">
        <v>117</v>
      </c>
      <c r="AK23" s="605"/>
      <c r="AL23" s="605" t="s">
        <v>118</v>
      </c>
      <c r="AM23" s="605"/>
      <c r="AN23" s="623" t="s">
        <v>119</v>
      </c>
      <c r="AO23" s="615" t="s">
        <v>120</v>
      </c>
      <c r="AP23" s="616" t="s">
        <v>121</v>
      </c>
      <c r="AQ23" s="615" t="s">
        <v>130</v>
      </c>
    </row>
    <row r="24" spans="9:43" ht="32.25" thickBot="1">
      <c r="I24" s="606"/>
      <c r="J24" s="607"/>
      <c r="K24" s="607"/>
      <c r="L24" s="607"/>
      <c r="M24" s="607"/>
      <c r="N24" s="607"/>
      <c r="O24" s="607"/>
      <c r="P24" s="608"/>
      <c r="Q24" s="609" t="s">
        <v>127</v>
      </c>
      <c r="R24" s="609"/>
      <c r="S24" s="610"/>
      <c r="T24" s="604"/>
      <c r="U24" s="604"/>
      <c r="V24" s="193" t="s">
        <v>131</v>
      </c>
      <c r="W24" s="194" t="s">
        <v>132</v>
      </c>
      <c r="X24" s="193" t="s">
        <v>131</v>
      </c>
      <c r="Y24" s="194" t="s">
        <v>132</v>
      </c>
      <c r="Z24" s="193" t="s">
        <v>131</v>
      </c>
      <c r="AA24" s="194" t="s">
        <v>132</v>
      </c>
      <c r="AB24" s="193" t="s">
        <v>131</v>
      </c>
      <c r="AC24" s="194" t="s">
        <v>132</v>
      </c>
      <c r="AD24" s="193" t="s">
        <v>131</v>
      </c>
      <c r="AE24" s="194" t="s">
        <v>132</v>
      </c>
      <c r="AF24" s="193" t="s">
        <v>131</v>
      </c>
      <c r="AG24" s="194" t="s">
        <v>132</v>
      </c>
      <c r="AH24" s="193" t="s">
        <v>131</v>
      </c>
      <c r="AI24" s="194" t="s">
        <v>133</v>
      </c>
      <c r="AJ24" s="193" t="s">
        <v>131</v>
      </c>
      <c r="AK24" s="194" t="s">
        <v>133</v>
      </c>
      <c r="AL24" s="193" t="s">
        <v>131</v>
      </c>
      <c r="AM24" s="194" t="s">
        <v>133</v>
      </c>
      <c r="AN24" s="623"/>
      <c r="AO24" s="615"/>
      <c r="AP24" s="616"/>
      <c r="AQ24" s="615"/>
    </row>
    <row r="25" spans="9:43" ht="169.5" thickBot="1">
      <c r="I25" s="4" t="s">
        <v>337</v>
      </c>
      <c r="J25" s="1082" t="s">
        <v>767</v>
      </c>
      <c r="K25" s="1083"/>
      <c r="L25" s="1083"/>
      <c r="M25" s="1083"/>
      <c r="N25" s="1083"/>
      <c r="O25" s="1083"/>
      <c r="P25" s="195" t="s">
        <v>768</v>
      </c>
      <c r="Q25" s="196"/>
      <c r="R25" s="197"/>
      <c r="S25" s="197"/>
      <c r="T25" s="198"/>
      <c r="U25" s="198"/>
      <c r="V25" s="199" t="e">
        <f>V27+#REF!+#REF!</f>
        <v>#REF!</v>
      </c>
      <c r="W25" s="200" t="e">
        <f>W27+#REF!+#REF!</f>
        <v>#REF!</v>
      </c>
      <c r="X25" s="200" t="e">
        <f>X27+#REF!+#REF!</f>
        <v>#REF!</v>
      </c>
      <c r="Y25" s="200" t="e">
        <f>Y27+#REF!+#REF!</f>
        <v>#REF!</v>
      </c>
      <c r="Z25" s="200" t="e">
        <f>Z27+#REF!+#REF!</f>
        <v>#REF!</v>
      </c>
      <c r="AA25" s="200" t="e">
        <f>AA27+#REF!+#REF!</f>
        <v>#REF!</v>
      </c>
      <c r="AB25" s="200" t="e">
        <f>AB27+#REF!+#REF!</f>
        <v>#REF!</v>
      </c>
      <c r="AC25" s="200" t="e">
        <f>AC27+#REF!+#REF!</f>
        <v>#REF!</v>
      </c>
      <c r="AD25" s="200" t="e">
        <f>AD27+#REF!+#REF!</f>
        <v>#REF!</v>
      </c>
      <c r="AE25" s="200" t="e">
        <f>AE27+#REF!+#REF!</f>
        <v>#REF!</v>
      </c>
      <c r="AF25" s="200" t="e">
        <f>AF27+#REF!+#REF!</f>
        <v>#REF!</v>
      </c>
      <c r="AG25" s="200" t="e">
        <f>AG27+#REF!+#REF!</f>
        <v>#REF!</v>
      </c>
      <c r="AH25" s="200" t="e">
        <f>AH27+#REF!+#REF!</f>
        <v>#REF!</v>
      </c>
      <c r="AI25" s="200" t="e">
        <f>AI27+#REF!+#REF!</f>
        <v>#REF!</v>
      </c>
      <c r="AJ25" s="200" t="e">
        <f>AJ27+#REF!+#REF!</f>
        <v>#REF!</v>
      </c>
      <c r="AK25" s="200" t="e">
        <f>AK27+#REF!+#REF!</f>
        <v>#REF!</v>
      </c>
      <c r="AL25" s="200" t="e">
        <f>+AL27+#REF!+#REF!</f>
        <v>#REF!</v>
      </c>
      <c r="AM25" s="201" t="e">
        <f>AM27+#REF!+#REF!</f>
        <v>#REF!</v>
      </c>
      <c r="AN25" s="202" t="e">
        <f>AN27+#REF!+#REF!</f>
        <v>#REF!</v>
      </c>
      <c r="AO25" s="203"/>
      <c r="AP25" s="203"/>
      <c r="AQ25" s="178"/>
    </row>
    <row r="26" spans="9:43" ht="15.75" thickBot="1">
      <c r="I26" s="653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654"/>
      <c r="AP26" s="654"/>
      <c r="AQ26" s="655"/>
    </row>
    <row r="27" spans="9:43" ht="67.5">
      <c r="I27" s="11" t="s">
        <v>122</v>
      </c>
      <c r="J27" s="12" t="s">
        <v>138</v>
      </c>
      <c r="K27" s="12" t="s">
        <v>123</v>
      </c>
      <c r="L27" s="12" t="s">
        <v>134</v>
      </c>
      <c r="M27" s="13" t="s">
        <v>135</v>
      </c>
      <c r="N27" s="13" t="s">
        <v>136</v>
      </c>
      <c r="O27" s="45" t="s">
        <v>124</v>
      </c>
      <c r="P27" s="56" t="s">
        <v>139</v>
      </c>
      <c r="Q27" s="204"/>
      <c r="R27" s="188"/>
      <c r="S27" s="32"/>
      <c r="T27" s="32"/>
      <c r="U27" s="33"/>
      <c r="V27" s="15" t="e">
        <f>SUM(#REF!)</f>
        <v>#REF!</v>
      </c>
      <c r="W27" s="16" t="e">
        <f>SUM(#REF!)</f>
        <v>#REF!</v>
      </c>
      <c r="X27" s="17" t="e">
        <f>SUM(#REF!)</f>
        <v>#REF!</v>
      </c>
      <c r="Y27" s="16" t="e">
        <f>SUM(#REF!)</f>
        <v>#REF!</v>
      </c>
      <c r="Z27" s="17"/>
      <c r="AA27" s="16"/>
      <c r="AB27" s="17"/>
      <c r="AC27" s="16"/>
      <c r="AD27" s="17"/>
      <c r="AE27" s="16"/>
      <c r="AF27" s="17"/>
      <c r="AG27" s="16"/>
      <c r="AH27" s="17"/>
      <c r="AI27" s="16"/>
      <c r="AJ27" s="17"/>
      <c r="AK27" s="16"/>
      <c r="AL27" s="18" t="e">
        <f>V27+X27</f>
        <v>#REF!</v>
      </c>
      <c r="AM27" s="16" t="e">
        <f>#REF!</f>
        <v>#REF!</v>
      </c>
      <c r="AN27" s="19" t="e">
        <f>SUM(#REF!)</f>
        <v>#REF!</v>
      </c>
      <c r="AO27" s="20"/>
      <c r="AP27" s="20"/>
      <c r="AQ27" s="21"/>
    </row>
    <row r="28" spans="9:43" ht="405">
      <c r="I28" s="496" t="s">
        <v>769</v>
      </c>
      <c r="J28" s="205"/>
      <c r="K28" s="206" t="s">
        <v>770</v>
      </c>
      <c r="L28" s="34"/>
      <c r="M28" s="377"/>
      <c r="N28" s="377"/>
      <c r="O28" s="372" t="s">
        <v>771</v>
      </c>
      <c r="P28" s="372" t="s">
        <v>772</v>
      </c>
      <c r="Q28" s="372"/>
      <c r="R28" s="372"/>
      <c r="S28" s="372"/>
      <c r="T28" s="377"/>
      <c r="U28" s="377"/>
      <c r="V28" s="1084">
        <v>3855</v>
      </c>
      <c r="W28" s="377"/>
      <c r="X28" s="1084">
        <v>6741</v>
      </c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1084"/>
      <c r="AK28" s="377"/>
      <c r="AL28" s="377"/>
      <c r="AM28" s="377"/>
      <c r="AN28" s="208"/>
      <c r="AO28" s="377"/>
      <c r="AP28" s="377"/>
      <c r="AQ28" s="377"/>
    </row>
    <row r="29" spans="9:43" ht="247.5">
      <c r="I29" s="497"/>
      <c r="J29" s="205"/>
      <c r="K29" s="206" t="s">
        <v>773</v>
      </c>
      <c r="L29" s="34"/>
      <c r="M29" s="377"/>
      <c r="N29" s="377"/>
      <c r="O29" s="372" t="s">
        <v>774</v>
      </c>
      <c r="P29" s="372" t="s">
        <v>775</v>
      </c>
      <c r="Q29" s="372"/>
      <c r="R29" s="372"/>
      <c r="S29" s="372"/>
      <c r="T29" s="377"/>
      <c r="U29" s="377"/>
      <c r="V29" s="1085"/>
      <c r="W29" s="377"/>
      <c r="X29" s="1085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1085"/>
      <c r="AK29" s="377"/>
      <c r="AL29" s="377"/>
      <c r="AM29" s="377"/>
      <c r="AN29" s="208"/>
      <c r="AO29" s="377"/>
      <c r="AP29" s="377"/>
      <c r="AQ29" s="377"/>
    </row>
    <row r="30" spans="9:43" ht="15">
      <c r="I30" s="678" t="s">
        <v>230</v>
      </c>
      <c r="J30" s="679"/>
      <c r="K30" s="679"/>
      <c r="L30" s="679"/>
      <c r="M30" s="679"/>
      <c r="N30" s="679"/>
      <c r="O30" s="680"/>
      <c r="P30" s="681" t="s">
        <v>334</v>
      </c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3"/>
      <c r="AB30" s="681" t="s">
        <v>231</v>
      </c>
      <c r="AC30" s="684"/>
      <c r="AD30" s="684"/>
      <c r="AE30" s="684"/>
      <c r="AF30" s="684"/>
      <c r="AG30" s="684"/>
      <c r="AH30" s="684"/>
      <c r="AI30" s="684"/>
      <c r="AJ30" s="684"/>
      <c r="AK30" s="684"/>
      <c r="AL30" s="684"/>
      <c r="AM30" s="684"/>
      <c r="AN30" s="684"/>
      <c r="AO30" s="684"/>
      <c r="AP30" s="684"/>
      <c r="AQ30" s="685"/>
    </row>
    <row r="31" spans="9:43" ht="15.75" thickBot="1">
      <c r="I31" s="787" t="s">
        <v>342</v>
      </c>
      <c r="J31" s="687"/>
      <c r="K31" s="688"/>
      <c r="L31" s="1"/>
      <c r="M31" s="689" t="s">
        <v>343</v>
      </c>
      <c r="N31" s="689"/>
      <c r="O31" s="689"/>
      <c r="P31" s="689"/>
      <c r="Q31" s="689"/>
      <c r="R31" s="689"/>
      <c r="S31" s="689"/>
      <c r="T31" s="689"/>
      <c r="U31" s="690"/>
      <c r="V31" s="691" t="s">
        <v>109</v>
      </c>
      <c r="W31" s="692"/>
      <c r="X31" s="692"/>
      <c r="Y31" s="692"/>
      <c r="Z31" s="692"/>
      <c r="AA31" s="692"/>
      <c r="AB31" s="692"/>
      <c r="AC31" s="692"/>
      <c r="AD31" s="692"/>
      <c r="AE31" s="692"/>
      <c r="AF31" s="692"/>
      <c r="AG31" s="692"/>
      <c r="AH31" s="692"/>
      <c r="AI31" s="692"/>
      <c r="AJ31" s="692"/>
      <c r="AK31" s="692"/>
      <c r="AL31" s="692"/>
      <c r="AM31" s="693"/>
      <c r="AN31" s="694" t="s">
        <v>110</v>
      </c>
      <c r="AO31" s="695"/>
      <c r="AP31" s="695"/>
      <c r="AQ31" s="696"/>
    </row>
    <row r="32" spans="9:43" ht="15">
      <c r="I32" s="606" t="s">
        <v>126</v>
      </c>
      <c r="J32" s="607" t="s">
        <v>111</v>
      </c>
      <c r="K32" s="607"/>
      <c r="L32" s="607"/>
      <c r="M32" s="607"/>
      <c r="N32" s="607"/>
      <c r="O32" s="607"/>
      <c r="P32" s="608" t="s">
        <v>112</v>
      </c>
      <c r="Q32" s="609" t="s">
        <v>127</v>
      </c>
      <c r="R32" s="609" t="s">
        <v>113</v>
      </c>
      <c r="S32" s="610" t="s">
        <v>456</v>
      </c>
      <c r="T32" s="604" t="s">
        <v>128</v>
      </c>
      <c r="U32" s="604" t="s">
        <v>129</v>
      </c>
      <c r="V32" s="605" t="s">
        <v>140</v>
      </c>
      <c r="W32" s="605"/>
      <c r="X32" s="605" t="s">
        <v>141</v>
      </c>
      <c r="Y32" s="605"/>
      <c r="Z32" s="605" t="s">
        <v>142</v>
      </c>
      <c r="AA32" s="605"/>
      <c r="AB32" s="605" t="s">
        <v>116</v>
      </c>
      <c r="AC32" s="605"/>
      <c r="AD32" s="605" t="s">
        <v>115</v>
      </c>
      <c r="AE32" s="605"/>
      <c r="AF32" s="605" t="s">
        <v>143</v>
      </c>
      <c r="AG32" s="605"/>
      <c r="AH32" s="605" t="s">
        <v>114</v>
      </c>
      <c r="AI32" s="605"/>
      <c r="AJ32" s="605" t="s">
        <v>117</v>
      </c>
      <c r="AK32" s="605"/>
      <c r="AL32" s="605" t="s">
        <v>118</v>
      </c>
      <c r="AM32" s="605"/>
      <c r="AN32" s="623" t="s">
        <v>119</v>
      </c>
      <c r="AO32" s="615" t="s">
        <v>120</v>
      </c>
      <c r="AP32" s="616" t="s">
        <v>121</v>
      </c>
      <c r="AQ32" s="615" t="s">
        <v>130</v>
      </c>
    </row>
    <row r="33" spans="9:43" ht="32.25" thickBot="1">
      <c r="I33" s="606"/>
      <c r="J33" s="607"/>
      <c r="K33" s="607"/>
      <c r="L33" s="607"/>
      <c r="M33" s="607"/>
      <c r="N33" s="607"/>
      <c r="O33" s="607"/>
      <c r="P33" s="608"/>
      <c r="Q33" s="609" t="s">
        <v>127</v>
      </c>
      <c r="R33" s="609"/>
      <c r="S33" s="610"/>
      <c r="T33" s="604"/>
      <c r="U33" s="604"/>
      <c r="V33" s="193" t="s">
        <v>131</v>
      </c>
      <c r="W33" s="194" t="s">
        <v>132</v>
      </c>
      <c r="X33" s="193" t="s">
        <v>131</v>
      </c>
      <c r="Y33" s="194" t="s">
        <v>132</v>
      </c>
      <c r="Z33" s="193" t="s">
        <v>131</v>
      </c>
      <c r="AA33" s="194" t="s">
        <v>132</v>
      </c>
      <c r="AB33" s="193" t="s">
        <v>131</v>
      </c>
      <c r="AC33" s="194" t="s">
        <v>132</v>
      </c>
      <c r="AD33" s="193" t="s">
        <v>131</v>
      </c>
      <c r="AE33" s="194" t="s">
        <v>132</v>
      </c>
      <c r="AF33" s="193" t="s">
        <v>131</v>
      </c>
      <c r="AG33" s="194" t="s">
        <v>132</v>
      </c>
      <c r="AH33" s="193" t="s">
        <v>131</v>
      </c>
      <c r="AI33" s="194" t="s">
        <v>133</v>
      </c>
      <c r="AJ33" s="193" t="s">
        <v>131</v>
      </c>
      <c r="AK33" s="194" t="s">
        <v>133</v>
      </c>
      <c r="AL33" s="193" t="s">
        <v>131</v>
      </c>
      <c r="AM33" s="194" t="s">
        <v>133</v>
      </c>
      <c r="AN33" s="623"/>
      <c r="AO33" s="615"/>
      <c r="AP33" s="616"/>
      <c r="AQ33" s="615"/>
    </row>
    <row r="34" spans="9:43" ht="147" thickBot="1">
      <c r="I34" s="4" t="s">
        <v>776</v>
      </c>
      <c r="J34" s="1082" t="s">
        <v>777</v>
      </c>
      <c r="K34" s="1083"/>
      <c r="L34" s="1083"/>
      <c r="M34" s="1083"/>
      <c r="N34" s="1083"/>
      <c r="O34" s="1083"/>
      <c r="P34" s="195" t="s">
        <v>778</v>
      </c>
      <c r="Q34" s="196"/>
      <c r="R34" s="197"/>
      <c r="S34" s="197"/>
      <c r="T34" s="198"/>
      <c r="U34" s="198"/>
      <c r="V34" s="199" t="e">
        <f>V36+#REF!+#REF!</f>
        <v>#REF!</v>
      </c>
      <c r="W34" s="200" t="e">
        <f>W36+#REF!+#REF!</f>
        <v>#REF!</v>
      </c>
      <c r="X34" s="200" t="e">
        <f>X36+#REF!+#REF!</f>
        <v>#REF!</v>
      </c>
      <c r="Y34" s="200" t="e">
        <f>Y36+#REF!+#REF!</f>
        <v>#REF!</v>
      </c>
      <c r="Z34" s="200" t="e">
        <f>Z36+#REF!+#REF!</f>
        <v>#REF!</v>
      </c>
      <c r="AA34" s="200" t="e">
        <f>AA36+#REF!+#REF!</f>
        <v>#REF!</v>
      </c>
      <c r="AB34" s="200" t="e">
        <f>AB36+#REF!+#REF!</f>
        <v>#REF!</v>
      </c>
      <c r="AC34" s="200" t="e">
        <f>AC36+#REF!+#REF!</f>
        <v>#REF!</v>
      </c>
      <c r="AD34" s="200" t="e">
        <f>AD36+#REF!+#REF!</f>
        <v>#REF!</v>
      </c>
      <c r="AE34" s="200" t="e">
        <f>AE36+#REF!+#REF!</f>
        <v>#REF!</v>
      </c>
      <c r="AF34" s="200" t="e">
        <f>AF36+#REF!+#REF!</f>
        <v>#REF!</v>
      </c>
      <c r="AG34" s="200" t="e">
        <f>AG36+#REF!+#REF!</f>
        <v>#REF!</v>
      </c>
      <c r="AH34" s="200" t="e">
        <f>AH36+#REF!+#REF!</f>
        <v>#REF!</v>
      </c>
      <c r="AI34" s="200" t="e">
        <f>AI36+#REF!+#REF!</f>
        <v>#REF!</v>
      </c>
      <c r="AJ34" s="200" t="e">
        <f>AJ36+#REF!+#REF!</f>
        <v>#REF!</v>
      </c>
      <c r="AK34" s="200" t="e">
        <f>AK36+#REF!+#REF!</f>
        <v>#REF!</v>
      </c>
      <c r="AL34" s="200" t="e">
        <f>+AL36+#REF!+#REF!</f>
        <v>#REF!</v>
      </c>
      <c r="AM34" s="201" t="e">
        <f>AM36+#REF!+#REF!</f>
        <v>#REF!</v>
      </c>
      <c r="AN34" s="202" t="e">
        <f>AN36+#REF!+#REF!</f>
        <v>#REF!</v>
      </c>
      <c r="AO34" s="203"/>
      <c r="AP34" s="203"/>
      <c r="AQ34" s="178"/>
    </row>
    <row r="35" spans="9:43" ht="15.75" thickBot="1">
      <c r="I35" s="653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  <c r="AJ35" s="654"/>
      <c r="AK35" s="654"/>
      <c r="AL35" s="654"/>
      <c r="AM35" s="654"/>
      <c r="AN35" s="654"/>
      <c r="AO35" s="654"/>
      <c r="AP35" s="654"/>
      <c r="AQ35" s="655"/>
    </row>
    <row r="36" spans="9:43" ht="67.5">
      <c r="I36" s="11" t="s">
        <v>122</v>
      </c>
      <c r="J36" s="12" t="s">
        <v>138</v>
      </c>
      <c r="K36" s="12" t="s">
        <v>123</v>
      </c>
      <c r="L36" s="12" t="s">
        <v>134</v>
      </c>
      <c r="M36" s="13" t="s">
        <v>135</v>
      </c>
      <c r="N36" s="13" t="s">
        <v>136</v>
      </c>
      <c r="O36" s="45" t="s">
        <v>124</v>
      </c>
      <c r="P36" s="56" t="s">
        <v>139</v>
      </c>
      <c r="Q36" s="204"/>
      <c r="R36" s="188"/>
      <c r="S36" s="32"/>
      <c r="T36" s="32"/>
      <c r="U36" s="33"/>
      <c r="V36" s="15" t="e">
        <f>SUM(#REF!)</f>
        <v>#REF!</v>
      </c>
      <c r="W36" s="16" t="e">
        <f>SUM(#REF!)</f>
        <v>#REF!</v>
      </c>
      <c r="X36" s="17" t="e">
        <f>SUM(#REF!)</f>
        <v>#REF!</v>
      </c>
      <c r="Y36" s="16" t="e">
        <f>SUM(#REF!)</f>
        <v>#REF!</v>
      </c>
      <c r="Z36" s="17"/>
      <c r="AA36" s="16"/>
      <c r="AB36" s="17"/>
      <c r="AC36" s="16"/>
      <c r="AD36" s="17"/>
      <c r="AE36" s="16"/>
      <c r="AF36" s="17"/>
      <c r="AG36" s="16"/>
      <c r="AH36" s="17"/>
      <c r="AI36" s="16"/>
      <c r="AJ36" s="17"/>
      <c r="AK36" s="16"/>
      <c r="AL36" s="18" t="e">
        <f>V36+X36</f>
        <v>#REF!</v>
      </c>
      <c r="AM36" s="16" t="e">
        <f>#REF!</f>
        <v>#REF!</v>
      </c>
      <c r="AN36" s="19" t="e">
        <f>SUM(#REF!)</f>
        <v>#REF!</v>
      </c>
      <c r="AO36" s="20"/>
      <c r="AP36" s="20"/>
      <c r="AQ36" s="21"/>
    </row>
    <row r="37" spans="9:43" ht="123.75">
      <c r="I37" s="399" t="s">
        <v>779</v>
      </c>
      <c r="J37" s="205"/>
      <c r="K37" s="209" t="s">
        <v>780</v>
      </c>
      <c r="L37" s="209" t="s">
        <v>266</v>
      </c>
      <c r="M37" s="377"/>
      <c r="N37" s="377"/>
      <c r="O37" s="207" t="s">
        <v>781</v>
      </c>
      <c r="P37" s="207" t="s">
        <v>782</v>
      </c>
      <c r="Q37" s="207">
        <v>0</v>
      </c>
      <c r="R37" s="207">
        <v>1</v>
      </c>
      <c r="S37" s="207">
        <v>1</v>
      </c>
      <c r="T37" s="377"/>
      <c r="U37" s="377"/>
      <c r="V37" s="377"/>
      <c r="W37" s="377"/>
      <c r="X37" s="498">
        <v>4000</v>
      </c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498">
        <v>6000</v>
      </c>
      <c r="AK37" s="377"/>
      <c r="AL37" s="377"/>
      <c r="AM37" s="377"/>
      <c r="AN37" s="461" t="s">
        <v>783</v>
      </c>
      <c r="AO37" s="377"/>
      <c r="AP37" s="377"/>
      <c r="AQ37" s="115" t="s">
        <v>784</v>
      </c>
    </row>
    <row r="38" spans="9:43" ht="15">
      <c r="I38" s="678" t="s">
        <v>230</v>
      </c>
      <c r="J38" s="679"/>
      <c r="K38" s="679"/>
      <c r="L38" s="679"/>
      <c r="M38" s="679"/>
      <c r="N38" s="679"/>
      <c r="O38" s="680"/>
      <c r="P38" s="681" t="s">
        <v>334</v>
      </c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3"/>
      <c r="AB38" s="681" t="s">
        <v>231</v>
      </c>
      <c r="AC38" s="684"/>
      <c r="AD38" s="684"/>
      <c r="AE38" s="684"/>
      <c r="AF38" s="684"/>
      <c r="AG38" s="684"/>
      <c r="AH38" s="684"/>
      <c r="AI38" s="684"/>
      <c r="AJ38" s="684"/>
      <c r="AK38" s="684"/>
      <c r="AL38" s="684"/>
      <c r="AM38" s="684"/>
      <c r="AN38" s="684"/>
      <c r="AO38" s="684"/>
      <c r="AP38" s="684"/>
      <c r="AQ38" s="685"/>
    </row>
    <row r="39" spans="9:43" ht="15.75" thickBot="1">
      <c r="I39" s="787" t="s">
        <v>342</v>
      </c>
      <c r="J39" s="687"/>
      <c r="K39" s="688"/>
      <c r="L39" s="1"/>
      <c r="M39" s="689" t="s">
        <v>343</v>
      </c>
      <c r="N39" s="689"/>
      <c r="O39" s="689"/>
      <c r="P39" s="689"/>
      <c r="Q39" s="689"/>
      <c r="R39" s="689"/>
      <c r="S39" s="689"/>
      <c r="T39" s="689"/>
      <c r="U39" s="690"/>
      <c r="V39" s="691" t="s">
        <v>109</v>
      </c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3"/>
      <c r="AN39" s="694" t="s">
        <v>110</v>
      </c>
      <c r="AO39" s="695"/>
      <c r="AP39" s="695"/>
      <c r="AQ39" s="696"/>
    </row>
    <row r="40" spans="9:43" ht="15">
      <c r="I40" s="606" t="s">
        <v>126</v>
      </c>
      <c r="J40" s="607" t="s">
        <v>111</v>
      </c>
      <c r="K40" s="607"/>
      <c r="L40" s="607"/>
      <c r="M40" s="607"/>
      <c r="N40" s="607"/>
      <c r="O40" s="607"/>
      <c r="P40" s="608" t="s">
        <v>112</v>
      </c>
      <c r="Q40" s="609" t="s">
        <v>127</v>
      </c>
      <c r="R40" s="609" t="s">
        <v>113</v>
      </c>
      <c r="S40" s="610" t="s">
        <v>232</v>
      </c>
      <c r="T40" s="604" t="s">
        <v>128</v>
      </c>
      <c r="U40" s="604" t="s">
        <v>129</v>
      </c>
      <c r="V40" s="605" t="s">
        <v>140</v>
      </c>
      <c r="W40" s="605"/>
      <c r="X40" s="605" t="s">
        <v>141</v>
      </c>
      <c r="Y40" s="605"/>
      <c r="Z40" s="605" t="s">
        <v>142</v>
      </c>
      <c r="AA40" s="605"/>
      <c r="AB40" s="605" t="s">
        <v>116</v>
      </c>
      <c r="AC40" s="605"/>
      <c r="AD40" s="605" t="s">
        <v>115</v>
      </c>
      <c r="AE40" s="605"/>
      <c r="AF40" s="605" t="s">
        <v>143</v>
      </c>
      <c r="AG40" s="605"/>
      <c r="AH40" s="605" t="s">
        <v>114</v>
      </c>
      <c r="AI40" s="605"/>
      <c r="AJ40" s="605" t="s">
        <v>117</v>
      </c>
      <c r="AK40" s="605"/>
      <c r="AL40" s="605" t="s">
        <v>118</v>
      </c>
      <c r="AM40" s="605"/>
      <c r="AN40" s="623" t="s">
        <v>119</v>
      </c>
      <c r="AO40" s="615" t="s">
        <v>120</v>
      </c>
      <c r="AP40" s="616" t="s">
        <v>121</v>
      </c>
      <c r="AQ40" s="615" t="s">
        <v>130</v>
      </c>
    </row>
    <row r="41" spans="9:43" ht="32.25" thickBot="1">
      <c r="I41" s="606"/>
      <c r="J41" s="607"/>
      <c r="K41" s="607"/>
      <c r="L41" s="607"/>
      <c r="M41" s="607"/>
      <c r="N41" s="607"/>
      <c r="O41" s="607"/>
      <c r="P41" s="608"/>
      <c r="Q41" s="609" t="s">
        <v>127</v>
      </c>
      <c r="R41" s="609"/>
      <c r="S41" s="610"/>
      <c r="T41" s="604"/>
      <c r="U41" s="604"/>
      <c r="V41" s="193" t="s">
        <v>131</v>
      </c>
      <c r="W41" s="194" t="s">
        <v>132</v>
      </c>
      <c r="X41" s="193" t="s">
        <v>131</v>
      </c>
      <c r="Y41" s="194" t="s">
        <v>132</v>
      </c>
      <c r="Z41" s="193" t="s">
        <v>131</v>
      </c>
      <c r="AA41" s="194" t="s">
        <v>132</v>
      </c>
      <c r="AB41" s="193" t="s">
        <v>131</v>
      </c>
      <c r="AC41" s="194" t="s">
        <v>132</v>
      </c>
      <c r="AD41" s="193" t="s">
        <v>131</v>
      </c>
      <c r="AE41" s="194" t="s">
        <v>132</v>
      </c>
      <c r="AF41" s="193" t="s">
        <v>131</v>
      </c>
      <c r="AG41" s="194" t="s">
        <v>132</v>
      </c>
      <c r="AH41" s="193" t="s">
        <v>131</v>
      </c>
      <c r="AI41" s="194" t="s">
        <v>133</v>
      </c>
      <c r="AJ41" s="193" t="s">
        <v>131</v>
      </c>
      <c r="AK41" s="194" t="s">
        <v>133</v>
      </c>
      <c r="AL41" s="193" t="s">
        <v>131</v>
      </c>
      <c r="AM41" s="194" t="s">
        <v>133</v>
      </c>
      <c r="AN41" s="623"/>
      <c r="AO41" s="615"/>
      <c r="AP41" s="616"/>
      <c r="AQ41" s="615"/>
    </row>
    <row r="42" spans="9:43" ht="169.5" thickBot="1">
      <c r="I42" s="4" t="s">
        <v>337</v>
      </c>
      <c r="J42" s="1082" t="s">
        <v>69</v>
      </c>
      <c r="K42" s="1083"/>
      <c r="L42" s="1083"/>
      <c r="M42" s="1083"/>
      <c r="N42" s="1083"/>
      <c r="O42" s="1083"/>
      <c r="P42" s="195" t="s">
        <v>70</v>
      </c>
      <c r="Q42" s="196"/>
      <c r="R42" s="197"/>
      <c r="S42" s="197"/>
      <c r="T42" s="198"/>
      <c r="U42" s="198"/>
      <c r="V42" s="199" t="e">
        <f>V44+#REF!+#REF!</f>
        <v>#REF!</v>
      </c>
      <c r="W42" s="200" t="e">
        <f>W44+#REF!+#REF!</f>
        <v>#REF!</v>
      </c>
      <c r="X42" s="200" t="e">
        <f>X44+#REF!+#REF!</f>
        <v>#REF!</v>
      </c>
      <c r="Y42" s="200" t="e">
        <f>Y44+#REF!+#REF!</f>
        <v>#REF!</v>
      </c>
      <c r="Z42" s="200" t="e">
        <f>Z44+#REF!+#REF!</f>
        <v>#REF!</v>
      </c>
      <c r="AA42" s="200" t="e">
        <f>AA44+#REF!+#REF!</f>
        <v>#REF!</v>
      </c>
      <c r="AB42" s="200" t="e">
        <f>AB44+#REF!+#REF!</f>
        <v>#REF!</v>
      </c>
      <c r="AC42" s="200" t="e">
        <f>AC44+#REF!+#REF!</f>
        <v>#REF!</v>
      </c>
      <c r="AD42" s="200" t="e">
        <f>AD44+#REF!+#REF!</f>
        <v>#REF!</v>
      </c>
      <c r="AE42" s="200" t="e">
        <f>AE44+#REF!+#REF!</f>
        <v>#REF!</v>
      </c>
      <c r="AF42" s="200" t="e">
        <f>AF44+#REF!+#REF!</f>
        <v>#REF!</v>
      </c>
      <c r="AG42" s="200" t="e">
        <f>AG44+#REF!+#REF!</f>
        <v>#REF!</v>
      </c>
      <c r="AH42" s="200" t="e">
        <f>AH44+#REF!+#REF!</f>
        <v>#REF!</v>
      </c>
      <c r="AI42" s="200" t="e">
        <f>AI44+#REF!+#REF!</f>
        <v>#REF!</v>
      </c>
      <c r="AJ42" s="200" t="e">
        <f>AJ44+#REF!+#REF!</f>
        <v>#REF!</v>
      </c>
      <c r="AK42" s="200" t="e">
        <f>AK44+#REF!+#REF!</f>
        <v>#REF!</v>
      </c>
      <c r="AL42" s="200" t="e">
        <f>+AL44+#REF!+#REF!</f>
        <v>#REF!</v>
      </c>
      <c r="AM42" s="201" t="e">
        <f>AM44+#REF!+#REF!</f>
        <v>#REF!</v>
      </c>
      <c r="AN42" s="202" t="e">
        <f>AN44+#REF!+#REF!</f>
        <v>#REF!</v>
      </c>
      <c r="AO42" s="203"/>
      <c r="AP42" s="203"/>
      <c r="AQ42" s="178"/>
    </row>
    <row r="43" spans="9:43" ht="15.75" thickBot="1">
      <c r="I43" s="653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5"/>
    </row>
    <row r="44" spans="9:43" ht="67.5">
      <c r="I44" s="11" t="s">
        <v>122</v>
      </c>
      <c r="J44" s="12" t="s">
        <v>138</v>
      </c>
      <c r="K44" s="12" t="s">
        <v>123</v>
      </c>
      <c r="L44" s="12" t="s">
        <v>134</v>
      </c>
      <c r="M44" s="13" t="s">
        <v>135</v>
      </c>
      <c r="N44" s="13" t="s">
        <v>136</v>
      </c>
      <c r="O44" s="45" t="s">
        <v>124</v>
      </c>
      <c r="P44" s="56" t="s">
        <v>139</v>
      </c>
      <c r="Q44" s="204"/>
      <c r="R44" s="188"/>
      <c r="S44" s="32"/>
      <c r="T44" s="32"/>
      <c r="U44" s="33"/>
      <c r="V44" s="15" t="e">
        <f>SUM(#REF!)</f>
        <v>#REF!</v>
      </c>
      <c r="W44" s="16" t="e">
        <f>SUM(#REF!)</f>
        <v>#REF!</v>
      </c>
      <c r="X44" s="17" t="e">
        <f>SUM(#REF!)</f>
        <v>#REF!</v>
      </c>
      <c r="Y44" s="16" t="e">
        <f>SUM(#REF!)</f>
        <v>#REF!</v>
      </c>
      <c r="Z44" s="17"/>
      <c r="AA44" s="16"/>
      <c r="AB44" s="17"/>
      <c r="AC44" s="16"/>
      <c r="AD44" s="17"/>
      <c r="AE44" s="16"/>
      <c r="AF44" s="17"/>
      <c r="AG44" s="16"/>
      <c r="AH44" s="17"/>
      <c r="AI44" s="16"/>
      <c r="AJ44" s="17"/>
      <c r="AK44" s="16"/>
      <c r="AL44" s="18" t="e">
        <f>V44+X44</f>
        <v>#REF!</v>
      </c>
      <c r="AM44" s="16" t="e">
        <f>#REF!</f>
        <v>#REF!</v>
      </c>
      <c r="AN44" s="19" t="e">
        <f>SUM(#REF!)</f>
        <v>#REF!</v>
      </c>
      <c r="AO44" s="20"/>
      <c r="AP44" s="20"/>
      <c r="AQ44" s="21"/>
    </row>
    <row r="45" spans="9:43" ht="169.5">
      <c r="I45" s="1069" t="s">
        <v>769</v>
      </c>
      <c r="J45" s="205"/>
      <c r="K45" s="206" t="s">
        <v>785</v>
      </c>
      <c r="L45" s="377" t="s">
        <v>752</v>
      </c>
      <c r="M45" s="377"/>
      <c r="N45" s="377"/>
      <c r="O45" s="619" t="s">
        <v>786</v>
      </c>
      <c r="P45" s="619" t="s">
        <v>787</v>
      </c>
      <c r="Q45" s="372"/>
      <c r="R45" s="372"/>
      <c r="S45" s="372"/>
      <c r="T45" s="377"/>
      <c r="U45" s="377"/>
      <c r="V45" s="1084">
        <v>2400</v>
      </c>
      <c r="W45" s="377"/>
      <c r="X45" s="1084">
        <v>6025</v>
      </c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1084">
        <v>8000</v>
      </c>
      <c r="AK45" s="377"/>
      <c r="AL45" s="377"/>
      <c r="AM45" s="377"/>
      <c r="AN45" s="208"/>
      <c r="AO45" s="377"/>
      <c r="AP45" s="377"/>
      <c r="AQ45" s="377"/>
    </row>
    <row r="46" spans="9:43" ht="102">
      <c r="I46" s="1069"/>
      <c r="J46" s="205"/>
      <c r="K46" s="206" t="s">
        <v>788</v>
      </c>
      <c r="L46" s="377" t="s">
        <v>752</v>
      </c>
      <c r="M46" s="377"/>
      <c r="N46" s="377"/>
      <c r="O46" s="619"/>
      <c r="P46" s="619"/>
      <c r="Q46" s="499"/>
      <c r="R46" s="67"/>
      <c r="S46" s="67"/>
      <c r="T46" s="377"/>
      <c r="U46" s="377"/>
      <c r="V46" s="1086"/>
      <c r="W46" s="377"/>
      <c r="X46" s="1086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1086"/>
      <c r="AK46" s="377"/>
      <c r="AL46" s="377"/>
      <c r="AM46" s="377"/>
      <c r="AN46" s="208"/>
      <c r="AO46" s="377"/>
      <c r="AP46" s="377"/>
      <c r="AQ46" s="377"/>
    </row>
    <row r="47" spans="9:43" ht="15">
      <c r="I47" s="1069"/>
      <c r="J47" s="205"/>
      <c r="K47" s="308" t="s">
        <v>789</v>
      </c>
      <c r="L47" s="377" t="s">
        <v>752</v>
      </c>
      <c r="M47" s="377"/>
      <c r="N47" s="377"/>
      <c r="O47" s="619"/>
      <c r="P47" s="619"/>
      <c r="Q47" s="499"/>
      <c r="R47" s="67"/>
      <c r="S47" s="67"/>
      <c r="T47" s="377"/>
      <c r="U47" s="377"/>
      <c r="V47" s="1086"/>
      <c r="W47" s="377"/>
      <c r="X47" s="1086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1086"/>
      <c r="AK47" s="377"/>
      <c r="AL47" s="377"/>
      <c r="AM47" s="377"/>
      <c r="AN47" s="208"/>
      <c r="AO47" s="377"/>
      <c r="AP47" s="377"/>
      <c r="AQ47" s="377"/>
    </row>
    <row r="48" spans="9:43" ht="15">
      <c r="I48" s="1069"/>
      <c r="J48" s="205"/>
      <c r="K48" s="308" t="s">
        <v>790</v>
      </c>
      <c r="L48" s="377" t="s">
        <v>752</v>
      </c>
      <c r="M48" s="377"/>
      <c r="N48" s="377"/>
      <c r="O48" s="619"/>
      <c r="P48" s="619"/>
      <c r="Q48" s="499"/>
      <c r="R48" s="67"/>
      <c r="S48" s="67"/>
      <c r="T48" s="377"/>
      <c r="U48" s="377"/>
      <c r="V48" s="1086"/>
      <c r="W48" s="377"/>
      <c r="X48" s="1086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1086"/>
      <c r="AK48" s="377"/>
      <c r="AL48" s="377"/>
      <c r="AM48" s="377"/>
      <c r="AN48" s="208"/>
      <c r="AO48" s="377"/>
      <c r="AP48" s="377"/>
      <c r="AQ48" s="377"/>
    </row>
    <row r="49" spans="9:43" ht="15">
      <c r="I49" s="1069"/>
      <c r="J49" s="205"/>
      <c r="K49" s="308" t="s">
        <v>791</v>
      </c>
      <c r="L49" s="377" t="s">
        <v>752</v>
      </c>
      <c r="M49" s="377"/>
      <c r="N49" s="377"/>
      <c r="O49" s="619"/>
      <c r="P49" s="619"/>
      <c r="Q49" s="499"/>
      <c r="R49" s="67"/>
      <c r="S49" s="67"/>
      <c r="T49" s="377"/>
      <c r="U49" s="377"/>
      <c r="V49" s="1086"/>
      <c r="W49" s="377"/>
      <c r="X49" s="1086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1086"/>
      <c r="AK49" s="377"/>
      <c r="AL49" s="377"/>
      <c r="AM49" s="377"/>
      <c r="AN49" s="208"/>
      <c r="AO49" s="377"/>
      <c r="AP49" s="377"/>
      <c r="AQ49" s="377"/>
    </row>
    <row r="50" spans="9:43" ht="15">
      <c r="I50" s="1069"/>
      <c r="J50" s="205"/>
      <c r="K50" s="308" t="s">
        <v>792</v>
      </c>
      <c r="L50" s="377" t="s">
        <v>752</v>
      </c>
      <c r="M50" s="377"/>
      <c r="N50" s="377"/>
      <c r="O50" s="619"/>
      <c r="P50" s="619"/>
      <c r="Q50" s="499"/>
      <c r="R50" s="67"/>
      <c r="S50" s="67"/>
      <c r="T50" s="377"/>
      <c r="U50" s="377"/>
      <c r="V50" s="1086"/>
      <c r="W50" s="377"/>
      <c r="X50" s="1086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1086"/>
      <c r="AK50" s="377"/>
      <c r="AL50" s="377"/>
      <c r="AM50" s="377"/>
      <c r="AN50" s="208"/>
      <c r="AO50" s="377"/>
      <c r="AP50" s="377"/>
      <c r="AQ50" s="377"/>
    </row>
    <row r="51" spans="9:43" ht="57">
      <c r="I51" s="1069"/>
      <c r="J51" s="205"/>
      <c r="K51" s="206" t="s">
        <v>793</v>
      </c>
      <c r="L51" s="377" t="s">
        <v>752</v>
      </c>
      <c r="M51" s="377"/>
      <c r="N51" s="377"/>
      <c r="O51" s="619"/>
      <c r="P51" s="619"/>
      <c r="Q51" s="499"/>
      <c r="R51" s="67"/>
      <c r="S51" s="67"/>
      <c r="T51" s="377"/>
      <c r="U51" s="377"/>
      <c r="V51" s="1086"/>
      <c r="W51" s="377"/>
      <c r="X51" s="1086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1086"/>
      <c r="AK51" s="377"/>
      <c r="AL51" s="377"/>
      <c r="AM51" s="377"/>
      <c r="AN51" s="208"/>
      <c r="AO51" s="377"/>
      <c r="AP51" s="377"/>
      <c r="AQ51" s="377"/>
    </row>
    <row r="52" spans="9:43" ht="15">
      <c r="I52" s="1069"/>
      <c r="J52" s="205"/>
      <c r="K52" s="308" t="s">
        <v>794</v>
      </c>
      <c r="L52" s="377" t="s">
        <v>752</v>
      </c>
      <c r="M52" s="377"/>
      <c r="N52" s="377"/>
      <c r="O52" s="619"/>
      <c r="P52" s="619"/>
      <c r="Q52" s="499"/>
      <c r="R52" s="67"/>
      <c r="S52" s="67"/>
      <c r="T52" s="377"/>
      <c r="U52" s="377"/>
      <c r="V52" s="1086"/>
      <c r="W52" s="377"/>
      <c r="X52" s="1086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1086"/>
      <c r="AK52" s="377"/>
      <c r="AL52" s="377"/>
      <c r="AM52" s="377"/>
      <c r="AN52" s="208"/>
      <c r="AO52" s="377"/>
      <c r="AP52" s="377"/>
      <c r="AQ52" s="377"/>
    </row>
    <row r="53" spans="9:43" ht="191.25">
      <c r="I53" s="1069"/>
      <c r="J53" s="205"/>
      <c r="K53" s="500" t="s">
        <v>795</v>
      </c>
      <c r="L53" s="501" t="s">
        <v>752</v>
      </c>
      <c r="M53" s="377"/>
      <c r="N53" s="377"/>
      <c r="O53" s="349" t="s">
        <v>796</v>
      </c>
      <c r="P53" s="347" t="s">
        <v>797</v>
      </c>
      <c r="Q53" s="347"/>
      <c r="R53" s="377"/>
      <c r="S53" s="377"/>
      <c r="T53" s="377"/>
      <c r="U53" s="377"/>
      <c r="V53" s="1087"/>
      <c r="W53" s="377"/>
      <c r="X53" s="108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1087"/>
      <c r="AK53" s="377"/>
      <c r="AL53" s="377"/>
      <c r="AM53" s="377"/>
      <c r="AN53" s="208"/>
      <c r="AO53" s="377"/>
      <c r="AP53" s="377"/>
      <c r="AQ53" s="377"/>
    </row>
  </sheetData>
  <sheetProtection password="E4F1" sheet="1" formatCells="0" formatColumns="0" formatRows="0" insertColumns="0" insertRows="0" insertHyperlinks="0" deleteColumns="0" deleteRows="0" sort="0" autoFilter="0" pivotTables="0"/>
  <mergeCells count="162">
    <mergeCell ref="J42:O42"/>
    <mergeCell ref="I43:AQ43"/>
    <mergeCell ref="I45:I53"/>
    <mergeCell ref="O45:O52"/>
    <mergeCell ref="P45:P52"/>
    <mergeCell ref="V45:V53"/>
    <mergeCell ref="X45:X53"/>
    <mergeCell ref="AJ40:AK40"/>
    <mergeCell ref="AL40:AM40"/>
    <mergeCell ref="AJ45:AJ53"/>
    <mergeCell ref="AO40:AO41"/>
    <mergeCell ref="AP40:AP41"/>
    <mergeCell ref="AQ40:AQ41"/>
    <mergeCell ref="AN40:AN41"/>
    <mergeCell ref="T40:T41"/>
    <mergeCell ref="U40:U41"/>
    <mergeCell ref="V40:W40"/>
    <mergeCell ref="X40:Y40"/>
    <mergeCell ref="Z40:AA40"/>
    <mergeCell ref="AB40:AC40"/>
    <mergeCell ref="AD40:AE40"/>
    <mergeCell ref="AF40:AG40"/>
    <mergeCell ref="AH40:AI40"/>
    <mergeCell ref="I39:K39"/>
    <mergeCell ref="M39:U39"/>
    <mergeCell ref="V39:AM39"/>
    <mergeCell ref="AN39:AQ39"/>
    <mergeCell ref="I40:I41"/>
    <mergeCell ref="J40:O41"/>
    <mergeCell ref="P40:P41"/>
    <mergeCell ref="Q40:Q41"/>
    <mergeCell ref="R40:R41"/>
    <mergeCell ref="S40:S41"/>
    <mergeCell ref="AO32:AO33"/>
    <mergeCell ref="AP32:AP33"/>
    <mergeCell ref="AQ32:AQ33"/>
    <mergeCell ref="J34:O34"/>
    <mergeCell ref="I35:AQ35"/>
    <mergeCell ref="I38:O38"/>
    <mergeCell ref="P38:AA38"/>
    <mergeCell ref="AB38:AQ38"/>
    <mergeCell ref="AD32:AE32"/>
    <mergeCell ref="AF32:AG32"/>
    <mergeCell ref="AH32:AI32"/>
    <mergeCell ref="AJ32:AK32"/>
    <mergeCell ref="AL32:AM32"/>
    <mergeCell ref="AN32:AN33"/>
    <mergeCell ref="T32:T33"/>
    <mergeCell ref="U32:U33"/>
    <mergeCell ref="V32:W32"/>
    <mergeCell ref="X32:Y32"/>
    <mergeCell ref="Z32:AA32"/>
    <mergeCell ref="AB32:AC32"/>
    <mergeCell ref="I32:I33"/>
    <mergeCell ref="J32:O33"/>
    <mergeCell ref="P32:P33"/>
    <mergeCell ref="Q32:Q33"/>
    <mergeCell ref="R32:R33"/>
    <mergeCell ref="S32:S33"/>
    <mergeCell ref="I30:O30"/>
    <mergeCell ref="P30:AA30"/>
    <mergeCell ref="AB30:AQ30"/>
    <mergeCell ref="I31:K31"/>
    <mergeCell ref="M31:U31"/>
    <mergeCell ref="V31:AM31"/>
    <mergeCell ref="AN31:AQ31"/>
    <mergeCell ref="AO23:AO24"/>
    <mergeCell ref="AP23:AP24"/>
    <mergeCell ref="AQ23:AQ24"/>
    <mergeCell ref="J25:O25"/>
    <mergeCell ref="I26:AQ26"/>
    <mergeCell ref="V28:V29"/>
    <mergeCell ref="X28:X29"/>
    <mergeCell ref="AJ28:AJ29"/>
    <mergeCell ref="AD23:AE23"/>
    <mergeCell ref="AF23:AG23"/>
    <mergeCell ref="AH23:AI23"/>
    <mergeCell ref="AJ23:AK23"/>
    <mergeCell ref="AL23:AM23"/>
    <mergeCell ref="AN23:AN24"/>
    <mergeCell ref="T23:T24"/>
    <mergeCell ref="U23:U24"/>
    <mergeCell ref="V23:W23"/>
    <mergeCell ref="X23:Y23"/>
    <mergeCell ref="Z23:AA23"/>
    <mergeCell ref="AB23:AC23"/>
    <mergeCell ref="I23:I24"/>
    <mergeCell ref="J23:O24"/>
    <mergeCell ref="P23:P24"/>
    <mergeCell ref="Q23:Q24"/>
    <mergeCell ref="R23:R24"/>
    <mergeCell ref="S23:S24"/>
    <mergeCell ref="I1:O1"/>
    <mergeCell ref="P1:AA1"/>
    <mergeCell ref="AB1:AQ1"/>
    <mergeCell ref="I2:K2"/>
    <mergeCell ref="M2:U2"/>
    <mergeCell ref="V2:AM2"/>
    <mergeCell ref="AN2:AQ2"/>
    <mergeCell ref="I3:I4"/>
    <mergeCell ref="J3:O4"/>
    <mergeCell ref="P3:P4"/>
    <mergeCell ref="Q3:Q4"/>
    <mergeCell ref="R3:R4"/>
    <mergeCell ref="S3:S4"/>
    <mergeCell ref="AH3:AI3"/>
    <mergeCell ref="AJ3:AK3"/>
    <mergeCell ref="AL3:AM3"/>
    <mergeCell ref="AN3:AN4"/>
    <mergeCell ref="T3:T4"/>
    <mergeCell ref="U3:U4"/>
    <mergeCell ref="V3:W3"/>
    <mergeCell ref="X3:Y3"/>
    <mergeCell ref="Z3:AA3"/>
    <mergeCell ref="AB3:AC3"/>
    <mergeCell ref="AO3:AO4"/>
    <mergeCell ref="AP3:AP4"/>
    <mergeCell ref="AQ3:AQ4"/>
    <mergeCell ref="J5:O5"/>
    <mergeCell ref="I6:AQ6"/>
    <mergeCell ref="I8:I13"/>
    <mergeCell ref="V8:V13"/>
    <mergeCell ref="AJ8:AJ13"/>
    <mergeCell ref="AD3:AE3"/>
    <mergeCell ref="AF3:AG3"/>
    <mergeCell ref="I14:K14"/>
    <mergeCell ref="M14:U14"/>
    <mergeCell ref="V14:AM14"/>
    <mergeCell ref="AN14:AQ14"/>
    <mergeCell ref="I15:I16"/>
    <mergeCell ref="J15:O16"/>
    <mergeCell ref="P15:P16"/>
    <mergeCell ref="Q15:Q16"/>
    <mergeCell ref="R15:R16"/>
    <mergeCell ref="S15:S16"/>
    <mergeCell ref="AH15:AI15"/>
    <mergeCell ref="AJ15:AK15"/>
    <mergeCell ref="AL15:AM15"/>
    <mergeCell ref="AN15:AN16"/>
    <mergeCell ref="T15:T16"/>
    <mergeCell ref="U15:U16"/>
    <mergeCell ref="V15:W15"/>
    <mergeCell ref="X15:Y15"/>
    <mergeCell ref="Z15:AA15"/>
    <mergeCell ref="AB15:AC15"/>
    <mergeCell ref="AO15:AO16"/>
    <mergeCell ref="AP15:AP16"/>
    <mergeCell ref="AQ15:AQ16"/>
    <mergeCell ref="J17:O17"/>
    <mergeCell ref="I19:I20"/>
    <mergeCell ref="O19:O20"/>
    <mergeCell ref="P19:P20"/>
    <mergeCell ref="AJ19:AJ20"/>
    <mergeCell ref="AD15:AE15"/>
    <mergeCell ref="AF15:AG15"/>
    <mergeCell ref="I21:O21"/>
    <mergeCell ref="P21:AA21"/>
    <mergeCell ref="AB21:AQ21"/>
    <mergeCell ref="I22:K22"/>
    <mergeCell ref="M22:U22"/>
    <mergeCell ref="V22:AM22"/>
    <mergeCell ref="AN22:AQ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selection activeCell="A18" sqref="A18:A19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">
      <c r="A1" s="1050" t="s">
        <v>455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</row>
    <row r="2" spans="1:35" ht="15" customHeight="1">
      <c r="A2" s="624" t="s">
        <v>230</v>
      </c>
      <c r="B2" s="624"/>
      <c r="C2" s="624"/>
      <c r="D2" s="624"/>
      <c r="E2" s="624"/>
      <c r="F2" s="624"/>
      <c r="G2" s="624"/>
      <c r="H2" s="625" t="s">
        <v>452</v>
      </c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 t="s">
        <v>231</v>
      </c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</row>
    <row r="3" spans="1:35" ht="36" customHeight="1">
      <c r="A3" s="636" t="s">
        <v>453</v>
      </c>
      <c r="B3" s="636"/>
      <c r="C3" s="636"/>
      <c r="D3" s="207"/>
      <c r="E3" s="637" t="s">
        <v>740</v>
      </c>
      <c r="F3" s="637"/>
      <c r="G3" s="637"/>
      <c r="H3" s="637"/>
      <c r="I3" s="637"/>
      <c r="J3" s="637"/>
      <c r="K3" s="637"/>
      <c r="L3" s="637"/>
      <c r="M3" s="637"/>
      <c r="N3" s="629" t="s">
        <v>109</v>
      </c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7" t="s">
        <v>110</v>
      </c>
      <c r="AG3" s="627"/>
      <c r="AH3" s="627"/>
      <c r="AI3" s="627"/>
    </row>
    <row r="4" spans="1:35" ht="15" customHeight="1">
      <c r="A4" s="606" t="s">
        <v>126</v>
      </c>
      <c r="B4" s="607" t="s">
        <v>111</v>
      </c>
      <c r="C4" s="607"/>
      <c r="D4" s="607"/>
      <c r="E4" s="607"/>
      <c r="F4" s="607"/>
      <c r="G4" s="607"/>
      <c r="H4" s="608" t="s">
        <v>112</v>
      </c>
      <c r="I4" s="609" t="s">
        <v>127</v>
      </c>
      <c r="J4" s="609" t="s">
        <v>113</v>
      </c>
      <c r="K4" s="610" t="s">
        <v>456</v>
      </c>
      <c r="L4" s="604" t="s">
        <v>128</v>
      </c>
      <c r="M4" s="604" t="s">
        <v>129</v>
      </c>
      <c r="N4" s="605" t="s">
        <v>140</v>
      </c>
      <c r="O4" s="605"/>
      <c r="P4" s="605" t="s">
        <v>141</v>
      </c>
      <c r="Q4" s="605"/>
      <c r="R4" s="605" t="s">
        <v>142</v>
      </c>
      <c r="S4" s="605"/>
      <c r="T4" s="605" t="s">
        <v>116</v>
      </c>
      <c r="U4" s="605"/>
      <c r="V4" s="605" t="s">
        <v>115</v>
      </c>
      <c r="W4" s="605"/>
      <c r="X4" s="605" t="s">
        <v>143</v>
      </c>
      <c r="Y4" s="605"/>
      <c r="Z4" s="605" t="s">
        <v>114</v>
      </c>
      <c r="AA4" s="605"/>
      <c r="AB4" s="605" t="s">
        <v>117</v>
      </c>
      <c r="AC4" s="605"/>
      <c r="AD4" s="605" t="s">
        <v>118</v>
      </c>
      <c r="AE4" s="605"/>
      <c r="AF4" s="623" t="s">
        <v>119</v>
      </c>
      <c r="AG4" s="615" t="s">
        <v>120</v>
      </c>
      <c r="AH4" s="616" t="s">
        <v>121</v>
      </c>
      <c r="AI4" s="615" t="s">
        <v>130</v>
      </c>
    </row>
    <row r="5" spans="1:35" ht="31.5">
      <c r="A5" s="606"/>
      <c r="B5" s="607"/>
      <c r="C5" s="607"/>
      <c r="D5" s="607"/>
      <c r="E5" s="607"/>
      <c r="F5" s="607"/>
      <c r="G5" s="607"/>
      <c r="H5" s="608"/>
      <c r="I5" s="609" t="s">
        <v>127</v>
      </c>
      <c r="J5" s="609"/>
      <c r="K5" s="610"/>
      <c r="L5" s="604"/>
      <c r="M5" s="604"/>
      <c r="N5" s="193" t="s">
        <v>131</v>
      </c>
      <c r="O5" s="194" t="s">
        <v>132</v>
      </c>
      <c r="P5" s="193" t="s">
        <v>131</v>
      </c>
      <c r="Q5" s="194" t="s">
        <v>132</v>
      </c>
      <c r="R5" s="193" t="s">
        <v>131</v>
      </c>
      <c r="S5" s="194" t="s">
        <v>132</v>
      </c>
      <c r="T5" s="193" t="s">
        <v>131</v>
      </c>
      <c r="U5" s="194" t="s">
        <v>132</v>
      </c>
      <c r="V5" s="193" t="s">
        <v>131</v>
      </c>
      <c r="W5" s="194" t="s">
        <v>132</v>
      </c>
      <c r="X5" s="193" t="s">
        <v>131</v>
      </c>
      <c r="Y5" s="194" t="s">
        <v>132</v>
      </c>
      <c r="Z5" s="193" t="s">
        <v>131</v>
      </c>
      <c r="AA5" s="194" t="s">
        <v>133</v>
      </c>
      <c r="AB5" s="193" t="s">
        <v>131</v>
      </c>
      <c r="AC5" s="194" t="s">
        <v>133</v>
      </c>
      <c r="AD5" s="193" t="s">
        <v>131</v>
      </c>
      <c r="AE5" s="194" t="s">
        <v>133</v>
      </c>
      <c r="AF5" s="623"/>
      <c r="AG5" s="615"/>
      <c r="AH5" s="616"/>
      <c r="AI5" s="615"/>
    </row>
    <row r="6" spans="1:35" ht="45" customHeight="1">
      <c r="A6" s="321" t="s">
        <v>229</v>
      </c>
      <c r="B6" s="617" t="s">
        <v>62</v>
      </c>
      <c r="C6" s="617"/>
      <c r="D6" s="617"/>
      <c r="E6" s="617"/>
      <c r="F6" s="617"/>
      <c r="G6" s="617"/>
      <c r="H6" s="322" t="s">
        <v>63</v>
      </c>
      <c r="I6" s="323"/>
      <c r="J6" s="324"/>
      <c r="K6" s="324"/>
      <c r="L6" s="325"/>
      <c r="M6" s="325"/>
      <c r="N6" s="326" t="e">
        <f>N8+N14+#REF!</f>
        <v>#VALUE!</v>
      </c>
      <c r="O6" s="326" t="e">
        <f>O8+O14+#REF!</f>
        <v>#VALUE!</v>
      </c>
      <c r="P6" s="326" t="e">
        <f>P8+P14+#REF!</f>
        <v>#VALUE!</v>
      </c>
      <c r="Q6" s="326" t="e">
        <f>Q8+Q14+#REF!</f>
        <v>#VALUE!</v>
      </c>
      <c r="R6" s="326" t="e">
        <f>R8+R14+#REF!</f>
        <v>#VALUE!</v>
      </c>
      <c r="S6" s="326" t="e">
        <f>S8+S14+#REF!</f>
        <v>#VALUE!</v>
      </c>
      <c r="T6" s="326" t="e">
        <f>T8+T14+#REF!</f>
        <v>#VALUE!</v>
      </c>
      <c r="U6" s="326" t="e">
        <f>U8+U14+#REF!</f>
        <v>#VALUE!</v>
      </c>
      <c r="V6" s="326" t="e">
        <f>V8+V14+#REF!</f>
        <v>#VALUE!</v>
      </c>
      <c r="W6" s="326" t="e">
        <f>W8+W14+#REF!</f>
        <v>#VALUE!</v>
      </c>
      <c r="X6" s="326" t="e">
        <f>X8+X14+#REF!</f>
        <v>#VALUE!</v>
      </c>
      <c r="Y6" s="326" t="e">
        <f>Y8+Y14+#REF!</f>
        <v>#VALUE!</v>
      </c>
      <c r="Z6" s="326" t="e">
        <f>Z8+Z14+#REF!</f>
        <v>#VALUE!</v>
      </c>
      <c r="AA6" s="326" t="e">
        <f>AA8+AA14+#REF!</f>
        <v>#VALUE!</v>
      </c>
      <c r="AB6" s="326" t="e">
        <f>AB8+AB14+#REF!</f>
        <v>#VALUE!</v>
      </c>
      <c r="AC6" s="326" t="e">
        <f>AC8+AC14+#REF!</f>
        <v>#VALUE!</v>
      </c>
      <c r="AD6" s="326" t="e">
        <f>+AD8+AD14+#REF!</f>
        <v>#VALUE!</v>
      </c>
      <c r="AE6" s="326" t="e">
        <f>AE8+AE14+#REF!</f>
        <v>#VALUE!</v>
      </c>
      <c r="AF6" s="328" t="e">
        <f>AF8+AF14+#REF!</f>
        <v>#REF!</v>
      </c>
      <c r="AG6" s="328"/>
      <c r="AH6" s="328"/>
      <c r="AI6" s="327"/>
    </row>
    <row r="7" spans="1:35" ht="15">
      <c r="A7" s="618"/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  <c r="AI7" s="618"/>
    </row>
    <row r="8" spans="1:35" ht="33.75">
      <c r="A8" s="78" t="s">
        <v>122</v>
      </c>
      <c r="B8" s="79" t="s">
        <v>138</v>
      </c>
      <c r="C8" s="79" t="s">
        <v>123</v>
      </c>
      <c r="D8" s="79" t="s">
        <v>134</v>
      </c>
      <c r="E8" s="80" t="s">
        <v>135</v>
      </c>
      <c r="F8" s="80" t="s">
        <v>136</v>
      </c>
      <c r="G8" s="81" t="s">
        <v>124</v>
      </c>
      <c r="H8" s="79" t="s">
        <v>139</v>
      </c>
      <c r="I8" s="84"/>
      <c r="J8" s="84"/>
      <c r="K8" s="84"/>
      <c r="L8" s="84"/>
      <c r="M8" s="84"/>
      <c r="N8" s="220">
        <f>SUM(N9:N9)</f>
        <v>0</v>
      </c>
      <c r="O8" s="221">
        <f>SUM(O9:O9)</f>
        <v>0</v>
      </c>
      <c r="P8" s="220">
        <f>SUM(P9:P9)</f>
        <v>3000</v>
      </c>
      <c r="Q8" s="221">
        <f>SUM(Q9:Q9)</f>
        <v>0</v>
      </c>
      <c r="R8" s="220"/>
      <c r="S8" s="221"/>
      <c r="T8" s="220"/>
      <c r="U8" s="221"/>
      <c r="V8" s="220"/>
      <c r="W8" s="221"/>
      <c r="X8" s="220"/>
      <c r="Y8" s="221"/>
      <c r="Z8" s="220"/>
      <c r="AA8" s="221"/>
      <c r="AB8" s="220"/>
      <c r="AC8" s="221"/>
      <c r="AD8" s="222">
        <f>N8+P8</f>
        <v>3000</v>
      </c>
      <c r="AE8" s="221">
        <f>AE9</f>
        <v>0</v>
      </c>
      <c r="AF8" s="465">
        <f>SUM(AF9:AF9)</f>
        <v>0</v>
      </c>
      <c r="AG8" s="223"/>
      <c r="AH8" s="223"/>
      <c r="AI8" s="330"/>
    </row>
    <row r="9" spans="1:35" ht="23.25" customHeight="1">
      <c r="A9" s="1008" t="s">
        <v>987</v>
      </c>
      <c r="B9" s="57"/>
      <c r="C9" s="190" t="s">
        <v>741</v>
      </c>
      <c r="D9" s="1088" t="s">
        <v>240</v>
      </c>
      <c r="E9" s="36">
        <v>1</v>
      </c>
      <c r="F9" s="24"/>
      <c r="G9" s="619" t="s">
        <v>742</v>
      </c>
      <c r="H9" s="619" t="s">
        <v>214</v>
      </c>
      <c r="I9" s="1089">
        <v>0</v>
      </c>
      <c r="J9" s="1089">
        <v>7</v>
      </c>
      <c r="K9" s="36">
        <v>1</v>
      </c>
      <c r="L9" s="36"/>
      <c r="M9" s="36"/>
      <c r="N9" s="94"/>
      <c r="O9" s="25"/>
      <c r="P9" s="769">
        <v>3000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9"/>
      <c r="AE9" s="29"/>
      <c r="AF9" s="30" t="s">
        <v>244</v>
      </c>
      <c r="AG9" s="50"/>
      <c r="AH9" s="50"/>
      <c r="AI9" s="115" t="s">
        <v>243</v>
      </c>
    </row>
    <row r="10" spans="1:35" ht="22.5">
      <c r="A10" s="1052"/>
      <c r="B10" s="57"/>
      <c r="C10" s="190" t="s">
        <v>743</v>
      </c>
      <c r="D10" s="1088"/>
      <c r="E10" s="36">
        <v>1</v>
      </c>
      <c r="F10" s="24"/>
      <c r="G10" s="619"/>
      <c r="H10" s="619"/>
      <c r="I10" s="1089"/>
      <c r="J10" s="1089"/>
      <c r="K10" s="36">
        <v>1</v>
      </c>
      <c r="L10" s="36"/>
      <c r="M10" s="36"/>
      <c r="N10" s="94"/>
      <c r="O10" s="25"/>
      <c r="P10" s="770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F10" s="30"/>
      <c r="AG10" s="50"/>
      <c r="AH10" s="50"/>
      <c r="AI10" s="115"/>
    </row>
    <row r="11" spans="1:35" ht="33.75" customHeight="1">
      <c r="A11" s="1052"/>
      <c r="B11" s="57"/>
      <c r="C11" s="190" t="s">
        <v>744</v>
      </c>
      <c r="D11" s="1088" t="s">
        <v>240</v>
      </c>
      <c r="E11" s="36">
        <v>1</v>
      </c>
      <c r="F11" s="24"/>
      <c r="G11" s="619" t="s">
        <v>745</v>
      </c>
      <c r="H11" s="619" t="s">
        <v>214</v>
      </c>
      <c r="I11" s="1089">
        <v>0</v>
      </c>
      <c r="J11" s="1089">
        <v>6</v>
      </c>
      <c r="K11" s="36"/>
      <c r="L11" s="36"/>
      <c r="M11" s="36"/>
      <c r="N11" s="94"/>
      <c r="O11" s="25"/>
      <c r="P11" s="770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30"/>
      <c r="AG11" s="50"/>
      <c r="AH11" s="50"/>
      <c r="AI11" s="115"/>
    </row>
    <row r="12" spans="1:35" ht="33.75">
      <c r="A12" s="1009"/>
      <c r="B12" s="57"/>
      <c r="C12" s="190" t="s">
        <v>746</v>
      </c>
      <c r="D12" s="1088"/>
      <c r="E12" s="36">
        <v>1</v>
      </c>
      <c r="F12" s="24"/>
      <c r="G12" s="619"/>
      <c r="H12" s="619"/>
      <c r="I12" s="1089"/>
      <c r="J12" s="1089"/>
      <c r="K12" s="36">
        <v>2</v>
      </c>
      <c r="L12" s="36"/>
      <c r="M12" s="36"/>
      <c r="N12" s="94"/>
      <c r="O12" s="25"/>
      <c r="P12" s="771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30" t="s">
        <v>244</v>
      </c>
      <c r="AG12" s="50"/>
      <c r="AH12" s="50"/>
      <c r="AI12" s="115" t="s">
        <v>243</v>
      </c>
    </row>
    <row r="13" spans="1:35" ht="15" customHeight="1">
      <c r="A13" s="606" t="s">
        <v>126</v>
      </c>
      <c r="B13" s="607" t="s">
        <v>111</v>
      </c>
      <c r="C13" s="607"/>
      <c r="D13" s="607"/>
      <c r="E13" s="607"/>
      <c r="F13" s="607"/>
      <c r="G13" s="607"/>
      <c r="H13" s="608" t="s">
        <v>112</v>
      </c>
      <c r="I13" s="609" t="s">
        <v>127</v>
      </c>
      <c r="J13" s="609" t="s">
        <v>113</v>
      </c>
      <c r="K13" s="610" t="s">
        <v>456</v>
      </c>
      <c r="L13" s="604" t="s">
        <v>128</v>
      </c>
      <c r="M13" s="604" t="s">
        <v>129</v>
      </c>
      <c r="N13" s="605" t="s">
        <v>140</v>
      </c>
      <c r="O13" s="605"/>
      <c r="P13" s="605" t="s">
        <v>141</v>
      </c>
      <c r="Q13" s="605"/>
      <c r="R13" s="605" t="s">
        <v>142</v>
      </c>
      <c r="S13" s="605"/>
      <c r="T13" s="605" t="s">
        <v>116</v>
      </c>
      <c r="U13" s="605"/>
      <c r="V13" s="605" t="s">
        <v>115</v>
      </c>
      <c r="W13" s="605"/>
      <c r="X13" s="605" t="s">
        <v>143</v>
      </c>
      <c r="Y13" s="605"/>
      <c r="Z13" s="605" t="s">
        <v>114</v>
      </c>
      <c r="AA13" s="605"/>
      <c r="AB13" s="605" t="s">
        <v>117</v>
      </c>
      <c r="AC13" s="605"/>
      <c r="AD13" s="605" t="s">
        <v>118</v>
      </c>
      <c r="AE13" s="605"/>
      <c r="AF13" s="623" t="s">
        <v>119</v>
      </c>
      <c r="AG13" s="615" t="s">
        <v>120</v>
      </c>
      <c r="AH13" s="616" t="s">
        <v>121</v>
      </c>
      <c r="AI13" s="615" t="s">
        <v>130</v>
      </c>
    </row>
    <row r="14" spans="1:35" ht="31.5">
      <c r="A14" s="606"/>
      <c r="B14" s="607"/>
      <c r="C14" s="607"/>
      <c r="D14" s="607"/>
      <c r="E14" s="607"/>
      <c r="F14" s="607"/>
      <c r="G14" s="607"/>
      <c r="H14" s="608"/>
      <c r="I14" s="609" t="s">
        <v>127</v>
      </c>
      <c r="J14" s="609"/>
      <c r="K14" s="610"/>
      <c r="L14" s="604"/>
      <c r="M14" s="604"/>
      <c r="N14" s="193" t="s">
        <v>131</v>
      </c>
      <c r="O14" s="194" t="s">
        <v>132</v>
      </c>
      <c r="P14" s="193" t="s">
        <v>131</v>
      </c>
      <c r="Q14" s="194" t="s">
        <v>132</v>
      </c>
      <c r="R14" s="193" t="s">
        <v>131</v>
      </c>
      <c r="S14" s="194" t="s">
        <v>132</v>
      </c>
      <c r="T14" s="193" t="s">
        <v>131</v>
      </c>
      <c r="U14" s="194" t="s">
        <v>132</v>
      </c>
      <c r="V14" s="193" t="s">
        <v>131</v>
      </c>
      <c r="W14" s="194" t="s">
        <v>132</v>
      </c>
      <c r="X14" s="193" t="s">
        <v>131</v>
      </c>
      <c r="Y14" s="194" t="s">
        <v>132</v>
      </c>
      <c r="Z14" s="193" t="s">
        <v>131</v>
      </c>
      <c r="AA14" s="194" t="s">
        <v>133</v>
      </c>
      <c r="AB14" s="193" t="s">
        <v>131</v>
      </c>
      <c r="AC14" s="194" t="s">
        <v>133</v>
      </c>
      <c r="AD14" s="193" t="s">
        <v>131</v>
      </c>
      <c r="AE14" s="194" t="s">
        <v>133</v>
      </c>
      <c r="AF14" s="623"/>
      <c r="AG14" s="615"/>
      <c r="AH14" s="616"/>
      <c r="AI14" s="615"/>
    </row>
    <row r="15" spans="1:35" ht="45" customHeight="1">
      <c r="A15" s="321" t="s">
        <v>229</v>
      </c>
      <c r="B15" s="617" t="s">
        <v>64</v>
      </c>
      <c r="C15" s="617"/>
      <c r="D15" s="617"/>
      <c r="E15" s="617"/>
      <c r="F15" s="617"/>
      <c r="G15" s="617"/>
      <c r="H15" s="322" t="s">
        <v>206</v>
      </c>
      <c r="I15" s="323"/>
      <c r="J15" s="324"/>
      <c r="K15" s="324"/>
      <c r="L15" s="325"/>
      <c r="M15" s="325"/>
      <c r="N15" s="326" t="e">
        <f>N17+#REF!+#REF!</f>
        <v>#REF!</v>
      </c>
      <c r="O15" s="326" t="e">
        <f>O17+#REF!+#REF!</f>
        <v>#REF!</v>
      </c>
      <c r="P15" s="326" t="e">
        <f>P17+#REF!+#REF!</f>
        <v>#REF!</v>
      </c>
      <c r="Q15" s="326" t="e">
        <f>Q17+#REF!+#REF!</f>
        <v>#REF!</v>
      </c>
      <c r="R15" s="326" t="e">
        <f>R17+#REF!+#REF!</f>
        <v>#REF!</v>
      </c>
      <c r="S15" s="326" t="e">
        <f>S17+#REF!+#REF!</f>
        <v>#REF!</v>
      </c>
      <c r="T15" s="326" t="e">
        <f>T17+#REF!+#REF!</f>
        <v>#REF!</v>
      </c>
      <c r="U15" s="326" t="e">
        <f>U17+#REF!+#REF!</f>
        <v>#REF!</v>
      </c>
      <c r="V15" s="326" t="e">
        <f>V17+#REF!+#REF!</f>
        <v>#REF!</v>
      </c>
      <c r="W15" s="326" t="e">
        <f>W17+#REF!+#REF!</f>
        <v>#REF!</v>
      </c>
      <c r="X15" s="326" t="e">
        <f>X17+#REF!+#REF!</f>
        <v>#REF!</v>
      </c>
      <c r="Y15" s="326" t="e">
        <f>Y17+#REF!+#REF!</f>
        <v>#REF!</v>
      </c>
      <c r="Z15" s="326" t="e">
        <f>Z17+#REF!+#REF!</f>
        <v>#REF!</v>
      </c>
      <c r="AA15" s="326" t="e">
        <f>AA17+#REF!+#REF!</f>
        <v>#REF!</v>
      </c>
      <c r="AB15" s="326" t="e">
        <f>AB17+#REF!+#REF!</f>
        <v>#REF!</v>
      </c>
      <c r="AC15" s="326" t="e">
        <f>AC17+#REF!+#REF!</f>
        <v>#REF!</v>
      </c>
      <c r="AD15" s="326" t="e">
        <f>+AD17+#REF!+#REF!</f>
        <v>#REF!</v>
      </c>
      <c r="AE15" s="326" t="e">
        <f>AE17+#REF!+#REF!</f>
        <v>#REF!</v>
      </c>
      <c r="AF15" s="328" t="e">
        <f>AF17+#REF!+#REF!</f>
        <v>#REF!</v>
      </c>
      <c r="AG15" s="328"/>
      <c r="AH15" s="328"/>
      <c r="AI15" s="327"/>
    </row>
    <row r="16" spans="1:35" ht="15">
      <c r="A16" s="1050" t="s">
        <v>455</v>
      </c>
      <c r="B16" s="1050"/>
      <c r="C16" s="1050"/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</row>
    <row r="17" spans="1:35" ht="33.75">
      <c r="A17" s="78" t="s">
        <v>122</v>
      </c>
      <c r="B17" s="79" t="s">
        <v>138</v>
      </c>
      <c r="C17" s="79" t="s">
        <v>123</v>
      </c>
      <c r="D17" s="79" t="s">
        <v>134</v>
      </c>
      <c r="E17" s="80" t="s">
        <v>135</v>
      </c>
      <c r="F17" s="80" t="s">
        <v>136</v>
      </c>
      <c r="G17" s="81" t="s">
        <v>124</v>
      </c>
      <c r="H17" s="79" t="s">
        <v>139</v>
      </c>
      <c r="I17" s="84"/>
      <c r="J17" s="84"/>
      <c r="K17" s="84"/>
      <c r="L17" s="84"/>
      <c r="M17" s="84"/>
      <c r="N17" s="220">
        <f>SUM(N18:N18)</f>
        <v>0</v>
      </c>
      <c r="O17" s="221">
        <f>SUM(O18:O18)</f>
        <v>0</v>
      </c>
      <c r="P17" s="220">
        <f>SUM(P18:P18)</f>
        <v>3969</v>
      </c>
      <c r="Q17" s="221">
        <f>SUM(Q18:Q18)</f>
        <v>0</v>
      </c>
      <c r="R17" s="220"/>
      <c r="S17" s="221"/>
      <c r="T17" s="220"/>
      <c r="U17" s="221"/>
      <c r="V17" s="220"/>
      <c r="W17" s="221"/>
      <c r="X17" s="220"/>
      <c r="Y17" s="221"/>
      <c r="Z17" s="220"/>
      <c r="AA17" s="221"/>
      <c r="AB17" s="220"/>
      <c r="AC17" s="221"/>
      <c r="AD17" s="222">
        <f>N17+P17</f>
        <v>3969</v>
      </c>
      <c r="AE17" s="221">
        <f>AE18</f>
        <v>0</v>
      </c>
      <c r="AF17" s="465">
        <f>SUM(AF18:AF18)</f>
        <v>0</v>
      </c>
      <c r="AG17" s="223"/>
      <c r="AH17" s="223"/>
      <c r="AI17" s="330"/>
    </row>
    <row r="18" spans="1:35" ht="56.25">
      <c r="A18" s="1090" t="str">
        <f>A9</f>
        <v>PARTICIPACION DE LA COMUNIDAD DEL MUNICIPIO DE GAMA CUND</v>
      </c>
      <c r="B18" s="57"/>
      <c r="C18" s="190" t="s">
        <v>747</v>
      </c>
      <c r="D18" s="120" t="s">
        <v>240</v>
      </c>
      <c r="E18" s="36"/>
      <c r="F18" s="24"/>
      <c r="G18" s="372" t="s">
        <v>748</v>
      </c>
      <c r="H18" s="372" t="s">
        <v>146</v>
      </c>
      <c r="I18" s="190">
        <v>0</v>
      </c>
      <c r="J18" s="190">
        <v>4</v>
      </c>
      <c r="K18" s="190">
        <v>1</v>
      </c>
      <c r="L18" s="190"/>
      <c r="M18" s="36"/>
      <c r="N18" s="94"/>
      <c r="O18" s="25"/>
      <c r="P18" s="769">
        <v>3969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30" t="s">
        <v>244</v>
      </c>
      <c r="AG18" s="50" t="s">
        <v>454</v>
      </c>
      <c r="AH18" s="50"/>
      <c r="AI18" s="115" t="s">
        <v>243</v>
      </c>
    </row>
    <row r="19" spans="1:35" ht="45">
      <c r="A19" s="1091"/>
      <c r="B19" s="377"/>
      <c r="C19" s="190" t="s">
        <v>749</v>
      </c>
      <c r="D19" s="120" t="s">
        <v>240</v>
      </c>
      <c r="E19" s="36"/>
      <c r="F19" s="205"/>
      <c r="G19" s="372" t="s">
        <v>750</v>
      </c>
      <c r="H19" s="372" t="s">
        <v>215</v>
      </c>
      <c r="I19" s="190">
        <v>0</v>
      </c>
      <c r="J19" s="190">
        <v>4</v>
      </c>
      <c r="K19" s="190">
        <v>1</v>
      </c>
      <c r="L19" s="190"/>
      <c r="M19" s="205"/>
      <c r="N19" s="377"/>
      <c r="O19" s="205"/>
      <c r="P19" s="771"/>
      <c r="Q19" s="377"/>
      <c r="R19" s="205"/>
      <c r="S19" s="205"/>
      <c r="T19" s="377"/>
      <c r="U19" s="205"/>
      <c r="V19" s="205"/>
      <c r="W19" s="377"/>
      <c r="X19" s="205"/>
      <c r="Y19" s="205"/>
      <c r="Z19" s="377"/>
      <c r="AA19" s="205"/>
      <c r="AB19" s="205"/>
      <c r="AC19" s="377"/>
      <c r="AD19" s="205"/>
      <c r="AE19" s="205"/>
      <c r="AF19" s="377"/>
      <c r="AG19" s="50" t="s">
        <v>454</v>
      </c>
      <c r="AH19" s="205"/>
      <c r="AI19" s="377"/>
    </row>
  </sheetData>
  <sheetProtection password="E4F1" sheet="1" formatCells="0" formatColumns="0" formatRows="0" insertColumns="0" insertRows="0" insertHyperlinks="0" deleteColumns="0" deleteRows="0" sort="0" autoFilter="0" pivotTables="0"/>
  <mergeCells count="68">
    <mergeCell ref="AG13:AG14"/>
    <mergeCell ref="AH13:AH14"/>
    <mergeCell ref="AI13:AI14"/>
    <mergeCell ref="B15:G15"/>
    <mergeCell ref="A16:AI16"/>
    <mergeCell ref="P18:P19"/>
    <mergeCell ref="A18:A19"/>
    <mergeCell ref="V13:W13"/>
    <mergeCell ref="X13:Y13"/>
    <mergeCell ref="Z13:AA13"/>
    <mergeCell ref="AB13:AC13"/>
    <mergeCell ref="AD13:AE13"/>
    <mergeCell ref="AF13:AF14"/>
    <mergeCell ref="L13:L14"/>
    <mergeCell ref="M13:M14"/>
    <mergeCell ref="N13:O13"/>
    <mergeCell ref="P13:Q13"/>
    <mergeCell ref="R13:S13"/>
    <mergeCell ref="T13:U13"/>
    <mergeCell ref="A13:A14"/>
    <mergeCell ref="B13:G14"/>
    <mergeCell ref="H13:H14"/>
    <mergeCell ref="I13:I14"/>
    <mergeCell ref="J13:J14"/>
    <mergeCell ref="K13:K14"/>
    <mergeCell ref="D9:D10"/>
    <mergeCell ref="G9:G10"/>
    <mergeCell ref="H9:H10"/>
    <mergeCell ref="I9:I10"/>
    <mergeCell ref="J9:J10"/>
    <mergeCell ref="D11:D12"/>
    <mergeCell ref="G11:G12"/>
    <mergeCell ref="H11:H12"/>
    <mergeCell ref="I11:I12"/>
    <mergeCell ref="J11:J12"/>
    <mergeCell ref="A1:AI1"/>
    <mergeCell ref="A2:G2"/>
    <mergeCell ref="H2:S2"/>
    <mergeCell ref="T2:AI2"/>
    <mergeCell ref="A3:C3"/>
    <mergeCell ref="E3:M3"/>
    <mergeCell ref="N3:AE3"/>
    <mergeCell ref="AF3:AI3"/>
    <mergeCell ref="A4:A5"/>
    <mergeCell ref="B4:G5"/>
    <mergeCell ref="H4:H5"/>
    <mergeCell ref="I4:I5"/>
    <mergeCell ref="J4:J5"/>
    <mergeCell ref="K4:K5"/>
    <mergeCell ref="AB4:AC4"/>
    <mergeCell ref="AD4:AE4"/>
    <mergeCell ref="AF4:AF5"/>
    <mergeCell ref="L4:L5"/>
    <mergeCell ref="M4:M5"/>
    <mergeCell ref="N4:O4"/>
    <mergeCell ref="P4:Q4"/>
    <mergeCell ref="R4:S4"/>
    <mergeCell ref="T4:U4"/>
    <mergeCell ref="P9:P12"/>
    <mergeCell ref="A9:A12"/>
    <mergeCell ref="AG4:AG5"/>
    <mergeCell ref="AH4:AH5"/>
    <mergeCell ref="AI4:AI5"/>
    <mergeCell ref="B6:G6"/>
    <mergeCell ref="A7:AI7"/>
    <mergeCell ref="V4:W4"/>
    <mergeCell ref="X4:Y4"/>
    <mergeCell ref="Z4:A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A9" sqref="A9:A10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867" t="s">
        <v>455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9"/>
    </row>
    <row r="2" spans="1:35" ht="13.5" customHeight="1">
      <c r="A2" s="678" t="s">
        <v>230</v>
      </c>
      <c r="B2" s="679"/>
      <c r="C2" s="679"/>
      <c r="D2" s="679"/>
      <c r="E2" s="679"/>
      <c r="F2" s="679"/>
      <c r="G2" s="680"/>
      <c r="H2" s="681" t="s">
        <v>233</v>
      </c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3"/>
      <c r="T2" s="681" t="s">
        <v>231</v>
      </c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5"/>
    </row>
    <row r="3" spans="1:35" ht="57.75" customHeight="1" thickBot="1">
      <c r="A3" s="787" t="s">
        <v>234</v>
      </c>
      <c r="B3" s="687"/>
      <c r="C3" s="688"/>
      <c r="D3" s="1"/>
      <c r="E3" s="689" t="s">
        <v>235</v>
      </c>
      <c r="F3" s="689"/>
      <c r="G3" s="689"/>
      <c r="H3" s="689"/>
      <c r="I3" s="689"/>
      <c r="J3" s="689"/>
      <c r="K3" s="689"/>
      <c r="L3" s="689"/>
      <c r="M3" s="690"/>
      <c r="N3" s="691" t="s">
        <v>109</v>
      </c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3"/>
      <c r="AF3" s="694" t="s">
        <v>110</v>
      </c>
      <c r="AG3" s="695"/>
      <c r="AH3" s="695"/>
      <c r="AI3" s="696"/>
    </row>
    <row r="4" spans="1:35" ht="21.75" customHeight="1">
      <c r="A4" s="666" t="s">
        <v>126</v>
      </c>
      <c r="B4" s="668" t="s">
        <v>111</v>
      </c>
      <c r="C4" s="669"/>
      <c r="D4" s="669"/>
      <c r="E4" s="669"/>
      <c r="F4" s="669"/>
      <c r="G4" s="669"/>
      <c r="H4" s="672" t="s">
        <v>112</v>
      </c>
      <c r="I4" s="674" t="s">
        <v>127</v>
      </c>
      <c r="J4" s="674" t="s">
        <v>113</v>
      </c>
      <c r="K4" s="676" t="s">
        <v>456</v>
      </c>
      <c r="L4" s="661" t="s">
        <v>128</v>
      </c>
      <c r="M4" s="663" t="s">
        <v>129</v>
      </c>
      <c r="N4" s="665" t="s">
        <v>140</v>
      </c>
      <c r="O4" s="657"/>
      <c r="P4" s="656" t="s">
        <v>141</v>
      </c>
      <c r="Q4" s="657"/>
      <c r="R4" s="656" t="s">
        <v>142</v>
      </c>
      <c r="S4" s="657"/>
      <c r="T4" s="656" t="s">
        <v>116</v>
      </c>
      <c r="U4" s="657"/>
      <c r="V4" s="656" t="s">
        <v>115</v>
      </c>
      <c r="W4" s="657"/>
      <c r="X4" s="656" t="s">
        <v>143</v>
      </c>
      <c r="Y4" s="657"/>
      <c r="Z4" s="656" t="s">
        <v>114</v>
      </c>
      <c r="AA4" s="657"/>
      <c r="AB4" s="656" t="s">
        <v>117</v>
      </c>
      <c r="AC4" s="657"/>
      <c r="AD4" s="656" t="s">
        <v>118</v>
      </c>
      <c r="AE4" s="658"/>
      <c r="AF4" s="659" t="s">
        <v>119</v>
      </c>
      <c r="AG4" s="645" t="s">
        <v>120</v>
      </c>
      <c r="AH4" s="647" t="s">
        <v>121</v>
      </c>
      <c r="AI4" s="649" t="s">
        <v>130</v>
      </c>
    </row>
    <row r="5" spans="1:35" ht="34.5" customHeight="1" thickBot="1">
      <c r="A5" s="667"/>
      <c r="B5" s="670"/>
      <c r="C5" s="671"/>
      <c r="D5" s="671"/>
      <c r="E5" s="671"/>
      <c r="F5" s="671"/>
      <c r="G5" s="671"/>
      <c r="H5" s="673"/>
      <c r="I5" s="675" t="s">
        <v>127</v>
      </c>
      <c r="J5" s="675"/>
      <c r="K5" s="677"/>
      <c r="L5" s="662"/>
      <c r="M5" s="664"/>
      <c r="N5" s="2" t="s">
        <v>131</v>
      </c>
      <c r="O5" s="42" t="s">
        <v>132</v>
      </c>
      <c r="P5" s="3" t="s">
        <v>131</v>
      </c>
      <c r="Q5" s="42" t="s">
        <v>132</v>
      </c>
      <c r="R5" s="3" t="s">
        <v>131</v>
      </c>
      <c r="S5" s="42" t="s">
        <v>132</v>
      </c>
      <c r="T5" s="3" t="s">
        <v>131</v>
      </c>
      <c r="U5" s="42" t="s">
        <v>132</v>
      </c>
      <c r="V5" s="3" t="s">
        <v>131</v>
      </c>
      <c r="W5" s="42" t="s">
        <v>132</v>
      </c>
      <c r="X5" s="3" t="s">
        <v>131</v>
      </c>
      <c r="Y5" s="42" t="s">
        <v>132</v>
      </c>
      <c r="Z5" s="3" t="s">
        <v>131</v>
      </c>
      <c r="AA5" s="42" t="s">
        <v>133</v>
      </c>
      <c r="AB5" s="3" t="s">
        <v>131</v>
      </c>
      <c r="AC5" s="42" t="s">
        <v>133</v>
      </c>
      <c r="AD5" s="3" t="s">
        <v>131</v>
      </c>
      <c r="AE5" s="43" t="s">
        <v>133</v>
      </c>
      <c r="AF5" s="660"/>
      <c r="AG5" s="646"/>
      <c r="AH5" s="648"/>
      <c r="AI5" s="650"/>
    </row>
    <row r="6" spans="1:35" ht="42.75" customHeight="1" thickBot="1">
      <c r="A6" s="4" t="s">
        <v>229</v>
      </c>
      <c r="B6" s="651" t="s">
        <v>237</v>
      </c>
      <c r="C6" s="652"/>
      <c r="D6" s="652"/>
      <c r="E6" s="652"/>
      <c r="F6" s="652"/>
      <c r="G6" s="652"/>
      <c r="H6" s="44" t="s">
        <v>206</v>
      </c>
      <c r="I6" s="47"/>
      <c r="J6" s="53"/>
      <c r="K6" s="53"/>
      <c r="L6" s="48"/>
      <c r="M6" s="48"/>
      <c r="N6" s="5" t="e">
        <f>N8+N14+#REF!</f>
        <v>#REF!</v>
      </c>
      <c r="O6" s="6" t="e">
        <f>O8+O14+#REF!</f>
        <v>#REF!</v>
      </c>
      <c r="P6" s="6" t="e">
        <f>P8+P14+#REF!</f>
        <v>#REF!</v>
      </c>
      <c r="Q6" s="6" t="e">
        <f>Q8+Q14+#REF!</f>
        <v>#REF!</v>
      </c>
      <c r="R6" s="6" t="e">
        <f>R8+R14+#REF!</f>
        <v>#REF!</v>
      </c>
      <c r="S6" s="6" t="e">
        <f>S8+S14+#REF!</f>
        <v>#REF!</v>
      </c>
      <c r="T6" s="6" t="e">
        <f>T8+T14+#REF!</f>
        <v>#REF!</v>
      </c>
      <c r="U6" s="6" t="e">
        <f>U8+U14+#REF!</f>
        <v>#REF!</v>
      </c>
      <c r="V6" s="6" t="e">
        <f>V8+V14+#REF!</f>
        <v>#REF!</v>
      </c>
      <c r="W6" s="6" t="e">
        <f>W8+W14+#REF!</f>
        <v>#REF!</v>
      </c>
      <c r="X6" s="6" t="e">
        <f>X8+X14+#REF!</f>
        <v>#REF!</v>
      </c>
      <c r="Y6" s="6" t="e">
        <f>Y8+Y14+#REF!</f>
        <v>#REF!</v>
      </c>
      <c r="Z6" s="6" t="e">
        <f>Z8+Z14+#REF!</f>
        <v>#REF!</v>
      </c>
      <c r="AA6" s="6" t="e">
        <f>AA8+AA14+#REF!</f>
        <v>#REF!</v>
      </c>
      <c r="AB6" s="6" t="e">
        <f>AB8+AB14+#REF!</f>
        <v>#REF!</v>
      </c>
      <c r="AC6" s="6" t="e">
        <f>AC8+AC14+#REF!</f>
        <v>#REF!</v>
      </c>
      <c r="AD6" s="6" t="e">
        <f>+AD8+AD14+#REF!</f>
        <v>#REF!</v>
      </c>
      <c r="AE6" s="7" t="e">
        <f>AE8+AE14+#REF!</f>
        <v>#REF!</v>
      </c>
      <c r="AF6" s="8" t="e">
        <f>AF8+AF14+#REF!</f>
        <v>#REF!</v>
      </c>
      <c r="AG6" s="9"/>
      <c r="AH6" s="9"/>
      <c r="AI6" s="10"/>
    </row>
    <row r="7" spans="1:35" ht="5.25" customHeight="1" thickBo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5"/>
    </row>
    <row r="8" spans="1:35" ht="105.75" customHeight="1" thickBot="1">
      <c r="A8" s="11" t="s">
        <v>122</v>
      </c>
      <c r="B8" s="12" t="s">
        <v>138</v>
      </c>
      <c r="C8" s="12" t="s">
        <v>123</v>
      </c>
      <c r="D8" s="12" t="s">
        <v>134</v>
      </c>
      <c r="E8" s="13" t="s">
        <v>135</v>
      </c>
      <c r="F8" s="13" t="s">
        <v>136</v>
      </c>
      <c r="G8" s="45" t="s">
        <v>124</v>
      </c>
      <c r="H8" s="46" t="s">
        <v>139</v>
      </c>
      <c r="I8" s="32"/>
      <c r="J8" s="32"/>
      <c r="K8" s="32"/>
      <c r="L8" s="32"/>
      <c r="M8" s="33"/>
      <c r="N8" s="15">
        <f>SUM(N9:N9)</f>
        <v>0</v>
      </c>
      <c r="O8" s="16">
        <f>SUM(O9:O9)</f>
        <v>0</v>
      </c>
      <c r="P8" s="17">
        <f>SUM(P9:P9)</f>
        <v>30000</v>
      </c>
      <c r="Q8" s="16">
        <f>SUM(Q9:Q9)</f>
        <v>0</v>
      </c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8">
        <f>N8+P8</f>
        <v>30000</v>
      </c>
      <c r="AE8" s="16">
        <f>AE9</f>
        <v>0</v>
      </c>
      <c r="AF8" s="19">
        <f>SUM(AF9:AF9)</f>
        <v>0</v>
      </c>
      <c r="AG8" s="20"/>
      <c r="AH8" s="20"/>
      <c r="AI8" s="21"/>
    </row>
    <row r="9" spans="1:35" ht="63.75" customHeight="1" thickBot="1">
      <c r="A9" s="807" t="s">
        <v>473</v>
      </c>
      <c r="B9" s="55"/>
      <c r="C9" s="22" t="s">
        <v>464</v>
      </c>
      <c r="D9" s="22"/>
      <c r="E9" s="23"/>
      <c r="F9" s="24"/>
      <c r="G9" s="24" t="s">
        <v>207</v>
      </c>
      <c r="H9" s="24" t="s">
        <v>239</v>
      </c>
      <c r="I9" s="36">
        <v>0</v>
      </c>
      <c r="J9" s="36">
        <v>1</v>
      </c>
      <c r="K9" s="36">
        <v>1</v>
      </c>
      <c r="L9" s="36"/>
      <c r="M9" s="365"/>
      <c r="N9" s="979"/>
      <c r="O9" s="979"/>
      <c r="P9" s="979">
        <v>30000</v>
      </c>
      <c r="Q9" s="979"/>
      <c r="R9" s="979"/>
      <c r="S9" s="979"/>
      <c r="T9" s="979"/>
      <c r="U9" s="979"/>
      <c r="V9" s="979"/>
      <c r="W9" s="979"/>
      <c r="X9" s="979"/>
      <c r="Y9" s="979"/>
      <c r="Z9" s="979"/>
      <c r="AA9" s="979"/>
      <c r="AB9" s="979"/>
      <c r="AC9" s="979"/>
      <c r="AD9" s="979"/>
      <c r="AE9" s="979"/>
      <c r="AF9" s="979" t="s">
        <v>244</v>
      </c>
      <c r="AG9" s="979"/>
      <c r="AH9" s="979"/>
      <c r="AI9" s="979" t="s">
        <v>243</v>
      </c>
    </row>
    <row r="10" spans="1:35" ht="49.5" customHeight="1" thickBot="1">
      <c r="A10" s="978"/>
      <c r="B10" s="363"/>
      <c r="C10" s="22" t="s">
        <v>467</v>
      </c>
      <c r="D10" s="364"/>
      <c r="E10" s="192"/>
      <c r="F10" s="121"/>
      <c r="G10" s="22" t="s">
        <v>466</v>
      </c>
      <c r="H10" s="24" t="s">
        <v>465</v>
      </c>
      <c r="I10" s="175">
        <v>0</v>
      </c>
      <c r="J10" s="175">
        <v>50</v>
      </c>
      <c r="K10" s="175">
        <v>10</v>
      </c>
      <c r="L10" s="175"/>
      <c r="M10" s="177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1"/>
      <c r="Z10" s="981"/>
      <c r="AA10" s="981"/>
      <c r="AB10" s="981"/>
      <c r="AC10" s="981"/>
      <c r="AD10" s="981"/>
      <c r="AE10" s="981"/>
      <c r="AF10" s="981"/>
      <c r="AG10" s="981"/>
      <c r="AH10" s="981"/>
      <c r="AI10" s="981"/>
    </row>
    <row r="11" spans="1:35" ht="33" customHeight="1">
      <c r="A11" s="666" t="s">
        <v>126</v>
      </c>
      <c r="B11" s="668" t="s">
        <v>111</v>
      </c>
      <c r="C11" s="669"/>
      <c r="D11" s="669"/>
      <c r="E11" s="669"/>
      <c r="F11" s="669"/>
      <c r="G11" s="669"/>
      <c r="H11" s="672" t="s">
        <v>112</v>
      </c>
      <c r="I11" s="675" t="s">
        <v>127</v>
      </c>
      <c r="J11" s="675" t="s">
        <v>113</v>
      </c>
      <c r="K11" s="677" t="s">
        <v>456</v>
      </c>
      <c r="L11" s="662" t="s">
        <v>128</v>
      </c>
      <c r="M11" s="664" t="s">
        <v>129</v>
      </c>
      <c r="N11" s="848" t="s">
        <v>140</v>
      </c>
      <c r="O11" s="842"/>
      <c r="P11" s="841" t="s">
        <v>141</v>
      </c>
      <c r="Q11" s="842"/>
      <c r="R11" s="841" t="s">
        <v>142</v>
      </c>
      <c r="S11" s="842"/>
      <c r="T11" s="841" t="s">
        <v>116</v>
      </c>
      <c r="U11" s="842"/>
      <c r="V11" s="841" t="s">
        <v>115</v>
      </c>
      <c r="W11" s="842"/>
      <c r="X11" s="841" t="s">
        <v>143</v>
      </c>
      <c r="Y11" s="842"/>
      <c r="Z11" s="841" t="s">
        <v>114</v>
      </c>
      <c r="AA11" s="842"/>
      <c r="AB11" s="841" t="s">
        <v>117</v>
      </c>
      <c r="AC11" s="842"/>
      <c r="AD11" s="841" t="s">
        <v>118</v>
      </c>
      <c r="AE11" s="843"/>
      <c r="AF11" s="659" t="s">
        <v>119</v>
      </c>
      <c r="AG11" s="645" t="s">
        <v>120</v>
      </c>
      <c r="AH11" s="647" t="s">
        <v>121</v>
      </c>
      <c r="AI11" s="649" t="s">
        <v>130</v>
      </c>
    </row>
    <row r="12" spans="1:35" ht="52.5" customHeight="1" thickBot="1">
      <c r="A12" s="667"/>
      <c r="B12" s="670"/>
      <c r="C12" s="671"/>
      <c r="D12" s="671"/>
      <c r="E12" s="671"/>
      <c r="F12" s="671"/>
      <c r="G12" s="671"/>
      <c r="H12" s="673"/>
      <c r="I12" s="675" t="s">
        <v>127</v>
      </c>
      <c r="J12" s="675"/>
      <c r="K12" s="677"/>
      <c r="L12" s="662"/>
      <c r="M12" s="664"/>
      <c r="N12" s="2" t="s">
        <v>131</v>
      </c>
      <c r="O12" s="42" t="s">
        <v>132</v>
      </c>
      <c r="P12" s="3" t="s">
        <v>131</v>
      </c>
      <c r="Q12" s="42" t="s">
        <v>132</v>
      </c>
      <c r="R12" s="3" t="s">
        <v>131</v>
      </c>
      <c r="S12" s="42" t="s">
        <v>132</v>
      </c>
      <c r="T12" s="3" t="s">
        <v>131</v>
      </c>
      <c r="U12" s="42" t="s">
        <v>132</v>
      </c>
      <c r="V12" s="3" t="s">
        <v>131</v>
      </c>
      <c r="W12" s="42" t="s">
        <v>132</v>
      </c>
      <c r="X12" s="3" t="s">
        <v>131</v>
      </c>
      <c r="Y12" s="42" t="s">
        <v>132</v>
      </c>
      <c r="Z12" s="3" t="s">
        <v>131</v>
      </c>
      <c r="AA12" s="42" t="s">
        <v>133</v>
      </c>
      <c r="AB12" s="3" t="s">
        <v>131</v>
      </c>
      <c r="AC12" s="42" t="s">
        <v>133</v>
      </c>
      <c r="AD12" s="3" t="s">
        <v>131</v>
      </c>
      <c r="AE12" s="43" t="s">
        <v>133</v>
      </c>
      <c r="AF12" s="660"/>
      <c r="AG12" s="646"/>
      <c r="AH12" s="648"/>
      <c r="AI12" s="650"/>
    </row>
    <row r="13" spans="1:35" ht="52.5" customHeight="1" thickBot="1">
      <c r="A13" s="54" t="s">
        <v>241</v>
      </c>
      <c r="B13" s="1076" t="s">
        <v>236</v>
      </c>
      <c r="C13" s="1077"/>
      <c r="D13" s="1077"/>
      <c r="E13" s="1077"/>
      <c r="F13" s="1077"/>
      <c r="G13" s="1078"/>
      <c r="H13" s="52" t="s">
        <v>209</v>
      </c>
      <c r="I13" s="47"/>
      <c r="J13" s="53"/>
      <c r="K13" s="53"/>
      <c r="L13" s="48"/>
      <c r="M13" s="48"/>
      <c r="N13" s="5" t="e">
        <f>N15+#REF!+#REF!</f>
        <v>#REF!</v>
      </c>
      <c r="O13" s="6" t="e">
        <f>O15+#REF!+#REF!</f>
        <v>#REF!</v>
      </c>
      <c r="P13" s="6" t="e">
        <f>P15+#REF!+#REF!</f>
        <v>#REF!</v>
      </c>
      <c r="Q13" s="6" t="e">
        <f>Q15+#REF!+#REF!</f>
        <v>#REF!</v>
      </c>
      <c r="R13" s="6" t="e">
        <f>R15+#REF!+#REF!</f>
        <v>#REF!</v>
      </c>
      <c r="S13" s="6" t="e">
        <f>S15+#REF!+#REF!</f>
        <v>#REF!</v>
      </c>
      <c r="T13" s="6" t="e">
        <f>T15+#REF!+#REF!</f>
        <v>#REF!</v>
      </c>
      <c r="U13" s="6" t="e">
        <f>U15+#REF!+#REF!</f>
        <v>#REF!</v>
      </c>
      <c r="V13" s="6" t="e">
        <f>V15+#REF!+#REF!</f>
        <v>#REF!</v>
      </c>
      <c r="W13" s="6" t="e">
        <f>W15+#REF!+#REF!</f>
        <v>#REF!</v>
      </c>
      <c r="X13" s="6" t="e">
        <f>X15+#REF!+#REF!</f>
        <v>#REF!</v>
      </c>
      <c r="Y13" s="6" t="e">
        <f>Y15+#REF!+#REF!</f>
        <v>#REF!</v>
      </c>
      <c r="Z13" s="6" t="e">
        <f>Z15+#REF!+#REF!</f>
        <v>#REF!</v>
      </c>
      <c r="AA13" s="6" t="e">
        <f>AA15+#REF!+#REF!</f>
        <v>#REF!</v>
      </c>
      <c r="AB13" s="6" t="e">
        <f>AB15+#REF!+#REF!</f>
        <v>#REF!</v>
      </c>
      <c r="AC13" s="6" t="e">
        <f>AC15+#REF!+#REF!</f>
        <v>#REF!</v>
      </c>
      <c r="AD13" s="6" t="e">
        <f>+AD15+#REF!+#REF!</f>
        <v>#REF!</v>
      </c>
      <c r="AE13" s="7" t="e">
        <f>AE15+#REF!+#REF!</f>
        <v>#REF!</v>
      </c>
      <c r="AF13" s="8" t="e">
        <f>AF15+#REF!+#REF!</f>
        <v>#VALUE!</v>
      </c>
      <c r="AG13" s="9"/>
      <c r="AH13" s="9"/>
      <c r="AI13" s="10"/>
    </row>
    <row r="14" spans="1:35" ht="36" customHeight="1" thickBot="1">
      <c r="A14" s="11" t="s">
        <v>122</v>
      </c>
      <c r="B14" s="12" t="s">
        <v>138</v>
      </c>
      <c r="C14" s="12" t="s">
        <v>123</v>
      </c>
      <c r="D14" s="12" t="s">
        <v>137</v>
      </c>
      <c r="E14" s="13" t="s">
        <v>135</v>
      </c>
      <c r="F14" s="13" t="s">
        <v>136</v>
      </c>
      <c r="G14" s="45" t="s">
        <v>125</v>
      </c>
      <c r="H14" s="56" t="s">
        <v>139</v>
      </c>
      <c r="I14" s="14"/>
      <c r="J14" s="31"/>
      <c r="K14" s="31"/>
      <c r="L14" s="32"/>
      <c r="M14" s="33"/>
      <c r="N14" s="15">
        <f>SUM(N15:N15)</f>
        <v>0</v>
      </c>
      <c r="O14" s="16">
        <f>SUM(O15:O15)</f>
        <v>0</v>
      </c>
      <c r="P14" s="17">
        <f>SUM(P15:P15)</f>
        <v>7210</v>
      </c>
      <c r="Q14" s="16">
        <f>SUM(Q15:Q15)</f>
        <v>0</v>
      </c>
      <c r="R14" s="17"/>
      <c r="S14" s="16"/>
      <c r="T14" s="17"/>
      <c r="U14" s="16"/>
      <c r="V14" s="17"/>
      <c r="W14" s="16"/>
      <c r="X14" s="17"/>
      <c r="Y14" s="16"/>
      <c r="Z14" s="17"/>
      <c r="AA14" s="16"/>
      <c r="AB14" s="17"/>
      <c r="AC14" s="16"/>
      <c r="AD14" s="17">
        <f>AD15</f>
        <v>0</v>
      </c>
      <c r="AE14" s="16">
        <f>AE15</f>
        <v>0</v>
      </c>
      <c r="AF14" s="19">
        <f>SUM(AF15:AF15)</f>
        <v>0</v>
      </c>
      <c r="AG14" s="20"/>
      <c r="AH14" s="20"/>
      <c r="AI14" s="21"/>
    </row>
    <row r="15" spans="1:35" ht="73.5" customHeight="1">
      <c r="A15" s="807" t="s">
        <v>473</v>
      </c>
      <c r="B15" s="57"/>
      <c r="C15" s="58" t="s">
        <v>471</v>
      </c>
      <c r="D15" s="58" t="s">
        <v>240</v>
      </c>
      <c r="E15" s="35"/>
      <c r="F15" s="24"/>
      <c r="G15" s="58" t="s">
        <v>468</v>
      </c>
      <c r="H15" s="58" t="s">
        <v>209</v>
      </c>
      <c r="I15" s="36"/>
      <c r="J15" s="59">
        <v>30</v>
      </c>
      <c r="K15" s="37">
        <v>13</v>
      </c>
      <c r="L15" s="60"/>
      <c r="M15" s="60"/>
      <c r="N15" s="642"/>
      <c r="O15" s="642"/>
      <c r="P15" s="642">
        <v>7210</v>
      </c>
      <c r="Q15" s="642"/>
      <c r="R15" s="642">
        <v>35000</v>
      </c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  <c r="AF15" s="642" t="s">
        <v>242</v>
      </c>
      <c r="AG15" s="642"/>
      <c r="AH15" s="642"/>
      <c r="AI15" s="642" t="s">
        <v>243</v>
      </c>
    </row>
    <row r="16" spans="1:35" ht="73.5" customHeight="1" thickBot="1">
      <c r="A16" s="978"/>
      <c r="B16" s="356"/>
      <c r="C16" s="58" t="s">
        <v>472</v>
      </c>
      <c r="D16" s="58" t="s">
        <v>240</v>
      </c>
      <c r="E16" s="35"/>
      <c r="F16" s="35"/>
      <c r="G16" s="58" t="s">
        <v>469</v>
      </c>
      <c r="H16" s="58" t="s">
        <v>470</v>
      </c>
      <c r="I16" s="36"/>
      <c r="J16" s="36">
        <v>4</v>
      </c>
      <c r="K16" s="36">
        <v>2</v>
      </c>
      <c r="L16" s="36"/>
      <c r="M16" s="36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</row>
    <row r="17" spans="1:35" ht="15.75" thickBot="1">
      <c r="A17" s="867" t="s">
        <v>229</v>
      </c>
      <c r="B17" s="868"/>
      <c r="C17" s="868"/>
      <c r="D17" s="868"/>
      <c r="E17" s="868"/>
      <c r="F17" s="868"/>
      <c r="G17" s="86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9"/>
    </row>
  </sheetData>
  <sheetProtection password="E4F1" sheet="1" formatCells="0" formatColumns="0" formatRows="0" insertColumns="0" insertRows="0" insertHyperlinks="0" deleteColumns="0" deleteRows="0" sort="0" autoFilter="0" pivotTables="0"/>
  <mergeCells count="100">
    <mergeCell ref="AF9:AF10"/>
    <mergeCell ref="AG9:AG10"/>
    <mergeCell ref="AH9:AH10"/>
    <mergeCell ref="AI9:AI10"/>
    <mergeCell ref="AF11:AF12"/>
    <mergeCell ref="AG11:AG12"/>
    <mergeCell ref="AH11:AH12"/>
    <mergeCell ref="AI11:AI12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A15:A16"/>
    <mergeCell ref="N9:N10"/>
    <mergeCell ref="O9:O10"/>
    <mergeCell ref="P9:P10"/>
    <mergeCell ref="Q9:Q10"/>
    <mergeCell ref="B13:G13"/>
    <mergeCell ref="N15:N16"/>
    <mergeCell ref="O15:O16"/>
    <mergeCell ref="P15:P16"/>
    <mergeCell ref="Q15:Q16"/>
    <mergeCell ref="A1:AI1"/>
    <mergeCell ref="A2:G2"/>
    <mergeCell ref="H2:S2"/>
    <mergeCell ref="T2:AI2"/>
    <mergeCell ref="A3:C3"/>
    <mergeCell ref="E3:M3"/>
    <mergeCell ref="N3:AE3"/>
    <mergeCell ref="AF3:AI3"/>
    <mergeCell ref="A4:A5"/>
    <mergeCell ref="B4:G5"/>
    <mergeCell ref="H4:H5"/>
    <mergeCell ref="I4:I5"/>
    <mergeCell ref="J4:J5"/>
    <mergeCell ref="K4:K5"/>
    <mergeCell ref="AD4:AE4"/>
    <mergeCell ref="AF4:AF5"/>
    <mergeCell ref="L4:L5"/>
    <mergeCell ref="M4:M5"/>
    <mergeCell ref="N4:O4"/>
    <mergeCell ref="P4:Q4"/>
    <mergeCell ref="R4:S4"/>
    <mergeCell ref="T4:U4"/>
    <mergeCell ref="B6:G6"/>
    <mergeCell ref="A7:AI7"/>
    <mergeCell ref="A11:A12"/>
    <mergeCell ref="B11:G12"/>
    <mergeCell ref="H11:H12"/>
    <mergeCell ref="I11:I12"/>
    <mergeCell ref="J11:J12"/>
    <mergeCell ref="A9:A10"/>
    <mergeCell ref="R9:R10"/>
    <mergeCell ref="S9:S10"/>
    <mergeCell ref="N11:O11"/>
    <mergeCell ref="P11:Q11"/>
    <mergeCell ref="R11:S11"/>
    <mergeCell ref="AG4:AG5"/>
    <mergeCell ref="AH4:AH5"/>
    <mergeCell ref="AI4:AI5"/>
    <mergeCell ref="V4:W4"/>
    <mergeCell ref="X4:Y4"/>
    <mergeCell ref="Z4:AA4"/>
    <mergeCell ref="AB4:AC4"/>
    <mergeCell ref="A17:AI17"/>
    <mergeCell ref="T11:U11"/>
    <mergeCell ref="V11:W11"/>
    <mergeCell ref="X11:Y11"/>
    <mergeCell ref="Z11:AA11"/>
    <mergeCell ref="AB11:AC11"/>
    <mergeCell ref="AD11:AE11"/>
    <mergeCell ref="K11:K12"/>
    <mergeCell ref="L11:L12"/>
    <mergeCell ref="M11:M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26">
      <selection activeCell="A38" sqref="A38:AI38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1092" t="s">
        <v>455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3"/>
      <c r="AC1" s="1093"/>
      <c r="AD1" s="1093"/>
      <c r="AE1" s="1093"/>
      <c r="AF1" s="1093"/>
      <c r="AG1" s="1093"/>
      <c r="AH1" s="1093"/>
      <c r="AI1" s="1094"/>
    </row>
    <row r="2" spans="1:35" ht="15">
      <c r="A2" s="678" t="s">
        <v>294</v>
      </c>
      <c r="B2" s="679"/>
      <c r="C2" s="679"/>
      <c r="D2" s="679"/>
      <c r="E2" s="679"/>
      <c r="F2" s="679"/>
      <c r="G2" s="680"/>
      <c r="H2" s="681" t="s">
        <v>295</v>
      </c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3"/>
      <c r="T2" s="1095" t="s">
        <v>231</v>
      </c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  <c r="AH2" s="1096"/>
      <c r="AI2" s="1097"/>
    </row>
    <row r="3" spans="1:35" ht="39" customHeight="1" thickBot="1">
      <c r="A3" s="787" t="s">
        <v>296</v>
      </c>
      <c r="B3" s="687"/>
      <c r="C3" s="688"/>
      <c r="D3" s="1"/>
      <c r="E3" s="872" t="s">
        <v>297</v>
      </c>
      <c r="F3" s="872"/>
      <c r="G3" s="872"/>
      <c r="H3" s="872"/>
      <c r="I3" s="872"/>
      <c r="J3" s="872"/>
      <c r="K3" s="872"/>
      <c r="L3" s="872"/>
      <c r="M3" s="873"/>
      <c r="N3" s="691" t="s">
        <v>109</v>
      </c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3"/>
      <c r="AF3" s="694" t="s">
        <v>110</v>
      </c>
      <c r="AG3" s="695"/>
      <c r="AH3" s="695"/>
      <c r="AI3" s="696"/>
    </row>
    <row r="4" spans="1:35" ht="15">
      <c r="A4" s="666" t="s">
        <v>126</v>
      </c>
      <c r="B4" s="668" t="s">
        <v>111</v>
      </c>
      <c r="C4" s="669"/>
      <c r="D4" s="669"/>
      <c r="E4" s="669"/>
      <c r="F4" s="669"/>
      <c r="G4" s="669"/>
      <c r="H4" s="672" t="s">
        <v>112</v>
      </c>
      <c r="I4" s="674" t="s">
        <v>127</v>
      </c>
      <c r="J4" s="674" t="s">
        <v>113</v>
      </c>
      <c r="K4" s="676" t="s">
        <v>456</v>
      </c>
      <c r="L4" s="661" t="s">
        <v>128</v>
      </c>
      <c r="M4" s="663" t="s">
        <v>129</v>
      </c>
      <c r="N4" s="665" t="s">
        <v>140</v>
      </c>
      <c r="O4" s="657"/>
      <c r="P4" s="656" t="s">
        <v>141</v>
      </c>
      <c r="Q4" s="657"/>
      <c r="R4" s="656" t="s">
        <v>142</v>
      </c>
      <c r="S4" s="657"/>
      <c r="T4" s="656" t="s">
        <v>116</v>
      </c>
      <c r="U4" s="657"/>
      <c r="V4" s="656" t="s">
        <v>115</v>
      </c>
      <c r="W4" s="657"/>
      <c r="X4" s="656" t="s">
        <v>143</v>
      </c>
      <c r="Y4" s="657"/>
      <c r="Z4" s="656" t="s">
        <v>114</v>
      </c>
      <c r="AA4" s="657"/>
      <c r="AB4" s="656" t="s">
        <v>117</v>
      </c>
      <c r="AC4" s="657"/>
      <c r="AD4" s="656" t="s">
        <v>118</v>
      </c>
      <c r="AE4" s="658"/>
      <c r="AF4" s="659" t="s">
        <v>119</v>
      </c>
      <c r="AG4" s="645" t="s">
        <v>120</v>
      </c>
      <c r="AH4" s="647" t="s">
        <v>121</v>
      </c>
      <c r="AI4" s="649" t="s">
        <v>130</v>
      </c>
    </row>
    <row r="5" spans="1:35" ht="32.25" thickBot="1">
      <c r="A5" s="667"/>
      <c r="B5" s="670"/>
      <c r="C5" s="671"/>
      <c r="D5" s="671"/>
      <c r="E5" s="671"/>
      <c r="F5" s="671"/>
      <c r="G5" s="671"/>
      <c r="H5" s="673"/>
      <c r="I5" s="675" t="s">
        <v>127</v>
      </c>
      <c r="J5" s="675"/>
      <c r="K5" s="677"/>
      <c r="L5" s="662"/>
      <c r="M5" s="664"/>
      <c r="N5" s="2" t="s">
        <v>131</v>
      </c>
      <c r="O5" s="42" t="s">
        <v>132</v>
      </c>
      <c r="P5" s="3" t="s">
        <v>131</v>
      </c>
      <c r="Q5" s="42" t="s">
        <v>132</v>
      </c>
      <c r="R5" s="3" t="s">
        <v>131</v>
      </c>
      <c r="S5" s="42" t="s">
        <v>132</v>
      </c>
      <c r="T5" s="3" t="s">
        <v>131</v>
      </c>
      <c r="U5" s="42" t="s">
        <v>132</v>
      </c>
      <c r="V5" s="3" t="s">
        <v>131</v>
      </c>
      <c r="W5" s="42" t="s">
        <v>132</v>
      </c>
      <c r="X5" s="3" t="s">
        <v>131</v>
      </c>
      <c r="Y5" s="42" t="s">
        <v>132</v>
      </c>
      <c r="Z5" s="3" t="s">
        <v>131</v>
      </c>
      <c r="AA5" s="42" t="s">
        <v>133</v>
      </c>
      <c r="AB5" s="3" t="s">
        <v>131</v>
      </c>
      <c r="AC5" s="42" t="s">
        <v>133</v>
      </c>
      <c r="AD5" s="3" t="s">
        <v>131</v>
      </c>
      <c r="AE5" s="43" t="s">
        <v>133</v>
      </c>
      <c r="AF5" s="660"/>
      <c r="AG5" s="646"/>
      <c r="AH5" s="648"/>
      <c r="AI5" s="650"/>
    </row>
    <row r="6" spans="1:35" ht="34.5" thickBot="1">
      <c r="A6" s="4" t="s">
        <v>280</v>
      </c>
      <c r="B6" s="651" t="s">
        <v>210</v>
      </c>
      <c r="C6" s="652"/>
      <c r="D6" s="652"/>
      <c r="E6" s="652"/>
      <c r="F6" s="652"/>
      <c r="G6" s="652"/>
      <c r="H6" s="44" t="s">
        <v>211</v>
      </c>
      <c r="I6" s="47"/>
      <c r="J6" s="53"/>
      <c r="K6" s="53"/>
      <c r="L6" s="48"/>
      <c r="M6" s="48"/>
      <c r="N6" s="5" t="e">
        <f>N8+#REF!+#REF!</f>
        <v>#REF!</v>
      </c>
      <c r="O6" s="6" t="e">
        <f>O8+#REF!+#REF!</f>
        <v>#REF!</v>
      </c>
      <c r="P6" s="6" t="e">
        <f>P8+#REF!+#REF!</f>
        <v>#REF!</v>
      </c>
      <c r="Q6" s="6" t="e">
        <f>Q8+#REF!+#REF!</f>
        <v>#REF!</v>
      </c>
      <c r="R6" s="6" t="e">
        <f>R8+#REF!+#REF!</f>
        <v>#REF!</v>
      </c>
      <c r="S6" s="6" t="e">
        <f>S8+#REF!+#REF!</f>
        <v>#REF!</v>
      </c>
      <c r="T6" s="6" t="e">
        <f>T8+#REF!+#REF!</f>
        <v>#REF!</v>
      </c>
      <c r="U6" s="6" t="e">
        <f>U8+#REF!+#REF!</f>
        <v>#REF!</v>
      </c>
      <c r="V6" s="6" t="e">
        <f>V8+#REF!+#REF!</f>
        <v>#REF!</v>
      </c>
      <c r="W6" s="6" t="e">
        <f>W8+#REF!+#REF!</f>
        <v>#REF!</v>
      </c>
      <c r="X6" s="6" t="e">
        <f>X8+#REF!+#REF!</f>
        <v>#REF!</v>
      </c>
      <c r="Y6" s="6" t="e">
        <f>Y8+#REF!+#REF!</f>
        <v>#REF!</v>
      </c>
      <c r="Z6" s="6" t="e">
        <f>Z8+#REF!+#REF!</f>
        <v>#REF!</v>
      </c>
      <c r="AA6" s="6" t="e">
        <f>AA8+#REF!+#REF!</f>
        <v>#REF!</v>
      </c>
      <c r="AB6" s="6" t="e">
        <f>AB8+#REF!+#REF!</f>
        <v>#REF!</v>
      </c>
      <c r="AC6" s="6" t="e">
        <f>AC8+#REF!+#REF!</f>
        <v>#REF!</v>
      </c>
      <c r="AD6" s="6" t="e">
        <f>+AD8+#REF!+#REF!</f>
        <v>#REF!</v>
      </c>
      <c r="AE6" s="7" t="e">
        <f>AE8+#REF!+#REF!</f>
        <v>#REF!</v>
      </c>
      <c r="AF6" s="8" t="e">
        <f>AF8+#REF!+#REF!</f>
        <v>#REF!</v>
      </c>
      <c r="AG6" s="9"/>
      <c r="AH6" s="9"/>
      <c r="AI6" s="10"/>
    </row>
    <row r="7" spans="1:35" ht="15.75" thickBo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5"/>
    </row>
    <row r="8" spans="1:35" ht="33.75">
      <c r="A8" s="11" t="s">
        <v>122</v>
      </c>
      <c r="B8" s="12" t="s">
        <v>138</v>
      </c>
      <c r="C8" s="12" t="s">
        <v>123</v>
      </c>
      <c r="D8" s="12" t="s">
        <v>134</v>
      </c>
      <c r="E8" s="12" t="s">
        <v>135</v>
      </c>
      <c r="F8" s="12" t="s">
        <v>136</v>
      </c>
      <c r="G8" s="45" t="s">
        <v>124</v>
      </c>
      <c r="H8" s="56" t="s">
        <v>139</v>
      </c>
      <c r="I8" s="32"/>
      <c r="J8" s="32"/>
      <c r="K8" s="32"/>
      <c r="L8" s="32"/>
      <c r="M8" s="33"/>
      <c r="N8" s="15">
        <f>SUM(N9:N9)</f>
        <v>4000</v>
      </c>
      <c r="O8" s="16">
        <f>SUM(O9:O9)</f>
        <v>0</v>
      </c>
      <c r="P8" s="17">
        <f>SUM(P9:P9)</f>
        <v>0</v>
      </c>
      <c r="Q8" s="16">
        <f>SUM(Q9:Q9)</f>
        <v>0</v>
      </c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8">
        <f>N8+P8</f>
        <v>4000</v>
      </c>
      <c r="AE8" s="16">
        <f>AE9</f>
        <v>0</v>
      </c>
      <c r="AF8" s="19">
        <f>SUM(AF9:AF9)</f>
        <v>0</v>
      </c>
      <c r="AG8" s="20"/>
      <c r="AH8" s="20"/>
      <c r="AI8" s="21"/>
    </row>
    <row r="9" spans="1:35" ht="46.5" thickBot="1">
      <c r="A9" s="139" t="s">
        <v>986</v>
      </c>
      <c r="B9" s="140"/>
      <c r="C9" s="141" t="s">
        <v>726</v>
      </c>
      <c r="D9" s="144" t="s">
        <v>240</v>
      </c>
      <c r="E9" s="142"/>
      <c r="F9" s="143"/>
      <c r="G9" s="476" t="s">
        <v>727</v>
      </c>
      <c r="H9" s="476" t="s">
        <v>211</v>
      </c>
      <c r="I9" s="145">
        <v>0</v>
      </c>
      <c r="J9" s="145">
        <v>5</v>
      </c>
      <c r="K9" s="145">
        <v>1</v>
      </c>
      <c r="L9" s="146"/>
      <c r="M9" s="147"/>
      <c r="N9" s="148">
        <v>4000</v>
      </c>
      <c r="O9" s="149"/>
      <c r="P9" s="150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2"/>
      <c r="AE9" s="152"/>
      <c r="AF9" s="153" t="s">
        <v>168</v>
      </c>
      <c r="AG9" s="154"/>
      <c r="AH9" s="154"/>
      <c r="AI9" s="155" t="s">
        <v>280</v>
      </c>
    </row>
    <row r="10" spans="1:35" ht="30" customHeight="1">
      <c r="A10" s="1098" t="s">
        <v>228</v>
      </c>
      <c r="B10" s="1099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099"/>
      <c r="U10" s="1099"/>
      <c r="V10" s="1099"/>
      <c r="W10" s="1099"/>
      <c r="X10" s="1099"/>
      <c r="Y10" s="1099"/>
      <c r="Z10" s="1099"/>
      <c r="AA10" s="1099"/>
      <c r="AB10" s="1099"/>
      <c r="AC10" s="1099"/>
      <c r="AD10" s="1099"/>
      <c r="AE10" s="1099"/>
      <c r="AF10" s="1099"/>
      <c r="AG10" s="1099"/>
      <c r="AH10" s="1099"/>
      <c r="AI10" s="1100"/>
    </row>
    <row r="11" spans="1:35" ht="15.75" thickBot="1">
      <c r="A11" s="1092" t="s">
        <v>455</v>
      </c>
      <c r="B11" s="1093"/>
      <c r="C11" s="1093"/>
      <c r="D11" s="1093"/>
      <c r="E11" s="1093"/>
      <c r="F11" s="1093"/>
      <c r="G11" s="1093"/>
      <c r="H11" s="1093"/>
      <c r="I11" s="1093"/>
      <c r="J11" s="1093"/>
      <c r="K11" s="1093"/>
      <c r="L11" s="1093"/>
      <c r="M11" s="1093"/>
      <c r="N11" s="1093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93"/>
      <c r="Z11" s="1093"/>
      <c r="AA11" s="1093"/>
      <c r="AB11" s="1093"/>
      <c r="AC11" s="1093"/>
      <c r="AD11" s="1093"/>
      <c r="AE11" s="1093"/>
      <c r="AF11" s="1093"/>
      <c r="AG11" s="1093"/>
      <c r="AH11" s="1093"/>
      <c r="AI11" s="1094"/>
    </row>
    <row r="12" spans="1:35" ht="15">
      <c r="A12" s="678" t="s">
        <v>294</v>
      </c>
      <c r="B12" s="679"/>
      <c r="C12" s="679"/>
      <c r="D12" s="679"/>
      <c r="E12" s="679"/>
      <c r="F12" s="679"/>
      <c r="G12" s="680"/>
      <c r="H12" s="681" t="s">
        <v>295</v>
      </c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3"/>
      <c r="T12" s="1095" t="s">
        <v>231</v>
      </c>
      <c r="U12" s="1096"/>
      <c r="V12" s="1096"/>
      <c r="W12" s="1096"/>
      <c r="X12" s="1096"/>
      <c r="Y12" s="1096"/>
      <c r="Z12" s="1096"/>
      <c r="AA12" s="1096"/>
      <c r="AB12" s="1096"/>
      <c r="AC12" s="1096"/>
      <c r="AD12" s="1096"/>
      <c r="AE12" s="1096"/>
      <c r="AF12" s="1096"/>
      <c r="AG12" s="1096"/>
      <c r="AH12" s="1096"/>
      <c r="AI12" s="1097"/>
    </row>
    <row r="13" spans="1:35" ht="47.25" customHeight="1" thickBot="1">
      <c r="A13" s="787" t="s">
        <v>728</v>
      </c>
      <c r="B13" s="687"/>
      <c r="C13" s="688"/>
      <c r="D13" s="1"/>
      <c r="E13" s="872" t="s">
        <v>729</v>
      </c>
      <c r="F13" s="872"/>
      <c r="G13" s="872"/>
      <c r="H13" s="872"/>
      <c r="I13" s="872"/>
      <c r="J13" s="872"/>
      <c r="K13" s="872"/>
      <c r="L13" s="872"/>
      <c r="M13" s="873"/>
      <c r="N13" s="691" t="s">
        <v>109</v>
      </c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3"/>
      <c r="AF13" s="694" t="s">
        <v>110</v>
      </c>
      <c r="AG13" s="695"/>
      <c r="AH13" s="695"/>
      <c r="AI13" s="696"/>
    </row>
    <row r="14" spans="1:35" ht="15">
      <c r="A14" s="666" t="s">
        <v>126</v>
      </c>
      <c r="B14" s="668" t="s">
        <v>111</v>
      </c>
      <c r="C14" s="669"/>
      <c r="D14" s="669"/>
      <c r="E14" s="669"/>
      <c r="F14" s="669"/>
      <c r="G14" s="669"/>
      <c r="H14" s="672" t="s">
        <v>112</v>
      </c>
      <c r="I14" s="674" t="s">
        <v>127</v>
      </c>
      <c r="J14" s="674" t="s">
        <v>113</v>
      </c>
      <c r="K14" s="676" t="s">
        <v>456</v>
      </c>
      <c r="L14" s="661" t="s">
        <v>128</v>
      </c>
      <c r="M14" s="663" t="s">
        <v>129</v>
      </c>
      <c r="N14" s="665" t="s">
        <v>140</v>
      </c>
      <c r="O14" s="657"/>
      <c r="P14" s="656" t="s">
        <v>141</v>
      </c>
      <c r="Q14" s="657"/>
      <c r="R14" s="656" t="s">
        <v>142</v>
      </c>
      <c r="S14" s="657"/>
      <c r="T14" s="656" t="s">
        <v>116</v>
      </c>
      <c r="U14" s="657"/>
      <c r="V14" s="656" t="s">
        <v>115</v>
      </c>
      <c r="W14" s="657"/>
      <c r="X14" s="656" t="s">
        <v>143</v>
      </c>
      <c r="Y14" s="657"/>
      <c r="Z14" s="656" t="s">
        <v>114</v>
      </c>
      <c r="AA14" s="657"/>
      <c r="AB14" s="656" t="s">
        <v>117</v>
      </c>
      <c r="AC14" s="657"/>
      <c r="AD14" s="656" t="s">
        <v>118</v>
      </c>
      <c r="AE14" s="658"/>
      <c r="AF14" s="659" t="s">
        <v>119</v>
      </c>
      <c r="AG14" s="645" t="s">
        <v>120</v>
      </c>
      <c r="AH14" s="647" t="s">
        <v>121</v>
      </c>
      <c r="AI14" s="649" t="s">
        <v>130</v>
      </c>
    </row>
    <row r="15" spans="1:35" ht="32.25" thickBot="1">
      <c r="A15" s="667"/>
      <c r="B15" s="670"/>
      <c r="C15" s="671"/>
      <c r="D15" s="671"/>
      <c r="E15" s="671"/>
      <c r="F15" s="671"/>
      <c r="G15" s="671"/>
      <c r="H15" s="673"/>
      <c r="I15" s="675" t="s">
        <v>127</v>
      </c>
      <c r="J15" s="675"/>
      <c r="K15" s="677"/>
      <c r="L15" s="662"/>
      <c r="M15" s="664"/>
      <c r="N15" s="2" t="s">
        <v>131</v>
      </c>
      <c r="O15" s="42" t="s">
        <v>132</v>
      </c>
      <c r="P15" s="3" t="s">
        <v>131</v>
      </c>
      <c r="Q15" s="42" t="s">
        <v>132</v>
      </c>
      <c r="R15" s="3" t="s">
        <v>131</v>
      </c>
      <c r="S15" s="42" t="s">
        <v>132</v>
      </c>
      <c r="T15" s="3" t="s">
        <v>131</v>
      </c>
      <c r="U15" s="42" t="s">
        <v>132</v>
      </c>
      <c r="V15" s="3" t="s">
        <v>131</v>
      </c>
      <c r="W15" s="42" t="s">
        <v>132</v>
      </c>
      <c r="X15" s="3" t="s">
        <v>131</v>
      </c>
      <c r="Y15" s="42" t="s">
        <v>132</v>
      </c>
      <c r="Z15" s="3" t="s">
        <v>131</v>
      </c>
      <c r="AA15" s="42" t="s">
        <v>133</v>
      </c>
      <c r="AB15" s="3" t="s">
        <v>131</v>
      </c>
      <c r="AC15" s="42" t="s">
        <v>133</v>
      </c>
      <c r="AD15" s="3" t="s">
        <v>131</v>
      </c>
      <c r="AE15" s="43" t="s">
        <v>133</v>
      </c>
      <c r="AF15" s="660"/>
      <c r="AG15" s="646"/>
      <c r="AH15" s="648"/>
      <c r="AI15" s="650"/>
    </row>
    <row r="16" spans="1:35" ht="34.5" thickBot="1">
      <c r="A16" s="4" t="s">
        <v>280</v>
      </c>
      <c r="B16" s="651" t="s">
        <v>298</v>
      </c>
      <c r="C16" s="652"/>
      <c r="D16" s="652"/>
      <c r="E16" s="652"/>
      <c r="F16" s="652"/>
      <c r="G16" s="652"/>
      <c r="H16" s="44" t="s">
        <v>146</v>
      </c>
      <c r="I16" s="47"/>
      <c r="J16" s="53"/>
      <c r="K16" s="53"/>
      <c r="L16" s="48"/>
      <c r="M16" s="48"/>
      <c r="N16" s="5" t="e">
        <f>N18+#REF!+#REF!</f>
        <v>#REF!</v>
      </c>
      <c r="O16" s="6" t="e">
        <f>O18+#REF!+#REF!</f>
        <v>#REF!</v>
      </c>
      <c r="P16" s="6" t="e">
        <f>P18+#REF!+#REF!</f>
        <v>#REF!</v>
      </c>
      <c r="Q16" s="6" t="e">
        <f>Q18+#REF!+#REF!</f>
        <v>#REF!</v>
      </c>
      <c r="R16" s="6" t="e">
        <f>R18+#REF!+#REF!</f>
        <v>#REF!</v>
      </c>
      <c r="S16" s="6" t="e">
        <f>S18+#REF!+#REF!</f>
        <v>#REF!</v>
      </c>
      <c r="T16" s="6" t="e">
        <f>T18+#REF!+#REF!</f>
        <v>#REF!</v>
      </c>
      <c r="U16" s="6" t="e">
        <f>U18+#REF!+#REF!</f>
        <v>#REF!</v>
      </c>
      <c r="V16" s="6" t="e">
        <f>V18+#REF!+#REF!</f>
        <v>#REF!</v>
      </c>
      <c r="W16" s="6" t="e">
        <f>W18+#REF!+#REF!</f>
        <v>#REF!</v>
      </c>
      <c r="X16" s="6" t="e">
        <f>X18+#REF!+#REF!</f>
        <v>#REF!</v>
      </c>
      <c r="Y16" s="6" t="e">
        <f>Y18+#REF!+#REF!</f>
        <v>#REF!</v>
      </c>
      <c r="Z16" s="6" t="e">
        <f>Z18+#REF!+#REF!</f>
        <v>#REF!</v>
      </c>
      <c r="AA16" s="6" t="e">
        <f>AA18+#REF!+#REF!</f>
        <v>#REF!</v>
      </c>
      <c r="AB16" s="6" t="e">
        <f>AB18+#REF!+#REF!</f>
        <v>#REF!</v>
      </c>
      <c r="AC16" s="6" t="e">
        <f>AC18+#REF!+#REF!</f>
        <v>#REF!</v>
      </c>
      <c r="AD16" s="6" t="e">
        <f>+AD18+#REF!+#REF!</f>
        <v>#REF!</v>
      </c>
      <c r="AE16" s="7" t="e">
        <f>AE18+#REF!+#REF!</f>
        <v>#REF!</v>
      </c>
      <c r="AF16" s="8" t="e">
        <f>AF18+#REF!+#REF!</f>
        <v>#REF!</v>
      </c>
      <c r="AG16" s="9"/>
      <c r="AH16" s="9"/>
      <c r="AI16" s="10"/>
    </row>
    <row r="17" spans="1:35" ht="15.75" thickBot="1">
      <c r="A17" s="653"/>
      <c r="B17" s="654"/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4"/>
      <c r="AB17" s="654"/>
      <c r="AC17" s="654"/>
      <c r="AD17" s="654"/>
      <c r="AE17" s="654"/>
      <c r="AF17" s="654"/>
      <c r="AG17" s="654"/>
      <c r="AH17" s="654"/>
      <c r="AI17" s="655"/>
    </row>
    <row r="18" spans="1:35" ht="33.75">
      <c r="A18" s="11" t="s">
        <v>122</v>
      </c>
      <c r="B18" s="12" t="s">
        <v>138</v>
      </c>
      <c r="C18" s="12" t="s">
        <v>123</v>
      </c>
      <c r="D18" s="12" t="s">
        <v>134</v>
      </c>
      <c r="E18" s="12" t="s">
        <v>135</v>
      </c>
      <c r="F18" s="12" t="s">
        <v>136</v>
      </c>
      <c r="G18" s="45" t="s">
        <v>124</v>
      </c>
      <c r="H18" s="56" t="s">
        <v>139</v>
      </c>
      <c r="I18" s="32"/>
      <c r="J18" s="32"/>
      <c r="K18" s="32"/>
      <c r="L18" s="32"/>
      <c r="M18" s="33"/>
      <c r="N18" s="15">
        <f>SUM(N19:N19)</f>
        <v>4000</v>
      </c>
      <c r="O18" s="16">
        <f>SUM(O19:O19)</f>
        <v>0</v>
      </c>
      <c r="P18" s="17">
        <f>SUM(P19:P19)</f>
        <v>0</v>
      </c>
      <c r="Q18" s="16">
        <f>SUM(Q19:Q19)</f>
        <v>0</v>
      </c>
      <c r="R18" s="17"/>
      <c r="S18" s="16"/>
      <c r="T18" s="17"/>
      <c r="U18" s="16"/>
      <c r="V18" s="17"/>
      <c r="W18" s="16"/>
      <c r="X18" s="17"/>
      <c r="Y18" s="16"/>
      <c r="Z18" s="17"/>
      <c r="AA18" s="16"/>
      <c r="AB18" s="17"/>
      <c r="AC18" s="16"/>
      <c r="AD18" s="18">
        <f>N18+P18</f>
        <v>4000</v>
      </c>
      <c r="AE18" s="16">
        <f>AE19</f>
        <v>0</v>
      </c>
      <c r="AF18" s="19">
        <f>SUM(AF19:AF19)</f>
        <v>0</v>
      </c>
      <c r="AG18" s="20"/>
      <c r="AH18" s="20"/>
      <c r="AI18" s="21"/>
    </row>
    <row r="19" spans="1:35" ht="68.25" thickBot="1">
      <c r="A19" s="477" t="str">
        <f>A9</f>
        <v>SEGURIDAD Y CONVIVENCIA CIUDADANA EN EL MUNICIPIO DE GAMA</v>
      </c>
      <c r="B19" s="467"/>
      <c r="C19" s="478" t="s">
        <v>730</v>
      </c>
      <c r="D19" s="97" t="s">
        <v>731</v>
      </c>
      <c r="E19" s="479"/>
      <c r="F19" s="480"/>
      <c r="G19" s="378" t="s">
        <v>732</v>
      </c>
      <c r="H19" s="378" t="s">
        <v>146</v>
      </c>
      <c r="I19" s="481">
        <v>0</v>
      </c>
      <c r="J19" s="481">
        <v>4</v>
      </c>
      <c r="K19" s="481">
        <v>1</v>
      </c>
      <c r="L19" s="132"/>
      <c r="M19" s="482"/>
      <c r="N19" s="133">
        <v>4000</v>
      </c>
      <c r="O19" s="134"/>
      <c r="P19" s="2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7"/>
      <c r="AE19" s="137"/>
      <c r="AF19" s="163" t="s">
        <v>168</v>
      </c>
      <c r="AG19" s="138"/>
      <c r="AH19" s="138"/>
      <c r="AI19" s="164" t="s">
        <v>280</v>
      </c>
    </row>
    <row r="20" spans="1:35" ht="15.75" thickBot="1">
      <c r="A20" s="1101" t="s">
        <v>228</v>
      </c>
      <c r="B20" s="1102"/>
      <c r="C20" s="1102"/>
      <c r="D20" s="1102"/>
      <c r="E20" s="1102"/>
      <c r="F20" s="1102"/>
      <c r="G20" s="1102"/>
      <c r="H20" s="1102"/>
      <c r="I20" s="1102"/>
      <c r="J20" s="1102"/>
      <c r="K20" s="1102"/>
      <c r="L20" s="1102"/>
      <c r="M20" s="1102"/>
      <c r="N20" s="1102"/>
      <c r="O20" s="1102"/>
      <c r="P20" s="1102"/>
      <c r="Q20" s="1102"/>
      <c r="R20" s="1102"/>
      <c r="S20" s="1102"/>
      <c r="T20" s="1102"/>
      <c r="U20" s="1102"/>
      <c r="V20" s="1102"/>
      <c r="W20" s="1102"/>
      <c r="X20" s="1102"/>
      <c r="Y20" s="1102"/>
      <c r="Z20" s="1102"/>
      <c r="AA20" s="1102"/>
      <c r="AB20" s="1102"/>
      <c r="AC20" s="1102"/>
      <c r="AD20" s="1102"/>
      <c r="AE20" s="1102"/>
      <c r="AF20" s="1102"/>
      <c r="AG20" s="1102"/>
      <c r="AH20" s="1102"/>
      <c r="AI20" s="1103"/>
    </row>
    <row r="21" spans="1:35" ht="15">
      <c r="A21" s="678" t="s">
        <v>294</v>
      </c>
      <c r="B21" s="679"/>
      <c r="C21" s="679"/>
      <c r="D21" s="679"/>
      <c r="E21" s="679"/>
      <c r="F21" s="679"/>
      <c r="G21" s="680"/>
      <c r="H21" s="681" t="s">
        <v>295</v>
      </c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3"/>
      <c r="T21" s="1095" t="s">
        <v>231</v>
      </c>
      <c r="U21" s="1096"/>
      <c r="V21" s="1096"/>
      <c r="W21" s="1096"/>
      <c r="X21" s="1096"/>
      <c r="Y21" s="1096"/>
      <c r="Z21" s="1096"/>
      <c r="AA21" s="1096"/>
      <c r="AB21" s="1096"/>
      <c r="AC21" s="1096"/>
      <c r="AD21" s="1096"/>
      <c r="AE21" s="1096"/>
      <c r="AF21" s="1096"/>
      <c r="AG21" s="1096"/>
      <c r="AH21" s="1096"/>
      <c r="AI21" s="1097"/>
    </row>
    <row r="22" spans="1:35" ht="15.75" thickBot="1">
      <c r="A22" s="787" t="s">
        <v>733</v>
      </c>
      <c r="B22" s="687"/>
      <c r="C22" s="688"/>
      <c r="D22" s="1"/>
      <c r="E22" s="872" t="s">
        <v>734</v>
      </c>
      <c r="F22" s="872"/>
      <c r="G22" s="872"/>
      <c r="H22" s="872"/>
      <c r="I22" s="872"/>
      <c r="J22" s="872"/>
      <c r="K22" s="872"/>
      <c r="L22" s="872"/>
      <c r="M22" s="873"/>
      <c r="N22" s="691" t="s">
        <v>109</v>
      </c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3"/>
      <c r="AF22" s="694" t="s">
        <v>110</v>
      </c>
      <c r="AG22" s="695"/>
      <c r="AH22" s="695"/>
      <c r="AI22" s="696"/>
    </row>
    <row r="23" spans="1:35" ht="15">
      <c r="A23" s="666" t="s">
        <v>126</v>
      </c>
      <c r="B23" s="668" t="s">
        <v>111</v>
      </c>
      <c r="C23" s="669"/>
      <c r="D23" s="669"/>
      <c r="E23" s="669"/>
      <c r="F23" s="669"/>
      <c r="G23" s="669"/>
      <c r="H23" s="672" t="s">
        <v>112</v>
      </c>
      <c r="I23" s="674" t="s">
        <v>127</v>
      </c>
      <c r="J23" s="674" t="s">
        <v>113</v>
      </c>
      <c r="K23" s="676" t="s">
        <v>456</v>
      </c>
      <c r="L23" s="661" t="s">
        <v>128</v>
      </c>
      <c r="M23" s="663" t="s">
        <v>129</v>
      </c>
      <c r="N23" s="665" t="s">
        <v>140</v>
      </c>
      <c r="O23" s="657"/>
      <c r="P23" s="656" t="s">
        <v>141</v>
      </c>
      <c r="Q23" s="657"/>
      <c r="R23" s="656" t="s">
        <v>142</v>
      </c>
      <c r="S23" s="657"/>
      <c r="T23" s="656" t="s">
        <v>116</v>
      </c>
      <c r="U23" s="657"/>
      <c r="V23" s="656" t="s">
        <v>115</v>
      </c>
      <c r="W23" s="657"/>
      <c r="X23" s="656" t="s">
        <v>143</v>
      </c>
      <c r="Y23" s="657"/>
      <c r="Z23" s="656" t="s">
        <v>114</v>
      </c>
      <c r="AA23" s="657"/>
      <c r="AB23" s="656" t="s">
        <v>117</v>
      </c>
      <c r="AC23" s="657"/>
      <c r="AD23" s="656" t="s">
        <v>118</v>
      </c>
      <c r="AE23" s="658"/>
      <c r="AF23" s="659" t="s">
        <v>119</v>
      </c>
      <c r="AG23" s="645" t="s">
        <v>120</v>
      </c>
      <c r="AH23" s="647" t="s">
        <v>121</v>
      </c>
      <c r="AI23" s="649" t="s">
        <v>130</v>
      </c>
    </row>
    <row r="24" spans="1:35" ht="32.25" thickBot="1">
      <c r="A24" s="667"/>
      <c r="B24" s="670"/>
      <c r="C24" s="671"/>
      <c r="D24" s="671"/>
      <c r="E24" s="671"/>
      <c r="F24" s="671"/>
      <c r="G24" s="671"/>
      <c r="H24" s="673"/>
      <c r="I24" s="675" t="s">
        <v>127</v>
      </c>
      <c r="J24" s="675"/>
      <c r="K24" s="677"/>
      <c r="L24" s="662"/>
      <c r="M24" s="664"/>
      <c r="N24" s="2" t="s">
        <v>131</v>
      </c>
      <c r="O24" s="42" t="s">
        <v>132</v>
      </c>
      <c r="P24" s="3" t="s">
        <v>131</v>
      </c>
      <c r="Q24" s="42" t="s">
        <v>132</v>
      </c>
      <c r="R24" s="3" t="s">
        <v>131</v>
      </c>
      <c r="S24" s="42" t="s">
        <v>132</v>
      </c>
      <c r="T24" s="3" t="s">
        <v>131</v>
      </c>
      <c r="U24" s="42" t="s">
        <v>132</v>
      </c>
      <c r="V24" s="3" t="s">
        <v>131</v>
      </c>
      <c r="W24" s="42" t="s">
        <v>132</v>
      </c>
      <c r="X24" s="3" t="s">
        <v>131</v>
      </c>
      <c r="Y24" s="42" t="s">
        <v>132</v>
      </c>
      <c r="Z24" s="3" t="s">
        <v>131</v>
      </c>
      <c r="AA24" s="42" t="s">
        <v>133</v>
      </c>
      <c r="AB24" s="3" t="s">
        <v>131</v>
      </c>
      <c r="AC24" s="42" t="s">
        <v>133</v>
      </c>
      <c r="AD24" s="3" t="s">
        <v>131</v>
      </c>
      <c r="AE24" s="43" t="s">
        <v>133</v>
      </c>
      <c r="AF24" s="660"/>
      <c r="AG24" s="646"/>
      <c r="AH24" s="648"/>
      <c r="AI24" s="650"/>
    </row>
    <row r="25" spans="1:35" ht="34.5" thickBot="1">
      <c r="A25" s="4" t="s">
        <v>280</v>
      </c>
      <c r="B25" s="651" t="s">
        <v>298</v>
      </c>
      <c r="C25" s="652"/>
      <c r="D25" s="652"/>
      <c r="E25" s="652"/>
      <c r="F25" s="652"/>
      <c r="G25" s="652"/>
      <c r="H25" s="44" t="s">
        <v>213</v>
      </c>
      <c r="I25" s="47"/>
      <c r="J25" s="53"/>
      <c r="K25" s="53"/>
      <c r="L25" s="48"/>
      <c r="M25" s="48"/>
      <c r="N25" s="5" t="e">
        <f>N27+#REF!+#REF!</f>
        <v>#REF!</v>
      </c>
      <c r="O25" s="6" t="e">
        <f>O27+#REF!+#REF!</f>
        <v>#REF!</v>
      </c>
      <c r="P25" s="6" t="e">
        <f>P27+#REF!+#REF!</f>
        <v>#REF!</v>
      </c>
      <c r="Q25" s="6" t="e">
        <f>Q27+#REF!+#REF!</f>
        <v>#REF!</v>
      </c>
      <c r="R25" s="6" t="e">
        <f>R27+#REF!+#REF!</f>
        <v>#REF!</v>
      </c>
      <c r="S25" s="6" t="e">
        <f>S27+#REF!+#REF!</f>
        <v>#REF!</v>
      </c>
      <c r="T25" s="6" t="e">
        <f>T27+#REF!+#REF!</f>
        <v>#REF!</v>
      </c>
      <c r="U25" s="6" t="e">
        <f>U27+#REF!+#REF!</f>
        <v>#REF!</v>
      </c>
      <c r="V25" s="6" t="e">
        <f>V27+#REF!+#REF!</f>
        <v>#REF!</v>
      </c>
      <c r="W25" s="6" t="e">
        <f>W27+#REF!+#REF!</f>
        <v>#REF!</v>
      </c>
      <c r="X25" s="6" t="e">
        <f>X27+#REF!+#REF!</f>
        <v>#REF!</v>
      </c>
      <c r="Y25" s="6" t="e">
        <f>Y27+#REF!+#REF!</f>
        <v>#REF!</v>
      </c>
      <c r="Z25" s="6" t="e">
        <f>Z27+#REF!+#REF!</f>
        <v>#REF!</v>
      </c>
      <c r="AA25" s="6" t="e">
        <f>AA27+#REF!+#REF!</f>
        <v>#REF!</v>
      </c>
      <c r="AB25" s="6" t="e">
        <f>AB27+#REF!+#REF!</f>
        <v>#REF!</v>
      </c>
      <c r="AC25" s="6" t="e">
        <f>AC27+#REF!+#REF!</f>
        <v>#REF!</v>
      </c>
      <c r="AD25" s="6" t="e">
        <f>+AD27+#REF!+#REF!</f>
        <v>#REF!</v>
      </c>
      <c r="AE25" s="7" t="e">
        <f>AE27+#REF!+#REF!</f>
        <v>#REF!</v>
      </c>
      <c r="AF25" s="8" t="e">
        <f>AF27+#REF!+#REF!</f>
        <v>#REF!</v>
      </c>
      <c r="AG25" s="9"/>
      <c r="AH25" s="9"/>
      <c r="AI25" s="10"/>
    </row>
    <row r="26" spans="1:35" ht="15.75" thickBot="1">
      <c r="A26" s="653"/>
      <c r="B26" s="654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5"/>
    </row>
    <row r="27" spans="1:35" ht="33.75">
      <c r="A27" s="11" t="s">
        <v>122</v>
      </c>
      <c r="B27" s="12" t="s">
        <v>138</v>
      </c>
      <c r="C27" s="12" t="s">
        <v>123</v>
      </c>
      <c r="D27" s="12" t="s">
        <v>134</v>
      </c>
      <c r="E27" s="12" t="s">
        <v>135</v>
      </c>
      <c r="F27" s="12" t="s">
        <v>136</v>
      </c>
      <c r="G27" s="45" t="s">
        <v>124</v>
      </c>
      <c r="H27" s="56" t="s">
        <v>139</v>
      </c>
      <c r="I27" s="32"/>
      <c r="J27" s="32"/>
      <c r="K27" s="32"/>
      <c r="L27" s="32"/>
      <c r="M27" s="33"/>
      <c r="N27" s="15">
        <f>SUM(N28:N28)</f>
        <v>4000</v>
      </c>
      <c r="O27" s="16">
        <f>SUM(O28:O28)</f>
        <v>0</v>
      </c>
      <c r="P27" s="17">
        <f>SUM(P28:P28)</f>
        <v>0</v>
      </c>
      <c r="Q27" s="16">
        <f>SUM(Q28:Q28)</f>
        <v>0</v>
      </c>
      <c r="R27" s="17"/>
      <c r="S27" s="16"/>
      <c r="T27" s="17"/>
      <c r="U27" s="16"/>
      <c r="V27" s="17"/>
      <c r="W27" s="16"/>
      <c r="X27" s="17"/>
      <c r="Y27" s="16"/>
      <c r="Z27" s="17"/>
      <c r="AA27" s="16"/>
      <c r="AB27" s="17"/>
      <c r="AC27" s="16"/>
      <c r="AD27" s="18">
        <f>N27+P27</f>
        <v>4000</v>
      </c>
      <c r="AE27" s="16">
        <f>AE28</f>
        <v>0</v>
      </c>
      <c r="AF27" s="19">
        <f>SUM(AF28:AF28)</f>
        <v>0</v>
      </c>
      <c r="AG27" s="20"/>
      <c r="AH27" s="20"/>
      <c r="AI27" s="21"/>
    </row>
    <row r="28" spans="1:35" ht="68.25" thickBot="1">
      <c r="A28" s="372" t="str">
        <f>A19</f>
        <v>SEGURIDAD Y CONVIVENCIA CIUDADANA EN EL MUNICIPIO DE GAMA</v>
      </c>
      <c r="B28" s="140"/>
      <c r="C28" s="141" t="s">
        <v>735</v>
      </c>
      <c r="D28" s="144" t="s">
        <v>240</v>
      </c>
      <c r="E28" s="142"/>
      <c r="F28" s="143"/>
      <c r="G28" s="372" t="s">
        <v>212</v>
      </c>
      <c r="H28" s="372" t="s">
        <v>213</v>
      </c>
      <c r="I28" s="145">
        <v>0</v>
      </c>
      <c r="J28" s="145">
        <v>1</v>
      </c>
      <c r="K28" s="145">
        <v>1</v>
      </c>
      <c r="L28" s="146"/>
      <c r="M28" s="147"/>
      <c r="N28" s="148">
        <v>4000</v>
      </c>
      <c r="O28" s="149"/>
      <c r="P28" s="150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2"/>
      <c r="AE28" s="152"/>
      <c r="AF28" s="153" t="s">
        <v>168</v>
      </c>
      <c r="AG28" s="154"/>
      <c r="AH28" s="154"/>
      <c r="AI28" s="155" t="s">
        <v>280</v>
      </c>
    </row>
    <row r="29" spans="1:35" ht="15.75" thickBot="1">
      <c r="A29" s="1104" t="s">
        <v>228</v>
      </c>
      <c r="B29" s="1105"/>
      <c r="C29" s="1105"/>
      <c r="D29" s="1105"/>
      <c r="E29" s="1105"/>
      <c r="F29" s="1105"/>
      <c r="G29" s="1105"/>
      <c r="H29" s="1105"/>
      <c r="I29" s="1105"/>
      <c r="J29" s="1105"/>
      <c r="K29" s="1105"/>
      <c r="L29" s="1105"/>
      <c r="M29" s="1105"/>
      <c r="N29" s="1105"/>
      <c r="O29" s="1105"/>
      <c r="P29" s="1105"/>
      <c r="Q29" s="1105"/>
      <c r="R29" s="1105"/>
      <c r="S29" s="1105"/>
      <c r="T29" s="1105"/>
      <c r="U29" s="1105"/>
      <c r="V29" s="1105"/>
      <c r="W29" s="1105"/>
      <c r="X29" s="1105"/>
      <c r="Y29" s="1105"/>
      <c r="Z29" s="1105"/>
      <c r="AA29" s="1105"/>
      <c r="AB29" s="1105"/>
      <c r="AC29" s="1105"/>
      <c r="AD29" s="1105"/>
      <c r="AE29" s="1105"/>
      <c r="AF29" s="1105"/>
      <c r="AG29" s="1105"/>
      <c r="AH29" s="1105"/>
      <c r="AI29" s="1106"/>
    </row>
    <row r="30" spans="1:35" ht="15">
      <c r="A30" s="678" t="s">
        <v>294</v>
      </c>
      <c r="B30" s="679"/>
      <c r="C30" s="679"/>
      <c r="D30" s="679"/>
      <c r="E30" s="679"/>
      <c r="F30" s="679"/>
      <c r="G30" s="680"/>
      <c r="H30" s="681" t="s">
        <v>295</v>
      </c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3"/>
      <c r="T30" s="1095" t="s">
        <v>231</v>
      </c>
      <c r="U30" s="1096"/>
      <c r="V30" s="1096"/>
      <c r="W30" s="1096"/>
      <c r="X30" s="1096"/>
      <c r="Y30" s="1096"/>
      <c r="Z30" s="1096"/>
      <c r="AA30" s="1096"/>
      <c r="AB30" s="1096"/>
      <c r="AC30" s="1096"/>
      <c r="AD30" s="1096"/>
      <c r="AE30" s="1096"/>
      <c r="AF30" s="1096"/>
      <c r="AG30" s="1096"/>
      <c r="AH30" s="1096"/>
      <c r="AI30" s="1097"/>
    </row>
    <row r="31" spans="1:35" ht="15.75" thickBot="1">
      <c r="A31" s="787" t="s">
        <v>736</v>
      </c>
      <c r="B31" s="687"/>
      <c r="C31" s="688"/>
      <c r="D31" s="1"/>
      <c r="E31" s="872" t="s">
        <v>737</v>
      </c>
      <c r="F31" s="872"/>
      <c r="G31" s="872"/>
      <c r="H31" s="872"/>
      <c r="I31" s="872"/>
      <c r="J31" s="872"/>
      <c r="K31" s="872"/>
      <c r="L31" s="872"/>
      <c r="M31" s="873"/>
      <c r="N31" s="691" t="s">
        <v>109</v>
      </c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3"/>
      <c r="AF31" s="694" t="s">
        <v>110</v>
      </c>
      <c r="AG31" s="695"/>
      <c r="AH31" s="695"/>
      <c r="AI31" s="696"/>
    </row>
    <row r="32" spans="1:35" ht="15">
      <c r="A32" s="666" t="s">
        <v>126</v>
      </c>
      <c r="B32" s="668" t="s">
        <v>111</v>
      </c>
      <c r="C32" s="669"/>
      <c r="D32" s="669"/>
      <c r="E32" s="669"/>
      <c r="F32" s="669"/>
      <c r="G32" s="669"/>
      <c r="H32" s="672" t="s">
        <v>112</v>
      </c>
      <c r="I32" s="674" t="s">
        <v>127</v>
      </c>
      <c r="J32" s="674" t="s">
        <v>113</v>
      </c>
      <c r="K32" s="676" t="s">
        <v>456</v>
      </c>
      <c r="L32" s="661" t="s">
        <v>128</v>
      </c>
      <c r="M32" s="663" t="s">
        <v>129</v>
      </c>
      <c r="N32" s="665" t="s">
        <v>140</v>
      </c>
      <c r="O32" s="657"/>
      <c r="P32" s="656" t="s">
        <v>141</v>
      </c>
      <c r="Q32" s="657"/>
      <c r="R32" s="656" t="s">
        <v>142</v>
      </c>
      <c r="S32" s="657"/>
      <c r="T32" s="656" t="s">
        <v>116</v>
      </c>
      <c r="U32" s="657"/>
      <c r="V32" s="656" t="s">
        <v>115</v>
      </c>
      <c r="W32" s="657"/>
      <c r="X32" s="656" t="s">
        <v>143</v>
      </c>
      <c r="Y32" s="657"/>
      <c r="Z32" s="656" t="s">
        <v>114</v>
      </c>
      <c r="AA32" s="657"/>
      <c r="AB32" s="656" t="s">
        <v>117</v>
      </c>
      <c r="AC32" s="657"/>
      <c r="AD32" s="656" t="s">
        <v>118</v>
      </c>
      <c r="AE32" s="658"/>
      <c r="AF32" s="659" t="s">
        <v>119</v>
      </c>
      <c r="AG32" s="645" t="s">
        <v>120</v>
      </c>
      <c r="AH32" s="647" t="s">
        <v>121</v>
      </c>
      <c r="AI32" s="649" t="s">
        <v>130</v>
      </c>
    </row>
    <row r="33" spans="1:35" ht="32.25" thickBot="1">
      <c r="A33" s="667"/>
      <c r="B33" s="670"/>
      <c r="C33" s="671"/>
      <c r="D33" s="671"/>
      <c r="E33" s="671"/>
      <c r="F33" s="671"/>
      <c r="G33" s="671"/>
      <c r="H33" s="673"/>
      <c r="I33" s="675" t="s">
        <v>127</v>
      </c>
      <c r="J33" s="675"/>
      <c r="K33" s="677"/>
      <c r="L33" s="662"/>
      <c r="M33" s="664"/>
      <c r="N33" s="2" t="s">
        <v>131</v>
      </c>
      <c r="O33" s="42" t="s">
        <v>132</v>
      </c>
      <c r="P33" s="3" t="s">
        <v>131</v>
      </c>
      <c r="Q33" s="42" t="s">
        <v>132</v>
      </c>
      <c r="R33" s="3" t="s">
        <v>131</v>
      </c>
      <c r="S33" s="42" t="s">
        <v>132</v>
      </c>
      <c r="T33" s="3" t="s">
        <v>131</v>
      </c>
      <c r="U33" s="42" t="s">
        <v>132</v>
      </c>
      <c r="V33" s="3" t="s">
        <v>131</v>
      </c>
      <c r="W33" s="42" t="s">
        <v>132</v>
      </c>
      <c r="X33" s="3" t="s">
        <v>131</v>
      </c>
      <c r="Y33" s="42" t="s">
        <v>132</v>
      </c>
      <c r="Z33" s="3" t="s">
        <v>131</v>
      </c>
      <c r="AA33" s="42" t="s">
        <v>133</v>
      </c>
      <c r="AB33" s="3" t="s">
        <v>131</v>
      </c>
      <c r="AC33" s="42" t="s">
        <v>133</v>
      </c>
      <c r="AD33" s="3" t="s">
        <v>131</v>
      </c>
      <c r="AE33" s="43" t="s">
        <v>133</v>
      </c>
      <c r="AF33" s="660"/>
      <c r="AG33" s="646"/>
      <c r="AH33" s="648"/>
      <c r="AI33" s="650"/>
    </row>
    <row r="34" spans="1:35" ht="27.75" thickBot="1">
      <c r="A34" s="4" t="s">
        <v>280</v>
      </c>
      <c r="B34" s="651" t="s">
        <v>298</v>
      </c>
      <c r="C34" s="652"/>
      <c r="D34" s="652"/>
      <c r="E34" s="652"/>
      <c r="F34" s="652"/>
      <c r="G34" s="652"/>
      <c r="H34" s="44"/>
      <c r="I34" s="47"/>
      <c r="J34" s="53"/>
      <c r="K34" s="53"/>
      <c r="L34" s="48"/>
      <c r="M34" s="48"/>
      <c r="N34" s="5" t="e">
        <f>N36+#REF!+#REF!</f>
        <v>#REF!</v>
      </c>
      <c r="O34" s="6" t="e">
        <f>O36+#REF!+#REF!</f>
        <v>#REF!</v>
      </c>
      <c r="P34" s="6" t="e">
        <f>P36+#REF!+#REF!</f>
        <v>#REF!</v>
      </c>
      <c r="Q34" s="6" t="e">
        <f>Q36+#REF!+#REF!</f>
        <v>#REF!</v>
      </c>
      <c r="R34" s="6" t="e">
        <f>R36+#REF!+#REF!</f>
        <v>#REF!</v>
      </c>
      <c r="S34" s="6" t="e">
        <f>S36+#REF!+#REF!</f>
        <v>#REF!</v>
      </c>
      <c r="T34" s="6" t="e">
        <f>T36+#REF!+#REF!</f>
        <v>#REF!</v>
      </c>
      <c r="U34" s="6" t="e">
        <f>U36+#REF!+#REF!</f>
        <v>#REF!</v>
      </c>
      <c r="V34" s="6" t="e">
        <f>V36+#REF!+#REF!</f>
        <v>#REF!</v>
      </c>
      <c r="W34" s="6" t="e">
        <f>W36+#REF!+#REF!</f>
        <v>#REF!</v>
      </c>
      <c r="X34" s="6" t="e">
        <f>X36+#REF!+#REF!</f>
        <v>#REF!</v>
      </c>
      <c r="Y34" s="6" t="e">
        <f>Y36+#REF!+#REF!</f>
        <v>#REF!</v>
      </c>
      <c r="Z34" s="6" t="e">
        <f>Z36+#REF!+#REF!</f>
        <v>#REF!</v>
      </c>
      <c r="AA34" s="6" t="e">
        <f>AA36+#REF!+#REF!</f>
        <v>#REF!</v>
      </c>
      <c r="AB34" s="6" t="e">
        <f>AB36+#REF!+#REF!</f>
        <v>#REF!</v>
      </c>
      <c r="AC34" s="6" t="e">
        <f>AC36+#REF!+#REF!</f>
        <v>#REF!</v>
      </c>
      <c r="AD34" s="6" t="e">
        <f>+AD36+#REF!+#REF!</f>
        <v>#REF!</v>
      </c>
      <c r="AE34" s="7" t="e">
        <f>AE36+#REF!+#REF!</f>
        <v>#REF!</v>
      </c>
      <c r="AF34" s="8" t="e">
        <f>AF36+#REF!+#REF!</f>
        <v>#REF!</v>
      </c>
      <c r="AG34" s="9"/>
      <c r="AH34" s="9"/>
      <c r="AI34" s="10"/>
    </row>
    <row r="35" spans="1:35" ht="15.75" thickBot="1">
      <c r="A35" s="653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5"/>
    </row>
    <row r="36" spans="1:35" ht="33.75">
      <c r="A36" s="11" t="s">
        <v>122</v>
      </c>
      <c r="B36" s="12" t="s">
        <v>138</v>
      </c>
      <c r="C36" s="12" t="s">
        <v>123</v>
      </c>
      <c r="D36" s="12" t="s">
        <v>134</v>
      </c>
      <c r="E36" s="12" t="s">
        <v>135</v>
      </c>
      <c r="F36" s="12" t="s">
        <v>136</v>
      </c>
      <c r="G36" s="45" t="s">
        <v>124</v>
      </c>
      <c r="H36" s="56" t="s">
        <v>139</v>
      </c>
      <c r="I36" s="32"/>
      <c r="J36" s="32"/>
      <c r="K36" s="32"/>
      <c r="L36" s="32"/>
      <c r="M36" s="33"/>
      <c r="N36" s="15">
        <f>SUM(N37:N37)</f>
        <v>8000</v>
      </c>
      <c r="O36" s="16">
        <f>SUM(O37:O37)</f>
        <v>0</v>
      </c>
      <c r="P36" s="17">
        <f>SUM(P37:P37)</f>
        <v>0</v>
      </c>
      <c r="Q36" s="16">
        <f>SUM(Q37:Q37)</f>
        <v>0</v>
      </c>
      <c r="R36" s="17"/>
      <c r="S36" s="16"/>
      <c r="T36" s="17"/>
      <c r="U36" s="16"/>
      <c r="V36" s="17"/>
      <c r="W36" s="16"/>
      <c r="X36" s="17"/>
      <c r="Y36" s="16"/>
      <c r="Z36" s="17"/>
      <c r="AA36" s="16"/>
      <c r="AB36" s="17"/>
      <c r="AC36" s="16"/>
      <c r="AD36" s="18">
        <f>N36+P36</f>
        <v>8000</v>
      </c>
      <c r="AE36" s="16">
        <f>AE37</f>
        <v>0</v>
      </c>
      <c r="AF36" s="19">
        <f>SUM(AF37:AF37)</f>
        <v>0</v>
      </c>
      <c r="AG36" s="20"/>
      <c r="AH36" s="20"/>
      <c r="AI36" s="21"/>
    </row>
    <row r="37" spans="1:35" ht="68.25" thickBot="1">
      <c r="A37" s="139" t="str">
        <f>A28</f>
        <v>SEGURIDAD Y CONVIVENCIA CIUDADANA EN EL MUNICIPIO DE GAMA</v>
      </c>
      <c r="B37" s="140"/>
      <c r="C37" s="141" t="s">
        <v>738</v>
      </c>
      <c r="D37" s="144" t="s">
        <v>240</v>
      </c>
      <c r="E37" s="142"/>
      <c r="F37" s="143"/>
      <c r="G37" s="476" t="s">
        <v>739</v>
      </c>
      <c r="H37" s="476" t="s">
        <v>146</v>
      </c>
      <c r="I37" s="145">
        <v>0</v>
      </c>
      <c r="J37" s="145">
        <v>4</v>
      </c>
      <c r="K37" s="145">
        <v>1</v>
      </c>
      <c r="L37" s="146"/>
      <c r="M37" s="147"/>
      <c r="N37" s="148">
        <v>8000</v>
      </c>
      <c r="O37" s="149"/>
      <c r="P37" s="150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2"/>
      <c r="AE37" s="152"/>
      <c r="AF37" s="153" t="s">
        <v>168</v>
      </c>
      <c r="AG37" s="154"/>
      <c r="AH37" s="154"/>
      <c r="AI37" s="155" t="s">
        <v>280</v>
      </c>
    </row>
    <row r="38" spans="1:35" ht="15">
      <c r="A38" s="1098" t="s">
        <v>228</v>
      </c>
      <c r="B38" s="1099"/>
      <c r="C38" s="1099"/>
      <c r="D38" s="1099"/>
      <c r="E38" s="1099"/>
      <c r="F38" s="1099"/>
      <c r="G38" s="1099"/>
      <c r="H38" s="1099"/>
      <c r="I38" s="1099"/>
      <c r="J38" s="1099"/>
      <c r="K38" s="1099"/>
      <c r="L38" s="1099"/>
      <c r="M38" s="1099"/>
      <c r="N38" s="1099"/>
      <c r="O38" s="1099"/>
      <c r="P38" s="1099"/>
      <c r="Q38" s="1099"/>
      <c r="R38" s="1099"/>
      <c r="S38" s="1099"/>
      <c r="T38" s="1099"/>
      <c r="U38" s="1099"/>
      <c r="V38" s="1099"/>
      <c r="W38" s="1099"/>
      <c r="X38" s="1099"/>
      <c r="Y38" s="1099"/>
      <c r="Z38" s="1099"/>
      <c r="AA38" s="1099"/>
      <c r="AB38" s="1099"/>
      <c r="AC38" s="1099"/>
      <c r="AD38" s="1099"/>
      <c r="AE38" s="1099"/>
      <c r="AF38" s="1099"/>
      <c r="AG38" s="1099"/>
      <c r="AH38" s="1099"/>
      <c r="AI38" s="1100"/>
    </row>
  </sheetData>
  <sheetProtection password="E4F1" sheet="1" formatCells="0" formatColumns="0" formatRows="0" insertColumns="0" insertRows="0" insertHyperlinks="0" deleteColumns="0" deleteRows="0" sort="0" autoFilter="0" pivotTables="0"/>
  <mergeCells count="126">
    <mergeCell ref="AG32:AG33"/>
    <mergeCell ref="AH32:AH33"/>
    <mergeCell ref="AI32:AI33"/>
    <mergeCell ref="B34:G34"/>
    <mergeCell ref="A35:AI35"/>
    <mergeCell ref="A38:AI38"/>
    <mergeCell ref="V32:W32"/>
    <mergeCell ref="X32:Y32"/>
    <mergeCell ref="Z32:AA32"/>
    <mergeCell ref="AB32:AC32"/>
    <mergeCell ref="AD32:AE32"/>
    <mergeCell ref="AF32:AF33"/>
    <mergeCell ref="L32:L33"/>
    <mergeCell ref="M32:M33"/>
    <mergeCell ref="N32:O32"/>
    <mergeCell ref="P32:Q32"/>
    <mergeCell ref="R32:S32"/>
    <mergeCell ref="T32:U32"/>
    <mergeCell ref="A32:A33"/>
    <mergeCell ref="B32:G33"/>
    <mergeCell ref="H32:H33"/>
    <mergeCell ref="I32:I33"/>
    <mergeCell ref="J32:J33"/>
    <mergeCell ref="K32:K33"/>
    <mergeCell ref="A30:G30"/>
    <mergeCell ref="H30:S30"/>
    <mergeCell ref="T30:AI30"/>
    <mergeCell ref="A31:C31"/>
    <mergeCell ref="E31:M31"/>
    <mergeCell ref="N31:AE31"/>
    <mergeCell ref="AF31:AI31"/>
    <mergeCell ref="AG23:AG24"/>
    <mergeCell ref="AH23:AH24"/>
    <mergeCell ref="AI23:AI24"/>
    <mergeCell ref="B25:G25"/>
    <mergeCell ref="A26:AI26"/>
    <mergeCell ref="A29:AI29"/>
    <mergeCell ref="V23:W23"/>
    <mergeCell ref="X23:Y23"/>
    <mergeCell ref="Z23:AA23"/>
    <mergeCell ref="AB23:AC23"/>
    <mergeCell ref="AD23:AE23"/>
    <mergeCell ref="AF23:AF24"/>
    <mergeCell ref="L23:L24"/>
    <mergeCell ref="M23:M24"/>
    <mergeCell ref="N23:O23"/>
    <mergeCell ref="P23:Q23"/>
    <mergeCell ref="R23:S23"/>
    <mergeCell ref="T23:U23"/>
    <mergeCell ref="A23:A24"/>
    <mergeCell ref="B23:G24"/>
    <mergeCell ref="H23:H24"/>
    <mergeCell ref="I23:I24"/>
    <mergeCell ref="J23:J24"/>
    <mergeCell ref="K23:K24"/>
    <mergeCell ref="A21:G21"/>
    <mergeCell ref="H21:S21"/>
    <mergeCell ref="T21:AI21"/>
    <mergeCell ref="A22:C22"/>
    <mergeCell ref="E22:M22"/>
    <mergeCell ref="N22:AE22"/>
    <mergeCell ref="AF22:AI22"/>
    <mergeCell ref="AG14:AG15"/>
    <mergeCell ref="AH14:AH15"/>
    <mergeCell ref="AI14:AI15"/>
    <mergeCell ref="B16:G16"/>
    <mergeCell ref="A17:AI17"/>
    <mergeCell ref="A20:AI20"/>
    <mergeCell ref="V14:W14"/>
    <mergeCell ref="X14:Y14"/>
    <mergeCell ref="Z14:AA14"/>
    <mergeCell ref="AB14:AC14"/>
    <mergeCell ref="AD14:AE14"/>
    <mergeCell ref="AF14:AF15"/>
    <mergeCell ref="L14:L15"/>
    <mergeCell ref="M14:M15"/>
    <mergeCell ref="N14:O14"/>
    <mergeCell ref="P14:Q14"/>
    <mergeCell ref="R14:S14"/>
    <mergeCell ref="T14:U14"/>
    <mergeCell ref="A14:A15"/>
    <mergeCell ref="B14:G15"/>
    <mergeCell ref="H14:H15"/>
    <mergeCell ref="I14:I15"/>
    <mergeCell ref="J14:J15"/>
    <mergeCell ref="K14:K15"/>
    <mergeCell ref="A10:AI10"/>
    <mergeCell ref="A11:AI11"/>
    <mergeCell ref="A12:G12"/>
    <mergeCell ref="H12:S12"/>
    <mergeCell ref="T12:AI12"/>
    <mergeCell ref="A13:C13"/>
    <mergeCell ref="E13:M13"/>
    <mergeCell ref="N13:AE13"/>
    <mergeCell ref="AF13:AI13"/>
    <mergeCell ref="A1:AI1"/>
    <mergeCell ref="A2:G2"/>
    <mergeCell ref="H2:S2"/>
    <mergeCell ref="T2:AI2"/>
    <mergeCell ref="A3:C3"/>
    <mergeCell ref="E3:M3"/>
    <mergeCell ref="N3:AE3"/>
    <mergeCell ref="AF3:AI3"/>
    <mergeCell ref="A4:A5"/>
    <mergeCell ref="B4:G5"/>
    <mergeCell ref="H4:H5"/>
    <mergeCell ref="I4:I5"/>
    <mergeCell ref="J4:J5"/>
    <mergeCell ref="K4:K5"/>
    <mergeCell ref="AF4:AF5"/>
    <mergeCell ref="L4:L5"/>
    <mergeCell ref="M4:M5"/>
    <mergeCell ref="N4:O4"/>
    <mergeCell ref="P4:Q4"/>
    <mergeCell ref="R4:S4"/>
    <mergeCell ref="T4:U4"/>
    <mergeCell ref="AG4:AG5"/>
    <mergeCell ref="AH4:AH5"/>
    <mergeCell ref="AI4:AI5"/>
    <mergeCell ref="B6:G6"/>
    <mergeCell ref="A7:AI7"/>
    <mergeCell ref="V4:W4"/>
    <mergeCell ref="X4:Y4"/>
    <mergeCell ref="Z4:AA4"/>
    <mergeCell ref="AB4:AC4"/>
    <mergeCell ref="AD4:A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E13">
      <selection activeCell="AB17" sqref="AB17:AC17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867" t="s">
        <v>455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9"/>
    </row>
    <row r="2" spans="1:35" ht="15">
      <c r="A2" s="861" t="s">
        <v>230</v>
      </c>
      <c r="B2" s="862"/>
      <c r="C2" s="862"/>
      <c r="D2" s="862"/>
      <c r="E2" s="862"/>
      <c r="F2" s="862"/>
      <c r="G2" s="863"/>
      <c r="H2" s="864" t="s">
        <v>285</v>
      </c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6"/>
      <c r="T2" s="864" t="s">
        <v>231</v>
      </c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  <c r="AH2" s="865"/>
      <c r="AI2" s="866"/>
    </row>
    <row r="3" spans="1:35" ht="15.75" thickBot="1">
      <c r="A3" s="787" t="s">
        <v>286</v>
      </c>
      <c r="B3" s="687"/>
      <c r="C3" s="688"/>
      <c r="D3" s="1"/>
      <c r="E3" s="689" t="s">
        <v>287</v>
      </c>
      <c r="F3" s="689"/>
      <c r="G3" s="689"/>
      <c r="H3" s="689"/>
      <c r="I3" s="689"/>
      <c r="J3" s="689"/>
      <c r="K3" s="689"/>
      <c r="L3" s="689"/>
      <c r="M3" s="690"/>
      <c r="N3" s="856" t="s">
        <v>109</v>
      </c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8"/>
      <c r="AF3" s="686" t="s">
        <v>110</v>
      </c>
      <c r="AG3" s="859"/>
      <c r="AH3" s="859"/>
      <c r="AI3" s="860"/>
    </row>
    <row r="4" spans="1:35" ht="15">
      <c r="A4" s="666" t="s">
        <v>279</v>
      </c>
      <c r="B4" s="668" t="s">
        <v>111</v>
      </c>
      <c r="C4" s="669"/>
      <c r="D4" s="669"/>
      <c r="E4" s="669"/>
      <c r="F4" s="669"/>
      <c r="G4" s="849"/>
      <c r="H4" s="672" t="s">
        <v>112</v>
      </c>
      <c r="I4" s="674" t="s">
        <v>127</v>
      </c>
      <c r="J4" s="674" t="s">
        <v>113</v>
      </c>
      <c r="K4" s="676" t="s">
        <v>456</v>
      </c>
      <c r="L4" s="661" t="s">
        <v>128</v>
      </c>
      <c r="M4" s="663" t="s">
        <v>129</v>
      </c>
      <c r="N4" s="665" t="s">
        <v>140</v>
      </c>
      <c r="O4" s="657"/>
      <c r="P4" s="656" t="s">
        <v>141</v>
      </c>
      <c r="Q4" s="657"/>
      <c r="R4" s="656" t="s">
        <v>142</v>
      </c>
      <c r="S4" s="657"/>
      <c r="T4" s="656" t="s">
        <v>116</v>
      </c>
      <c r="U4" s="657"/>
      <c r="V4" s="656" t="s">
        <v>115</v>
      </c>
      <c r="W4" s="657"/>
      <c r="X4" s="656" t="s">
        <v>143</v>
      </c>
      <c r="Y4" s="657"/>
      <c r="Z4" s="656" t="s">
        <v>114</v>
      </c>
      <c r="AA4" s="657"/>
      <c r="AB4" s="656" t="s">
        <v>117</v>
      </c>
      <c r="AC4" s="657"/>
      <c r="AD4" s="656" t="s">
        <v>118</v>
      </c>
      <c r="AE4" s="658"/>
      <c r="AF4" s="844" t="s">
        <v>119</v>
      </c>
      <c r="AG4" s="645" t="s">
        <v>120</v>
      </c>
      <c r="AH4" s="647" t="s">
        <v>121</v>
      </c>
      <c r="AI4" s="649" t="s">
        <v>130</v>
      </c>
    </row>
    <row r="5" spans="1:35" ht="32.25" thickBot="1">
      <c r="A5" s="667"/>
      <c r="B5" s="670"/>
      <c r="C5" s="671"/>
      <c r="D5" s="671"/>
      <c r="E5" s="671"/>
      <c r="F5" s="671"/>
      <c r="G5" s="850"/>
      <c r="H5" s="851"/>
      <c r="I5" s="852" t="s">
        <v>127</v>
      </c>
      <c r="J5" s="852"/>
      <c r="K5" s="853"/>
      <c r="L5" s="854"/>
      <c r="M5" s="855"/>
      <c r="N5" s="2" t="s">
        <v>131</v>
      </c>
      <c r="O5" s="42" t="s">
        <v>132</v>
      </c>
      <c r="P5" s="3" t="s">
        <v>131</v>
      </c>
      <c r="Q5" s="42" t="s">
        <v>132</v>
      </c>
      <c r="R5" s="3" t="s">
        <v>131</v>
      </c>
      <c r="S5" s="42" t="s">
        <v>132</v>
      </c>
      <c r="T5" s="3" t="s">
        <v>131</v>
      </c>
      <c r="U5" s="42" t="s">
        <v>132</v>
      </c>
      <c r="V5" s="3" t="s">
        <v>131</v>
      </c>
      <c r="W5" s="42" t="s">
        <v>132</v>
      </c>
      <c r="X5" s="3" t="s">
        <v>131</v>
      </c>
      <c r="Y5" s="42" t="s">
        <v>132</v>
      </c>
      <c r="Z5" s="3" t="s">
        <v>131</v>
      </c>
      <c r="AA5" s="42" t="s">
        <v>133</v>
      </c>
      <c r="AB5" s="3" t="s">
        <v>131</v>
      </c>
      <c r="AC5" s="42" t="s">
        <v>133</v>
      </c>
      <c r="AD5" s="3" t="s">
        <v>131</v>
      </c>
      <c r="AE5" s="43" t="s">
        <v>133</v>
      </c>
      <c r="AF5" s="845"/>
      <c r="AG5" s="846"/>
      <c r="AH5" s="847"/>
      <c r="AI5" s="831"/>
    </row>
    <row r="6" spans="1:35" ht="45.75" thickBot="1">
      <c r="A6" s="4" t="s">
        <v>229</v>
      </c>
      <c r="B6" s="651" t="s">
        <v>288</v>
      </c>
      <c r="C6" s="652"/>
      <c r="D6" s="652"/>
      <c r="E6" s="652"/>
      <c r="F6" s="652"/>
      <c r="G6" s="832"/>
      <c r="H6" s="44" t="s">
        <v>195</v>
      </c>
      <c r="I6" s="47">
        <v>0.99</v>
      </c>
      <c r="J6" s="53"/>
      <c r="K6" s="53"/>
      <c r="L6" s="48"/>
      <c r="M6" s="48"/>
      <c r="N6" s="5" t="e">
        <f>N8+N20+#REF!</f>
        <v>#REF!</v>
      </c>
      <c r="O6" s="6" t="e">
        <f>O8+O20+#REF!</f>
        <v>#REF!</v>
      </c>
      <c r="P6" s="6" t="e">
        <f>P8+P20+#REF!</f>
        <v>#REF!</v>
      </c>
      <c r="Q6" s="6" t="e">
        <f>Q8+Q20+#REF!</f>
        <v>#REF!</v>
      </c>
      <c r="R6" s="6" t="e">
        <f>R8+R20+#REF!</f>
        <v>#REF!</v>
      </c>
      <c r="S6" s="6" t="e">
        <f>S8+S20+#REF!</f>
        <v>#REF!</v>
      </c>
      <c r="T6" s="6" t="e">
        <f>T8+T20+#REF!</f>
        <v>#REF!</v>
      </c>
      <c r="U6" s="6" t="e">
        <f>U8+U20+#REF!</f>
        <v>#REF!</v>
      </c>
      <c r="V6" s="6" t="e">
        <f>V8+V20+#REF!</f>
        <v>#REF!</v>
      </c>
      <c r="W6" s="6" t="e">
        <f>W8+W20+#REF!</f>
        <v>#REF!</v>
      </c>
      <c r="X6" s="6" t="e">
        <f>X8+X20+#REF!</f>
        <v>#REF!</v>
      </c>
      <c r="Y6" s="6" t="e">
        <f>Y8+Y20+#REF!</f>
        <v>#REF!</v>
      </c>
      <c r="Z6" s="6" t="e">
        <f>Z8+Z20+#REF!</f>
        <v>#REF!</v>
      </c>
      <c r="AA6" s="6" t="e">
        <f>AA8+AA20+#REF!</f>
        <v>#REF!</v>
      </c>
      <c r="AB6" s="6" t="e">
        <f>AB8+AB20+#REF!</f>
        <v>#REF!</v>
      </c>
      <c r="AC6" s="6" t="e">
        <f>AC8+AC20+#REF!</f>
        <v>#REF!</v>
      </c>
      <c r="AD6" s="6" t="e">
        <f>+AD8+AD20+#REF!</f>
        <v>#REF!</v>
      </c>
      <c r="AE6" s="7" t="e">
        <f>AE8+AE20+#REF!</f>
        <v>#REF!</v>
      </c>
      <c r="AF6" s="8" t="e">
        <f>AF8+AF20+#REF!</f>
        <v>#REF!</v>
      </c>
      <c r="AG6" s="9"/>
      <c r="AH6" s="9"/>
      <c r="AI6" s="10"/>
    </row>
    <row r="7" spans="1:35" ht="15.75" thickBo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5"/>
    </row>
    <row r="8" spans="1:35" ht="35.25" thickBot="1">
      <c r="A8" s="11" t="s">
        <v>122</v>
      </c>
      <c r="B8" s="12" t="s">
        <v>138</v>
      </c>
      <c r="C8" s="12" t="s">
        <v>123</v>
      </c>
      <c r="D8" s="12" t="s">
        <v>134</v>
      </c>
      <c r="E8" s="13" t="s">
        <v>135</v>
      </c>
      <c r="F8" s="13" t="s">
        <v>136</v>
      </c>
      <c r="G8" s="45" t="s">
        <v>124</v>
      </c>
      <c r="H8" s="56" t="s">
        <v>139</v>
      </c>
      <c r="I8" s="32"/>
      <c r="J8" s="32"/>
      <c r="K8" s="32"/>
      <c r="L8" s="32"/>
      <c r="M8" s="33"/>
      <c r="N8" s="15">
        <f>SUM(N9:N9)</f>
        <v>0</v>
      </c>
      <c r="O8" s="16">
        <f>SUM(O9:O9)</f>
        <v>0</v>
      </c>
      <c r="P8" s="17">
        <f>SUM(P9:P9)</f>
        <v>461302</v>
      </c>
      <c r="Q8" s="16">
        <f>SUM(Q9:Q9)</f>
        <v>0</v>
      </c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8">
        <f>N8+P8</f>
        <v>461302</v>
      </c>
      <c r="AE8" s="16">
        <f>AE9</f>
        <v>0</v>
      </c>
      <c r="AF8" s="19">
        <f>SUM(AF9:AF9)</f>
        <v>0</v>
      </c>
      <c r="AG8" s="20"/>
      <c r="AH8" s="20"/>
      <c r="AI8" s="21"/>
    </row>
    <row r="9" spans="1:35" ht="33.75">
      <c r="A9" s="807" t="s">
        <v>985</v>
      </c>
      <c r="B9" s="1020"/>
      <c r="C9" s="89" t="s">
        <v>698</v>
      </c>
      <c r="D9" s="24" t="s">
        <v>240</v>
      </c>
      <c r="E9" s="466"/>
      <c r="F9" s="24"/>
      <c r="G9" s="1107" t="s">
        <v>270</v>
      </c>
      <c r="H9" s="1107" t="s">
        <v>271</v>
      </c>
      <c r="I9" s="1108">
        <v>0.99</v>
      </c>
      <c r="J9" s="1108">
        <v>0.99</v>
      </c>
      <c r="K9" s="1108">
        <v>0.99</v>
      </c>
      <c r="L9" s="1108"/>
      <c r="M9" s="1111"/>
      <c r="N9" s="979"/>
      <c r="O9" s="620"/>
      <c r="P9" s="769">
        <v>461302</v>
      </c>
      <c r="Q9" s="1004"/>
      <c r="R9" s="1004"/>
      <c r="S9" s="1004"/>
      <c r="T9" s="1004"/>
      <c r="U9" s="1004"/>
      <c r="V9" s="1004"/>
      <c r="W9" s="1004"/>
      <c r="X9" s="1004"/>
      <c r="Y9" s="1004"/>
      <c r="Z9" s="1004"/>
      <c r="AA9" s="1004"/>
      <c r="AB9" s="769">
        <v>15000</v>
      </c>
      <c r="AC9" s="1004"/>
      <c r="AD9" s="642"/>
      <c r="AE9" s="642"/>
      <c r="AF9" s="1016" t="s">
        <v>289</v>
      </c>
      <c r="AG9" s="1005"/>
      <c r="AH9" s="1005"/>
      <c r="AI9" s="1063" t="s">
        <v>108</v>
      </c>
    </row>
    <row r="10" spans="1:35" ht="22.5">
      <c r="A10" s="808"/>
      <c r="B10" s="1021"/>
      <c r="C10" s="89" t="s">
        <v>699</v>
      </c>
      <c r="D10" s="24" t="s">
        <v>240</v>
      </c>
      <c r="E10" s="466"/>
      <c r="F10" s="24"/>
      <c r="G10" s="631"/>
      <c r="H10" s="631"/>
      <c r="I10" s="1109"/>
      <c r="J10" s="1109"/>
      <c r="K10" s="1109"/>
      <c r="L10" s="1109"/>
      <c r="M10" s="730"/>
      <c r="N10" s="980"/>
      <c r="O10" s="621"/>
      <c r="P10" s="770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70"/>
      <c r="AC10" s="766"/>
      <c r="AD10" s="643"/>
      <c r="AE10" s="643"/>
      <c r="AF10" s="1017"/>
      <c r="AG10" s="1006"/>
      <c r="AH10" s="1006"/>
      <c r="AI10" s="1064"/>
    </row>
    <row r="11" spans="1:35" ht="22.5">
      <c r="A11" s="808"/>
      <c r="B11" s="1021"/>
      <c r="C11" s="89" t="s">
        <v>700</v>
      </c>
      <c r="D11" s="24" t="s">
        <v>257</v>
      </c>
      <c r="E11" s="466"/>
      <c r="F11" s="24"/>
      <c r="G11" s="631"/>
      <c r="H11" s="631"/>
      <c r="I11" s="1109"/>
      <c r="J11" s="1109"/>
      <c r="K11" s="1109"/>
      <c r="L11" s="1109"/>
      <c r="M11" s="730"/>
      <c r="N11" s="980"/>
      <c r="O11" s="621"/>
      <c r="P11" s="770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70"/>
      <c r="AC11" s="766"/>
      <c r="AD11" s="643"/>
      <c r="AE11" s="643"/>
      <c r="AF11" s="1017"/>
      <c r="AG11" s="1006"/>
      <c r="AH11" s="1006"/>
      <c r="AI11" s="1064"/>
    </row>
    <row r="12" spans="1:35" ht="22.5">
      <c r="A12" s="808"/>
      <c r="B12" s="1021"/>
      <c r="C12" s="89" t="s">
        <v>701</v>
      </c>
      <c r="D12" s="24" t="s">
        <v>257</v>
      </c>
      <c r="E12" s="466"/>
      <c r="F12" s="24"/>
      <c r="G12" s="632"/>
      <c r="H12" s="632"/>
      <c r="I12" s="1110"/>
      <c r="J12" s="1110"/>
      <c r="K12" s="1110"/>
      <c r="L12" s="1110"/>
      <c r="M12" s="702"/>
      <c r="N12" s="981"/>
      <c r="O12" s="622"/>
      <c r="P12" s="770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70"/>
      <c r="AC12" s="767"/>
      <c r="AD12" s="644"/>
      <c r="AE12" s="644"/>
      <c r="AF12" s="1018"/>
      <c r="AG12" s="1007"/>
      <c r="AH12" s="1007"/>
      <c r="AI12" s="1065"/>
    </row>
    <row r="13" spans="1:35" ht="33.75">
      <c r="A13" s="808"/>
      <c r="B13" s="1021"/>
      <c r="C13" s="89" t="s">
        <v>698</v>
      </c>
      <c r="D13" s="24" t="s">
        <v>240</v>
      </c>
      <c r="E13" s="466"/>
      <c r="F13" s="24"/>
      <c r="G13" s="1031" t="s">
        <v>196</v>
      </c>
      <c r="H13" s="1031" t="s">
        <v>197</v>
      </c>
      <c r="I13" s="1108">
        <v>0.01</v>
      </c>
      <c r="J13" s="1108">
        <v>0.01</v>
      </c>
      <c r="K13" s="1108">
        <v>0.01</v>
      </c>
      <c r="L13" s="1108"/>
      <c r="M13" s="1111"/>
      <c r="N13" s="979"/>
      <c r="O13" s="620"/>
      <c r="P13" s="770"/>
      <c r="Q13" s="1004"/>
      <c r="R13" s="1004"/>
      <c r="S13" s="1004"/>
      <c r="T13" s="1004"/>
      <c r="U13" s="1004"/>
      <c r="V13" s="1004"/>
      <c r="W13" s="1004"/>
      <c r="X13" s="1004"/>
      <c r="Y13" s="1004"/>
      <c r="Z13" s="1004"/>
      <c r="AA13" s="1004"/>
      <c r="AB13" s="770"/>
      <c r="AC13" s="1004"/>
      <c r="AD13" s="642"/>
      <c r="AE13" s="642"/>
      <c r="AF13" s="1016" t="s">
        <v>289</v>
      </c>
      <c r="AG13" s="1005"/>
      <c r="AH13" s="1005"/>
      <c r="AI13" s="1063" t="s">
        <v>108</v>
      </c>
    </row>
    <row r="14" spans="1:35" ht="22.5">
      <c r="A14" s="808"/>
      <c r="B14" s="1021"/>
      <c r="C14" s="89" t="s">
        <v>699</v>
      </c>
      <c r="D14" s="24" t="s">
        <v>240</v>
      </c>
      <c r="E14" s="466"/>
      <c r="F14" s="24"/>
      <c r="G14" s="631"/>
      <c r="H14" s="631"/>
      <c r="I14" s="1109"/>
      <c r="J14" s="1109"/>
      <c r="K14" s="1109"/>
      <c r="L14" s="1109"/>
      <c r="M14" s="730"/>
      <c r="N14" s="980"/>
      <c r="O14" s="621"/>
      <c r="P14" s="770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70"/>
      <c r="AC14" s="766"/>
      <c r="AD14" s="643"/>
      <c r="AE14" s="643"/>
      <c r="AF14" s="1017"/>
      <c r="AG14" s="1006"/>
      <c r="AH14" s="1006"/>
      <c r="AI14" s="1064"/>
    </row>
    <row r="15" spans="1:35" ht="22.5">
      <c r="A15" s="808"/>
      <c r="B15" s="1021"/>
      <c r="C15" s="89" t="s">
        <v>700</v>
      </c>
      <c r="D15" s="24" t="s">
        <v>257</v>
      </c>
      <c r="E15" s="466"/>
      <c r="F15" s="24"/>
      <c r="G15" s="631"/>
      <c r="H15" s="631"/>
      <c r="I15" s="1109"/>
      <c r="J15" s="1109"/>
      <c r="K15" s="1109"/>
      <c r="L15" s="1109"/>
      <c r="M15" s="730"/>
      <c r="N15" s="980"/>
      <c r="O15" s="621"/>
      <c r="P15" s="770"/>
      <c r="Q15" s="766"/>
      <c r="R15" s="766"/>
      <c r="S15" s="766"/>
      <c r="T15" s="766"/>
      <c r="U15" s="766"/>
      <c r="V15" s="766"/>
      <c r="W15" s="766"/>
      <c r="X15" s="766"/>
      <c r="Y15" s="766"/>
      <c r="Z15" s="766"/>
      <c r="AA15" s="766"/>
      <c r="AB15" s="770"/>
      <c r="AC15" s="766"/>
      <c r="AD15" s="643"/>
      <c r="AE15" s="643"/>
      <c r="AF15" s="1017"/>
      <c r="AG15" s="1006"/>
      <c r="AH15" s="1006"/>
      <c r="AI15" s="1064"/>
    </row>
    <row r="16" spans="1:35" ht="23.25" thickBot="1">
      <c r="A16" s="978"/>
      <c r="B16" s="1022"/>
      <c r="C16" s="89" t="s">
        <v>701</v>
      </c>
      <c r="D16" s="24" t="s">
        <v>257</v>
      </c>
      <c r="E16" s="466"/>
      <c r="F16" s="24"/>
      <c r="G16" s="632"/>
      <c r="H16" s="632"/>
      <c r="I16" s="1110"/>
      <c r="J16" s="1110"/>
      <c r="K16" s="1110"/>
      <c r="L16" s="1110"/>
      <c r="M16" s="702"/>
      <c r="N16" s="981"/>
      <c r="O16" s="622"/>
      <c r="P16" s="771"/>
      <c r="Q16" s="767"/>
      <c r="R16" s="767"/>
      <c r="S16" s="767"/>
      <c r="T16" s="767"/>
      <c r="U16" s="767"/>
      <c r="V16" s="767"/>
      <c r="W16" s="767"/>
      <c r="X16" s="767"/>
      <c r="Y16" s="767"/>
      <c r="Z16" s="767"/>
      <c r="AA16" s="767"/>
      <c r="AB16" s="771"/>
      <c r="AC16" s="767"/>
      <c r="AD16" s="644"/>
      <c r="AE16" s="644"/>
      <c r="AF16" s="1018"/>
      <c r="AG16" s="1007"/>
      <c r="AH16" s="1007"/>
      <c r="AI16" s="1065"/>
    </row>
    <row r="17" spans="1:35" ht="15">
      <c r="A17" s="666" t="s">
        <v>126</v>
      </c>
      <c r="B17" s="1115" t="s">
        <v>111</v>
      </c>
      <c r="C17" s="1116"/>
      <c r="D17" s="1116"/>
      <c r="E17" s="1116"/>
      <c r="F17" s="1116"/>
      <c r="G17" s="1117"/>
      <c r="H17" s="1118" t="s">
        <v>112</v>
      </c>
      <c r="I17" s="1120" t="s">
        <v>127</v>
      </c>
      <c r="J17" s="1122" t="s">
        <v>113</v>
      </c>
      <c r="K17" s="1123" t="s">
        <v>456</v>
      </c>
      <c r="L17" s="1124" t="s">
        <v>128</v>
      </c>
      <c r="M17" s="1112" t="s">
        <v>129</v>
      </c>
      <c r="N17" s="1126" t="s">
        <v>140</v>
      </c>
      <c r="O17" s="1114"/>
      <c r="P17" s="1113" t="s">
        <v>141</v>
      </c>
      <c r="Q17" s="1114"/>
      <c r="R17" s="1113" t="s">
        <v>142</v>
      </c>
      <c r="S17" s="1114"/>
      <c r="T17" s="1113" t="s">
        <v>116</v>
      </c>
      <c r="U17" s="1114"/>
      <c r="V17" s="1113" t="s">
        <v>115</v>
      </c>
      <c r="W17" s="1114"/>
      <c r="X17" s="1113" t="s">
        <v>143</v>
      </c>
      <c r="Y17" s="1114"/>
      <c r="Z17" s="1113" t="s">
        <v>114</v>
      </c>
      <c r="AA17" s="1114"/>
      <c r="AB17" s="1113" t="s">
        <v>117</v>
      </c>
      <c r="AC17" s="1114"/>
      <c r="AD17" s="1113" t="s">
        <v>118</v>
      </c>
      <c r="AE17" s="1125"/>
      <c r="AF17" s="1129" t="s">
        <v>119</v>
      </c>
      <c r="AG17" s="1130" t="s">
        <v>120</v>
      </c>
      <c r="AH17" s="1131" t="s">
        <v>121</v>
      </c>
      <c r="AI17" s="1128" t="s">
        <v>130</v>
      </c>
    </row>
    <row r="18" spans="1:35" ht="32.25" thickBot="1">
      <c r="A18" s="667"/>
      <c r="B18" s="670"/>
      <c r="C18" s="671"/>
      <c r="D18" s="671"/>
      <c r="E18" s="671"/>
      <c r="F18" s="671"/>
      <c r="G18" s="850"/>
      <c r="H18" s="1119"/>
      <c r="I18" s="1121" t="s">
        <v>127</v>
      </c>
      <c r="J18" s="852"/>
      <c r="K18" s="853"/>
      <c r="L18" s="854"/>
      <c r="M18" s="855"/>
      <c r="N18" s="2" t="s">
        <v>131</v>
      </c>
      <c r="O18" s="42" t="s">
        <v>132</v>
      </c>
      <c r="P18" s="3" t="s">
        <v>131</v>
      </c>
      <c r="Q18" s="42" t="s">
        <v>132</v>
      </c>
      <c r="R18" s="3" t="s">
        <v>131</v>
      </c>
      <c r="S18" s="42" t="s">
        <v>132</v>
      </c>
      <c r="T18" s="3" t="s">
        <v>131</v>
      </c>
      <c r="U18" s="42" t="s">
        <v>132</v>
      </c>
      <c r="V18" s="3" t="s">
        <v>131</v>
      </c>
      <c r="W18" s="42" t="s">
        <v>132</v>
      </c>
      <c r="X18" s="3" t="s">
        <v>131</v>
      </c>
      <c r="Y18" s="42" t="s">
        <v>132</v>
      </c>
      <c r="Z18" s="3" t="s">
        <v>131</v>
      </c>
      <c r="AA18" s="42" t="s">
        <v>133</v>
      </c>
      <c r="AB18" s="3" t="s">
        <v>131</v>
      </c>
      <c r="AC18" s="42" t="s">
        <v>133</v>
      </c>
      <c r="AD18" s="3" t="s">
        <v>131</v>
      </c>
      <c r="AE18" s="43" t="s">
        <v>133</v>
      </c>
      <c r="AF18" s="845"/>
      <c r="AG18" s="846"/>
      <c r="AH18" s="847"/>
      <c r="AI18" s="831"/>
    </row>
    <row r="19" spans="1:35" ht="41.25" thickBot="1">
      <c r="A19" s="54" t="s">
        <v>280</v>
      </c>
      <c r="B19" s="1076" t="s">
        <v>59</v>
      </c>
      <c r="C19" s="1077"/>
      <c r="D19" s="1077"/>
      <c r="E19" s="1077"/>
      <c r="F19" s="1077"/>
      <c r="G19" s="1078"/>
      <c r="H19" s="101" t="s">
        <v>60</v>
      </c>
      <c r="I19" s="127">
        <v>0.01</v>
      </c>
      <c r="J19" s="53"/>
      <c r="K19" s="53"/>
      <c r="L19" s="48"/>
      <c r="M19" s="48"/>
      <c r="N19" s="5" t="e">
        <f>N21+#REF!+#REF!</f>
        <v>#REF!</v>
      </c>
      <c r="O19" s="6" t="e">
        <f>O21+#REF!+#REF!</f>
        <v>#REF!</v>
      </c>
      <c r="P19" s="6" t="e">
        <f>P21+#REF!+#REF!</f>
        <v>#REF!</v>
      </c>
      <c r="Q19" s="6" t="e">
        <f>Q21+#REF!+#REF!</f>
        <v>#REF!</v>
      </c>
      <c r="R19" s="6" t="e">
        <f>R21+#REF!+#REF!</f>
        <v>#REF!</v>
      </c>
      <c r="S19" s="6" t="e">
        <f>S21+#REF!+#REF!</f>
        <v>#REF!</v>
      </c>
      <c r="T19" s="6" t="e">
        <f>T21+#REF!+#REF!</f>
        <v>#REF!</v>
      </c>
      <c r="U19" s="6" t="e">
        <f>U21+#REF!+#REF!</f>
        <v>#REF!</v>
      </c>
      <c r="V19" s="6" t="e">
        <f>V21+#REF!+#REF!</f>
        <v>#REF!</v>
      </c>
      <c r="W19" s="6" t="e">
        <f>W21+#REF!+#REF!</f>
        <v>#REF!</v>
      </c>
      <c r="X19" s="6" t="e">
        <f>X21+#REF!+#REF!</f>
        <v>#REF!</v>
      </c>
      <c r="Y19" s="6" t="e">
        <f>Y21+#REF!+#REF!</f>
        <v>#REF!</v>
      </c>
      <c r="Z19" s="6" t="e">
        <f>Z21+#REF!+#REF!</f>
        <v>#REF!</v>
      </c>
      <c r="AA19" s="6" t="e">
        <f>AA21+#REF!+#REF!</f>
        <v>#REF!</v>
      </c>
      <c r="AB19" s="6" t="e">
        <f>AB21+#REF!+#REF!</f>
        <v>#REF!</v>
      </c>
      <c r="AC19" s="6" t="e">
        <f>AC21+#REF!+#REF!</f>
        <v>#REF!</v>
      </c>
      <c r="AD19" s="6" t="e">
        <f>+AD21+#REF!+#REF!</f>
        <v>#REF!</v>
      </c>
      <c r="AE19" s="7" t="e">
        <f>AE21+#REF!+#REF!</f>
        <v>#REF!</v>
      </c>
      <c r="AF19" s="8" t="e">
        <f>AF21+#REF!+#REF!</f>
        <v>#VALUE!</v>
      </c>
      <c r="AG19" s="9"/>
      <c r="AH19" s="9"/>
      <c r="AI19" s="10"/>
    </row>
    <row r="20" spans="1:35" ht="33.75">
      <c r="A20" s="11" t="s">
        <v>122</v>
      </c>
      <c r="B20" s="12" t="s">
        <v>138</v>
      </c>
      <c r="C20" s="12" t="s">
        <v>123</v>
      </c>
      <c r="D20" s="12" t="s">
        <v>137</v>
      </c>
      <c r="E20" s="13" t="s">
        <v>135</v>
      </c>
      <c r="F20" s="13" t="s">
        <v>136</v>
      </c>
      <c r="G20" s="45" t="s">
        <v>125</v>
      </c>
      <c r="H20" s="56" t="s">
        <v>139</v>
      </c>
      <c r="I20" s="14"/>
      <c r="J20" s="31"/>
      <c r="K20" s="31"/>
      <c r="L20" s="32"/>
      <c r="M20" s="33"/>
      <c r="N20" s="15">
        <f>SUM(N21:N21)</f>
        <v>0</v>
      </c>
      <c r="O20" s="16">
        <f>SUM(O21:O21)</f>
        <v>0</v>
      </c>
      <c r="P20" s="17">
        <f>SUM(P21:P21)</f>
        <v>10000</v>
      </c>
      <c r="Q20" s="16">
        <f>SUM(Q21:Q21)</f>
        <v>0</v>
      </c>
      <c r="R20" s="17"/>
      <c r="S20" s="16"/>
      <c r="T20" s="17"/>
      <c r="U20" s="16"/>
      <c r="V20" s="17"/>
      <c r="W20" s="16"/>
      <c r="X20" s="17"/>
      <c r="Y20" s="16"/>
      <c r="Z20" s="17"/>
      <c r="AA20" s="16"/>
      <c r="AB20" s="17"/>
      <c r="AC20" s="16"/>
      <c r="AD20" s="17">
        <f>AD21</f>
        <v>0</v>
      </c>
      <c r="AE20" s="16">
        <f>AE21</f>
        <v>0</v>
      </c>
      <c r="AF20" s="19">
        <f>SUM(AF21:AF21)</f>
        <v>0</v>
      </c>
      <c r="AG20" s="20"/>
      <c r="AH20" s="20"/>
      <c r="AI20" s="21"/>
    </row>
    <row r="21" spans="1:35" ht="48.75">
      <c r="A21" s="1008" t="str">
        <f>A9</f>
        <v>ASISTENCIA Y SEFGUIMIENTO A LA  SALUD EN EL MUNICIPIO DE GAMA CUNDINAMARCA</v>
      </c>
      <c r="B21" s="1008"/>
      <c r="C21" s="89" t="s">
        <v>702</v>
      </c>
      <c r="D21" s="24" t="s">
        <v>240</v>
      </c>
      <c r="E21" s="35"/>
      <c r="F21" s="24"/>
      <c r="G21" s="372" t="s">
        <v>703</v>
      </c>
      <c r="H21" s="372" t="s">
        <v>198</v>
      </c>
      <c r="I21" s="120">
        <v>0</v>
      </c>
      <c r="J21" s="120">
        <v>3</v>
      </c>
      <c r="K21" s="120">
        <v>1</v>
      </c>
      <c r="L21" s="120"/>
      <c r="M21" s="60"/>
      <c r="N21" s="29"/>
      <c r="O21" s="29"/>
      <c r="P21" s="642">
        <v>10000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0" t="s">
        <v>289</v>
      </c>
      <c r="AG21" s="50"/>
      <c r="AH21" s="128"/>
      <c r="AI21" s="61" t="s">
        <v>291</v>
      </c>
    </row>
    <row r="22" spans="1:35" ht="33.75">
      <c r="A22" s="1052"/>
      <c r="B22" s="1052"/>
      <c r="C22" s="89" t="s">
        <v>704</v>
      </c>
      <c r="D22" s="24" t="s">
        <v>240</v>
      </c>
      <c r="E22" s="35"/>
      <c r="F22" s="24"/>
      <c r="G22" s="1031" t="s">
        <v>705</v>
      </c>
      <c r="H22" s="1031" t="s">
        <v>144</v>
      </c>
      <c r="I22" s="1111">
        <v>0</v>
      </c>
      <c r="J22" s="1111">
        <v>10</v>
      </c>
      <c r="K22" s="1111">
        <v>3</v>
      </c>
      <c r="L22" s="1111"/>
      <c r="M22" s="1127"/>
      <c r="N22" s="642"/>
      <c r="O22" s="642"/>
      <c r="P22" s="643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1016" t="s">
        <v>289</v>
      </c>
      <c r="AG22" s="1005"/>
      <c r="AH22" s="1127"/>
      <c r="AI22" s="1132" t="s">
        <v>291</v>
      </c>
    </row>
    <row r="23" spans="1:35" ht="22.5">
      <c r="A23" s="1052"/>
      <c r="B23" s="1052"/>
      <c r="C23" s="89" t="s">
        <v>706</v>
      </c>
      <c r="D23" s="24" t="s">
        <v>240</v>
      </c>
      <c r="E23" s="35"/>
      <c r="F23" s="24"/>
      <c r="G23" s="631"/>
      <c r="H23" s="631"/>
      <c r="I23" s="730"/>
      <c r="J23" s="730"/>
      <c r="K23" s="730"/>
      <c r="L23" s="730"/>
      <c r="M23" s="815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3"/>
      <c r="AF23" s="1017"/>
      <c r="AG23" s="1006"/>
      <c r="AH23" s="815"/>
      <c r="AI23" s="726"/>
    </row>
    <row r="24" spans="1:35" ht="22.5">
      <c r="A24" s="1052"/>
      <c r="B24" s="1052"/>
      <c r="C24" s="89" t="s">
        <v>707</v>
      </c>
      <c r="D24" s="24" t="s">
        <v>240</v>
      </c>
      <c r="E24" s="35"/>
      <c r="F24" s="24"/>
      <c r="G24" s="631"/>
      <c r="H24" s="631"/>
      <c r="I24" s="730"/>
      <c r="J24" s="730"/>
      <c r="K24" s="730"/>
      <c r="L24" s="730"/>
      <c r="M24" s="815"/>
      <c r="N24" s="643"/>
      <c r="O24" s="643"/>
      <c r="P24" s="643"/>
      <c r="Q24" s="643"/>
      <c r="R24" s="643"/>
      <c r="S24" s="643"/>
      <c r="T24" s="643"/>
      <c r="U24" s="643"/>
      <c r="V24" s="643"/>
      <c r="W24" s="643"/>
      <c r="X24" s="643"/>
      <c r="Y24" s="643"/>
      <c r="Z24" s="643"/>
      <c r="AA24" s="643"/>
      <c r="AB24" s="643"/>
      <c r="AC24" s="643"/>
      <c r="AD24" s="643"/>
      <c r="AE24" s="643"/>
      <c r="AF24" s="1017"/>
      <c r="AG24" s="1006"/>
      <c r="AH24" s="815"/>
      <c r="AI24" s="726"/>
    </row>
    <row r="25" spans="1:35" ht="22.5">
      <c r="A25" s="1052"/>
      <c r="B25" s="1052"/>
      <c r="C25" s="89" t="s">
        <v>708</v>
      </c>
      <c r="D25" s="24" t="s">
        <v>240</v>
      </c>
      <c r="E25" s="35"/>
      <c r="F25" s="24"/>
      <c r="G25" s="632"/>
      <c r="H25" s="632"/>
      <c r="I25" s="702"/>
      <c r="J25" s="702"/>
      <c r="K25" s="702"/>
      <c r="L25" s="702"/>
      <c r="M25" s="816"/>
      <c r="N25" s="644"/>
      <c r="O25" s="644"/>
      <c r="P25" s="643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1018"/>
      <c r="AG25" s="1007"/>
      <c r="AH25" s="816"/>
      <c r="AI25" s="1133"/>
    </row>
    <row r="26" spans="1:35" ht="33.75">
      <c r="A26" s="1052"/>
      <c r="B26" s="1052"/>
      <c r="C26" s="89" t="s">
        <v>709</v>
      </c>
      <c r="D26" s="24"/>
      <c r="E26" s="35"/>
      <c r="F26" s="24"/>
      <c r="G26" s="1031" t="s">
        <v>199</v>
      </c>
      <c r="H26" s="1031" t="s">
        <v>202</v>
      </c>
      <c r="I26" s="1111">
        <v>0</v>
      </c>
      <c r="J26" s="1134">
        <v>0</v>
      </c>
      <c r="K26" s="1134">
        <v>0</v>
      </c>
      <c r="L26" s="1111"/>
      <c r="M26" s="1127"/>
      <c r="N26" s="642"/>
      <c r="O26" s="642"/>
      <c r="P26" s="643"/>
      <c r="Q26" s="642"/>
      <c r="R26" s="642"/>
      <c r="S26" s="642"/>
      <c r="T26" s="642"/>
      <c r="U26" s="642"/>
      <c r="V26" s="642"/>
      <c r="W26" s="642"/>
      <c r="X26" s="642"/>
      <c r="Y26" s="642"/>
      <c r="Z26" s="642"/>
      <c r="AA26" s="642"/>
      <c r="AB26" s="642"/>
      <c r="AC26" s="642"/>
      <c r="AD26" s="642"/>
      <c r="AE26" s="642"/>
      <c r="AF26" s="1137" t="s">
        <v>200</v>
      </c>
      <c r="AG26" s="642"/>
      <c r="AH26" s="642"/>
      <c r="AI26" s="642" t="s">
        <v>291</v>
      </c>
    </row>
    <row r="27" spans="1:35" ht="33.75">
      <c r="A27" s="1052"/>
      <c r="B27" s="1052"/>
      <c r="C27" s="89" t="s">
        <v>710</v>
      </c>
      <c r="D27" s="24"/>
      <c r="E27" s="35"/>
      <c r="F27" s="24"/>
      <c r="G27" s="631"/>
      <c r="H27" s="631"/>
      <c r="I27" s="730"/>
      <c r="J27" s="1135"/>
      <c r="K27" s="1135"/>
      <c r="L27" s="730"/>
      <c r="M27" s="815"/>
      <c r="N27" s="643"/>
      <c r="O27" s="643"/>
      <c r="P27" s="643"/>
      <c r="Q27" s="643"/>
      <c r="R27" s="643"/>
      <c r="S27" s="643"/>
      <c r="T27" s="643"/>
      <c r="U27" s="643"/>
      <c r="V27" s="643"/>
      <c r="W27" s="643"/>
      <c r="X27" s="643"/>
      <c r="Y27" s="643"/>
      <c r="Z27" s="643"/>
      <c r="AA27" s="643"/>
      <c r="AB27" s="643"/>
      <c r="AC27" s="643"/>
      <c r="AD27" s="643"/>
      <c r="AE27" s="643"/>
      <c r="AF27" s="1138"/>
      <c r="AG27" s="643"/>
      <c r="AH27" s="643"/>
      <c r="AI27" s="643"/>
    </row>
    <row r="28" spans="1:35" ht="15">
      <c r="A28" s="1052"/>
      <c r="B28" s="1052"/>
      <c r="C28" s="89"/>
      <c r="D28" s="24"/>
      <c r="E28" s="35"/>
      <c r="F28" s="24"/>
      <c r="G28" s="632"/>
      <c r="H28" s="632"/>
      <c r="I28" s="702"/>
      <c r="J28" s="1136"/>
      <c r="K28" s="1136"/>
      <c r="L28" s="702"/>
      <c r="M28" s="816"/>
      <c r="N28" s="644"/>
      <c r="O28" s="644"/>
      <c r="P28" s="643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1139"/>
      <c r="AG28" s="644"/>
      <c r="AH28" s="644"/>
      <c r="AI28" s="644"/>
    </row>
    <row r="29" spans="1:35" ht="33.75">
      <c r="A29" s="1052"/>
      <c r="B29" s="1052"/>
      <c r="C29" s="89" t="s">
        <v>711</v>
      </c>
      <c r="D29" s="24" t="s">
        <v>240</v>
      </c>
      <c r="E29" s="35"/>
      <c r="F29" s="24"/>
      <c r="G29" s="1031" t="s">
        <v>201</v>
      </c>
      <c r="H29" s="1031" t="s">
        <v>202</v>
      </c>
      <c r="I29" s="1111">
        <v>0</v>
      </c>
      <c r="J29" s="1134">
        <v>0</v>
      </c>
      <c r="K29" s="1134">
        <v>0</v>
      </c>
      <c r="L29" s="1111"/>
      <c r="M29" s="1111"/>
      <c r="N29" s="1111"/>
      <c r="O29" s="1111"/>
      <c r="P29" s="643"/>
      <c r="Q29" s="1111"/>
      <c r="R29" s="1111"/>
      <c r="S29" s="1111"/>
      <c r="T29" s="1111"/>
      <c r="U29" s="1111"/>
      <c r="V29" s="1111"/>
      <c r="W29" s="1111"/>
      <c r="X29" s="1111"/>
      <c r="Y29" s="1111"/>
      <c r="Z29" s="1111"/>
      <c r="AA29" s="1111"/>
      <c r="AB29" s="1111"/>
      <c r="AC29" s="1111"/>
      <c r="AD29" s="1111"/>
      <c r="AE29" s="1111"/>
      <c r="AF29" s="1111" t="s">
        <v>200</v>
      </c>
      <c r="AG29" s="1111"/>
      <c r="AH29" s="1111"/>
      <c r="AI29" s="1111" t="s">
        <v>291</v>
      </c>
    </row>
    <row r="30" spans="1:35" ht="33.75">
      <c r="A30" s="1052"/>
      <c r="B30" s="1052"/>
      <c r="C30" s="89" t="s">
        <v>712</v>
      </c>
      <c r="D30" s="24" t="s">
        <v>240</v>
      </c>
      <c r="E30" s="35"/>
      <c r="F30" s="24"/>
      <c r="G30" s="631"/>
      <c r="H30" s="631"/>
      <c r="I30" s="730"/>
      <c r="J30" s="1135"/>
      <c r="K30" s="1135"/>
      <c r="L30" s="730"/>
      <c r="M30" s="730"/>
      <c r="N30" s="730"/>
      <c r="O30" s="730"/>
      <c r="P30" s="643"/>
      <c r="Q30" s="730"/>
      <c r="R30" s="730"/>
      <c r="S30" s="730"/>
      <c r="T30" s="73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</row>
    <row r="31" spans="1:35" ht="22.5">
      <c r="A31" s="1052"/>
      <c r="B31" s="1052"/>
      <c r="C31" s="89" t="s">
        <v>713</v>
      </c>
      <c r="D31" s="24" t="s">
        <v>240</v>
      </c>
      <c r="E31" s="35"/>
      <c r="F31" s="24"/>
      <c r="G31" s="632"/>
      <c r="H31" s="632"/>
      <c r="I31" s="702"/>
      <c r="J31" s="1136"/>
      <c r="K31" s="1136"/>
      <c r="L31" s="702"/>
      <c r="M31" s="702"/>
      <c r="N31" s="702"/>
      <c r="O31" s="702"/>
      <c r="P31" s="643"/>
      <c r="Q31" s="702"/>
      <c r="R31" s="702"/>
      <c r="S31" s="702"/>
      <c r="T31" s="702"/>
      <c r="U31" s="702"/>
      <c r="V31" s="702"/>
      <c r="W31" s="702"/>
      <c r="X31" s="702"/>
      <c r="Y31" s="702"/>
      <c r="Z31" s="702"/>
      <c r="AA31" s="702"/>
      <c r="AB31" s="702"/>
      <c r="AC31" s="702"/>
      <c r="AD31" s="702"/>
      <c r="AE31" s="702"/>
      <c r="AF31" s="702"/>
      <c r="AG31" s="702"/>
      <c r="AH31" s="702"/>
      <c r="AI31" s="702"/>
    </row>
    <row r="32" spans="1:35" ht="48.75">
      <c r="A32" s="1009"/>
      <c r="B32" s="1009"/>
      <c r="C32" s="89"/>
      <c r="D32" s="24"/>
      <c r="E32" s="35"/>
      <c r="F32" s="24"/>
      <c r="G32" s="378" t="s">
        <v>203</v>
      </c>
      <c r="H32" s="378" t="s">
        <v>163</v>
      </c>
      <c r="I32" s="132">
        <v>0</v>
      </c>
      <c r="J32" s="132">
        <v>1</v>
      </c>
      <c r="K32" s="132">
        <v>1</v>
      </c>
      <c r="L32" s="132"/>
      <c r="M32" s="468"/>
      <c r="N32" s="29"/>
      <c r="O32" s="29"/>
      <c r="P32" s="644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 t="s">
        <v>289</v>
      </c>
      <c r="AG32" s="50"/>
      <c r="AH32" s="128"/>
      <c r="AI32" s="61" t="s">
        <v>291</v>
      </c>
    </row>
    <row r="33" spans="1:35" ht="15.75" thickBot="1">
      <c r="A33" s="787" t="s">
        <v>292</v>
      </c>
      <c r="B33" s="687"/>
      <c r="C33" s="688"/>
      <c r="D33" s="1"/>
      <c r="E33" s="689" t="s">
        <v>287</v>
      </c>
      <c r="F33" s="689"/>
      <c r="G33" s="689"/>
      <c r="H33" s="689"/>
      <c r="I33" s="689"/>
      <c r="J33" s="689"/>
      <c r="K33" s="689"/>
      <c r="L33" s="689"/>
      <c r="M33" s="690"/>
      <c r="N33" s="856" t="s">
        <v>109</v>
      </c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8"/>
      <c r="AF33" s="686" t="s">
        <v>110</v>
      </c>
      <c r="AG33" s="859"/>
      <c r="AH33" s="859"/>
      <c r="AI33" s="860"/>
    </row>
    <row r="34" spans="1:35" ht="15">
      <c r="A34" s="666" t="s">
        <v>279</v>
      </c>
      <c r="B34" s="668" t="s">
        <v>111</v>
      </c>
      <c r="C34" s="669"/>
      <c r="D34" s="669"/>
      <c r="E34" s="669"/>
      <c r="F34" s="669"/>
      <c r="G34" s="849"/>
      <c r="H34" s="672" t="s">
        <v>112</v>
      </c>
      <c r="I34" s="674" t="s">
        <v>127</v>
      </c>
      <c r="J34" s="674" t="s">
        <v>113</v>
      </c>
      <c r="K34" s="676" t="s">
        <v>456</v>
      </c>
      <c r="L34" s="661" t="s">
        <v>128</v>
      </c>
      <c r="M34" s="663" t="s">
        <v>129</v>
      </c>
      <c r="N34" s="665" t="s">
        <v>140</v>
      </c>
      <c r="O34" s="657"/>
      <c r="P34" s="656" t="s">
        <v>141</v>
      </c>
      <c r="Q34" s="657"/>
      <c r="R34" s="656" t="s">
        <v>142</v>
      </c>
      <c r="S34" s="657"/>
      <c r="T34" s="656" t="s">
        <v>116</v>
      </c>
      <c r="U34" s="657"/>
      <c r="V34" s="656" t="s">
        <v>115</v>
      </c>
      <c r="W34" s="657"/>
      <c r="X34" s="656" t="s">
        <v>143</v>
      </c>
      <c r="Y34" s="657"/>
      <c r="Z34" s="656" t="s">
        <v>114</v>
      </c>
      <c r="AA34" s="657"/>
      <c r="AB34" s="656" t="s">
        <v>117</v>
      </c>
      <c r="AC34" s="657"/>
      <c r="AD34" s="656" t="s">
        <v>118</v>
      </c>
      <c r="AE34" s="658"/>
      <c r="AF34" s="844" t="s">
        <v>119</v>
      </c>
      <c r="AG34" s="645" t="s">
        <v>120</v>
      </c>
      <c r="AH34" s="647" t="s">
        <v>121</v>
      </c>
      <c r="AI34" s="649" t="s">
        <v>130</v>
      </c>
    </row>
    <row r="35" spans="1:35" ht="32.25" thickBot="1">
      <c r="A35" s="667"/>
      <c r="B35" s="670"/>
      <c r="C35" s="671"/>
      <c r="D35" s="671"/>
      <c r="E35" s="671"/>
      <c r="F35" s="671"/>
      <c r="G35" s="850"/>
      <c r="H35" s="851"/>
      <c r="I35" s="852" t="s">
        <v>127</v>
      </c>
      <c r="J35" s="852"/>
      <c r="K35" s="853"/>
      <c r="L35" s="854"/>
      <c r="M35" s="855"/>
      <c r="N35" s="2" t="s">
        <v>131</v>
      </c>
      <c r="O35" s="42" t="s">
        <v>132</v>
      </c>
      <c r="P35" s="3" t="s">
        <v>131</v>
      </c>
      <c r="Q35" s="42" t="s">
        <v>132</v>
      </c>
      <c r="R35" s="3" t="s">
        <v>131</v>
      </c>
      <c r="S35" s="42" t="s">
        <v>132</v>
      </c>
      <c r="T35" s="3" t="s">
        <v>131</v>
      </c>
      <c r="U35" s="42" t="s">
        <v>132</v>
      </c>
      <c r="V35" s="3" t="s">
        <v>131</v>
      </c>
      <c r="W35" s="42" t="s">
        <v>132</v>
      </c>
      <c r="X35" s="3" t="s">
        <v>131</v>
      </c>
      <c r="Y35" s="42" t="s">
        <v>132</v>
      </c>
      <c r="Z35" s="3" t="s">
        <v>131</v>
      </c>
      <c r="AA35" s="42" t="s">
        <v>133</v>
      </c>
      <c r="AB35" s="3" t="s">
        <v>131</v>
      </c>
      <c r="AC35" s="42" t="s">
        <v>133</v>
      </c>
      <c r="AD35" s="3" t="s">
        <v>131</v>
      </c>
      <c r="AE35" s="43" t="s">
        <v>133</v>
      </c>
      <c r="AF35" s="845"/>
      <c r="AG35" s="846"/>
      <c r="AH35" s="847"/>
      <c r="AI35" s="831"/>
    </row>
    <row r="36" spans="1:35" ht="57" thickBot="1">
      <c r="A36" s="4" t="s">
        <v>229</v>
      </c>
      <c r="B36" s="651" t="s">
        <v>293</v>
      </c>
      <c r="C36" s="652"/>
      <c r="D36" s="652"/>
      <c r="E36" s="652"/>
      <c r="F36" s="652"/>
      <c r="G36" s="832"/>
      <c r="H36" s="44" t="s">
        <v>204</v>
      </c>
      <c r="I36" s="109">
        <v>1</v>
      </c>
      <c r="J36" s="109">
        <v>1</v>
      </c>
      <c r="K36" s="53"/>
      <c r="L36" s="48"/>
      <c r="M36" s="48"/>
      <c r="N36" s="5" t="e">
        <f>N38+#REF!+#REF!</f>
        <v>#REF!</v>
      </c>
      <c r="O36" s="6" t="e">
        <f>O38+#REF!+#REF!</f>
        <v>#REF!</v>
      </c>
      <c r="P36" s="6" t="e">
        <f>P38+#REF!+#REF!</f>
        <v>#REF!</v>
      </c>
      <c r="Q36" s="6" t="e">
        <f>Q38+#REF!+#REF!</f>
        <v>#REF!</v>
      </c>
      <c r="R36" s="6" t="e">
        <f>R38+#REF!+#REF!</f>
        <v>#REF!</v>
      </c>
      <c r="S36" s="6" t="e">
        <f>S38+#REF!+#REF!</f>
        <v>#REF!</v>
      </c>
      <c r="T36" s="6" t="e">
        <f>T38+#REF!+#REF!</f>
        <v>#REF!</v>
      </c>
      <c r="U36" s="6" t="e">
        <f>U38+#REF!+#REF!</f>
        <v>#REF!</v>
      </c>
      <c r="V36" s="6" t="e">
        <f>V38+#REF!+#REF!</f>
        <v>#REF!</v>
      </c>
      <c r="W36" s="6" t="e">
        <f>W38+#REF!+#REF!</f>
        <v>#REF!</v>
      </c>
      <c r="X36" s="6" t="e">
        <f>X38+#REF!+#REF!</f>
        <v>#REF!</v>
      </c>
      <c r="Y36" s="6" t="e">
        <f>Y38+#REF!+#REF!</f>
        <v>#REF!</v>
      </c>
      <c r="Z36" s="6" t="e">
        <f>Z38+#REF!+#REF!</f>
        <v>#REF!</v>
      </c>
      <c r="AA36" s="6" t="e">
        <f>AA38+#REF!+#REF!</f>
        <v>#REF!</v>
      </c>
      <c r="AB36" s="6" t="e">
        <f>AB38+#REF!+#REF!</f>
        <v>#REF!</v>
      </c>
      <c r="AC36" s="6" t="e">
        <f>AC38+#REF!+#REF!</f>
        <v>#REF!</v>
      </c>
      <c r="AD36" s="6" t="e">
        <f>+AD38+#REF!+#REF!</f>
        <v>#REF!</v>
      </c>
      <c r="AE36" s="7" t="e">
        <f>AE38+#REF!+#REF!</f>
        <v>#REF!</v>
      </c>
      <c r="AF36" s="8" t="e">
        <f>AF38+#REF!+#REF!</f>
        <v>#REF!</v>
      </c>
      <c r="AG36" s="9"/>
      <c r="AH36" s="9"/>
      <c r="AI36" s="10"/>
    </row>
    <row r="37" spans="1:35" ht="15.75" thickBot="1">
      <c r="A37" s="1140"/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41"/>
      <c r="AC37" s="1141"/>
      <c r="AD37" s="1141"/>
      <c r="AE37" s="1141"/>
      <c r="AF37" s="1141"/>
      <c r="AG37" s="1141"/>
      <c r="AH37" s="1141"/>
      <c r="AI37" s="1142"/>
    </row>
    <row r="38" spans="1:35" ht="33.75">
      <c r="A38" s="78" t="s">
        <v>122</v>
      </c>
      <c r="B38" s="79" t="s">
        <v>138</v>
      </c>
      <c r="C38" s="12" t="s">
        <v>123</v>
      </c>
      <c r="D38" s="12" t="s">
        <v>134</v>
      </c>
      <c r="E38" s="13" t="s">
        <v>135</v>
      </c>
      <c r="F38" s="13" t="s">
        <v>136</v>
      </c>
      <c r="G38" s="45" t="s">
        <v>124</v>
      </c>
      <c r="H38" s="56" t="s">
        <v>139</v>
      </c>
      <c r="I38" s="32"/>
      <c r="J38" s="32"/>
      <c r="K38" s="32"/>
      <c r="L38" s="32"/>
      <c r="M38" s="33"/>
      <c r="N38" s="15">
        <f>SUM(N41:N41)</f>
        <v>0</v>
      </c>
      <c r="O38" s="16">
        <f>SUM(O41:O41)</f>
        <v>0</v>
      </c>
      <c r="P38" s="17">
        <f>SUM(P41:P41)</f>
        <v>0</v>
      </c>
      <c r="Q38" s="16">
        <f>SUM(Q41:Q41)</f>
        <v>0</v>
      </c>
      <c r="R38" s="17"/>
      <c r="S38" s="16"/>
      <c r="T38" s="17"/>
      <c r="U38" s="16"/>
      <c r="V38" s="17"/>
      <c r="W38" s="16"/>
      <c r="X38" s="17"/>
      <c r="Y38" s="16"/>
      <c r="Z38" s="17"/>
      <c r="AA38" s="16"/>
      <c r="AB38" s="17"/>
      <c r="AC38" s="16"/>
      <c r="AD38" s="18">
        <f>N38+P38</f>
        <v>0</v>
      </c>
      <c r="AE38" s="16">
        <f>AE41</f>
        <v>0</v>
      </c>
      <c r="AF38" s="19">
        <f>SUM(AF40:AF40)</f>
        <v>0</v>
      </c>
      <c r="AG38" s="20"/>
      <c r="AH38" s="20"/>
      <c r="AI38" s="21"/>
    </row>
    <row r="39" spans="1:35" ht="45">
      <c r="A39" s="1153" t="str">
        <f>A21</f>
        <v>ASISTENCIA Y SEFGUIMIENTO A LA  SALUD EN EL MUNICIPIO DE GAMA CUNDINAMARCA</v>
      </c>
      <c r="B39" s="773"/>
      <c r="C39" s="89" t="s">
        <v>714</v>
      </c>
      <c r="D39" s="24" t="s">
        <v>240</v>
      </c>
      <c r="E39" s="469"/>
      <c r="F39" s="470"/>
      <c r="G39" s="1031" t="s">
        <v>61</v>
      </c>
      <c r="H39" s="1031" t="s">
        <v>205</v>
      </c>
      <c r="I39" s="1143">
        <v>1</v>
      </c>
      <c r="J39" s="1146">
        <v>1</v>
      </c>
      <c r="K39" s="1146">
        <v>1</v>
      </c>
      <c r="L39" s="1149"/>
      <c r="M39" s="1149"/>
      <c r="N39" s="1149"/>
      <c r="O39" s="1149"/>
      <c r="P39" s="1149">
        <v>4964</v>
      </c>
      <c r="Q39" s="1149"/>
      <c r="R39" s="1149"/>
      <c r="S39" s="1149"/>
      <c r="T39" s="1149"/>
      <c r="U39" s="1149"/>
      <c r="V39" s="1149"/>
      <c r="W39" s="1149"/>
      <c r="X39" s="1149"/>
      <c r="Y39" s="1149"/>
      <c r="Z39" s="1149"/>
      <c r="AA39" s="1149"/>
      <c r="AB39" s="1149"/>
      <c r="AC39" s="1149"/>
      <c r="AD39" s="1149"/>
      <c r="AE39" s="1149"/>
      <c r="AF39" s="1127" t="s">
        <v>715</v>
      </c>
      <c r="AG39" s="1149"/>
      <c r="AH39" s="1149"/>
      <c r="AI39" s="1150" t="s">
        <v>716</v>
      </c>
    </row>
    <row r="40" spans="1:35" ht="45">
      <c r="A40" s="1154"/>
      <c r="B40" s="719"/>
      <c r="C40" s="281" t="s">
        <v>717</v>
      </c>
      <c r="D40" s="358" t="s">
        <v>240</v>
      </c>
      <c r="E40" s="471"/>
      <c r="F40" s="472"/>
      <c r="G40" s="631"/>
      <c r="H40" s="631"/>
      <c r="I40" s="1144"/>
      <c r="J40" s="1147"/>
      <c r="K40" s="1147"/>
      <c r="L40" s="817"/>
      <c r="M40" s="817"/>
      <c r="N40" s="817"/>
      <c r="O40" s="817"/>
      <c r="P40" s="817"/>
      <c r="Q40" s="817"/>
      <c r="R40" s="817"/>
      <c r="S40" s="817"/>
      <c r="T40" s="817"/>
      <c r="U40" s="817"/>
      <c r="V40" s="817"/>
      <c r="W40" s="817"/>
      <c r="X40" s="817"/>
      <c r="Y40" s="817"/>
      <c r="Z40" s="817"/>
      <c r="AA40" s="817"/>
      <c r="AB40" s="817"/>
      <c r="AC40" s="817"/>
      <c r="AD40" s="817"/>
      <c r="AE40" s="817"/>
      <c r="AF40" s="815"/>
      <c r="AG40" s="817"/>
      <c r="AH40" s="817"/>
      <c r="AI40" s="1151"/>
    </row>
    <row r="41" spans="1:35" ht="22.5">
      <c r="A41" s="1154"/>
      <c r="B41" s="774"/>
      <c r="C41" s="281" t="s">
        <v>718</v>
      </c>
      <c r="D41" s="24" t="s">
        <v>240</v>
      </c>
      <c r="E41" s="130"/>
      <c r="F41" s="473"/>
      <c r="G41" s="631"/>
      <c r="H41" s="631"/>
      <c r="I41" s="1144"/>
      <c r="J41" s="1147"/>
      <c r="K41" s="114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7"/>
      <c r="X41" s="817"/>
      <c r="Y41" s="817"/>
      <c r="Z41" s="817"/>
      <c r="AA41" s="817"/>
      <c r="AB41" s="817"/>
      <c r="AC41" s="817"/>
      <c r="AD41" s="817"/>
      <c r="AE41" s="817"/>
      <c r="AF41" s="815"/>
      <c r="AG41" s="817"/>
      <c r="AH41" s="817"/>
      <c r="AI41" s="1151"/>
    </row>
    <row r="42" spans="1:35" ht="45">
      <c r="A42" s="1154"/>
      <c r="B42" s="1020"/>
      <c r="C42" s="102" t="s">
        <v>719</v>
      </c>
      <c r="D42" s="24" t="s">
        <v>257</v>
      </c>
      <c r="E42" s="130"/>
      <c r="F42" s="473"/>
      <c r="G42" s="631"/>
      <c r="H42" s="631"/>
      <c r="I42" s="1144"/>
      <c r="J42" s="1147"/>
      <c r="K42" s="114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7"/>
      <c r="AC42" s="817"/>
      <c r="AD42" s="817"/>
      <c r="AE42" s="817"/>
      <c r="AF42" s="815"/>
      <c r="AG42" s="817"/>
      <c r="AH42" s="817"/>
      <c r="AI42" s="1151"/>
    </row>
    <row r="43" spans="1:35" ht="33.75">
      <c r="A43" s="1154"/>
      <c r="B43" s="1021"/>
      <c r="C43" s="102" t="s">
        <v>720</v>
      </c>
      <c r="D43" s="24" t="s">
        <v>257</v>
      </c>
      <c r="E43" s="130"/>
      <c r="F43" s="473"/>
      <c r="G43" s="631"/>
      <c r="H43" s="631"/>
      <c r="I43" s="1144"/>
      <c r="J43" s="1147"/>
      <c r="K43" s="1147"/>
      <c r="L43" s="817"/>
      <c r="M43" s="817"/>
      <c r="N43" s="817"/>
      <c r="O43" s="817"/>
      <c r="P43" s="817"/>
      <c r="Q43" s="817"/>
      <c r="R43" s="817"/>
      <c r="S43" s="817"/>
      <c r="T43" s="817"/>
      <c r="U43" s="817"/>
      <c r="V43" s="817"/>
      <c r="W43" s="817"/>
      <c r="X43" s="817"/>
      <c r="Y43" s="817"/>
      <c r="Z43" s="817"/>
      <c r="AA43" s="817"/>
      <c r="AB43" s="817"/>
      <c r="AC43" s="817"/>
      <c r="AD43" s="817"/>
      <c r="AE43" s="817"/>
      <c r="AF43" s="815"/>
      <c r="AG43" s="817"/>
      <c r="AH43" s="817"/>
      <c r="AI43" s="1151"/>
    </row>
    <row r="44" spans="1:35" ht="45">
      <c r="A44" s="1154"/>
      <c r="B44" s="1021"/>
      <c r="C44" s="395" t="s">
        <v>721</v>
      </c>
      <c r="D44" s="106" t="s">
        <v>257</v>
      </c>
      <c r="E44" s="377"/>
      <c r="F44" s="474"/>
      <c r="G44" s="631"/>
      <c r="H44" s="631"/>
      <c r="I44" s="1144"/>
      <c r="J44" s="1147"/>
      <c r="K44" s="1147"/>
      <c r="L44" s="817"/>
      <c r="M44" s="817"/>
      <c r="N44" s="817"/>
      <c r="O44" s="817"/>
      <c r="P44" s="817"/>
      <c r="Q44" s="817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5"/>
      <c r="AG44" s="817"/>
      <c r="AH44" s="817"/>
      <c r="AI44" s="1151"/>
    </row>
    <row r="45" spans="1:35" ht="33.75">
      <c r="A45" s="1154"/>
      <c r="B45" s="1022"/>
      <c r="C45" s="475" t="s">
        <v>722</v>
      </c>
      <c r="D45" s="106" t="s">
        <v>257</v>
      </c>
      <c r="E45" s="377"/>
      <c r="F45" s="474"/>
      <c r="G45" s="631"/>
      <c r="H45" s="631"/>
      <c r="I45" s="1144"/>
      <c r="J45" s="1147"/>
      <c r="K45" s="114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817"/>
      <c r="Z45" s="817"/>
      <c r="AA45" s="817"/>
      <c r="AB45" s="817"/>
      <c r="AC45" s="817"/>
      <c r="AD45" s="817"/>
      <c r="AE45" s="817"/>
      <c r="AF45" s="815"/>
      <c r="AG45" s="817"/>
      <c r="AH45" s="817"/>
      <c r="AI45" s="1151"/>
    </row>
    <row r="46" spans="1:35" ht="33.75">
      <c r="A46" s="1154"/>
      <c r="B46" s="1020"/>
      <c r="C46" s="475" t="s">
        <v>723</v>
      </c>
      <c r="D46" s="377"/>
      <c r="E46" s="377"/>
      <c r="F46" s="377"/>
      <c r="G46" s="631"/>
      <c r="H46" s="631"/>
      <c r="I46" s="1144"/>
      <c r="J46" s="1147"/>
      <c r="K46" s="1147"/>
      <c r="L46" s="817"/>
      <c r="M46" s="817"/>
      <c r="N46" s="817"/>
      <c r="O46" s="817"/>
      <c r="P46" s="817"/>
      <c r="Q46" s="817"/>
      <c r="R46" s="817"/>
      <c r="S46" s="817"/>
      <c r="T46" s="817"/>
      <c r="U46" s="817"/>
      <c r="V46" s="817"/>
      <c r="W46" s="817"/>
      <c r="X46" s="817"/>
      <c r="Y46" s="817"/>
      <c r="Z46" s="817"/>
      <c r="AA46" s="817"/>
      <c r="AB46" s="817"/>
      <c r="AC46" s="817"/>
      <c r="AD46" s="817"/>
      <c r="AE46" s="817"/>
      <c r="AF46" s="815"/>
      <c r="AG46" s="817"/>
      <c r="AH46" s="817"/>
      <c r="AI46" s="1151"/>
    </row>
    <row r="47" spans="1:35" ht="45">
      <c r="A47" s="1154"/>
      <c r="B47" s="1021"/>
      <c r="C47" s="475" t="s">
        <v>724</v>
      </c>
      <c r="D47" s="377"/>
      <c r="E47" s="377"/>
      <c r="F47" s="377"/>
      <c r="G47" s="631"/>
      <c r="H47" s="631"/>
      <c r="I47" s="1144"/>
      <c r="J47" s="1147"/>
      <c r="K47" s="1147"/>
      <c r="L47" s="817"/>
      <c r="M47" s="817"/>
      <c r="N47" s="817"/>
      <c r="O47" s="817"/>
      <c r="P47" s="817"/>
      <c r="Q47" s="817"/>
      <c r="R47" s="817"/>
      <c r="S47" s="817"/>
      <c r="T47" s="817"/>
      <c r="U47" s="817"/>
      <c r="V47" s="817"/>
      <c r="W47" s="817"/>
      <c r="X47" s="817"/>
      <c r="Y47" s="817"/>
      <c r="Z47" s="817"/>
      <c r="AA47" s="817"/>
      <c r="AB47" s="817"/>
      <c r="AC47" s="817"/>
      <c r="AD47" s="817"/>
      <c r="AE47" s="817"/>
      <c r="AF47" s="815"/>
      <c r="AG47" s="817"/>
      <c r="AH47" s="817"/>
      <c r="AI47" s="1151"/>
    </row>
    <row r="48" spans="1:35" ht="45">
      <c r="A48" s="1155"/>
      <c r="B48" s="1022"/>
      <c r="C48" s="475" t="s">
        <v>725</v>
      </c>
      <c r="D48" s="377"/>
      <c r="E48" s="377"/>
      <c r="F48" s="377"/>
      <c r="G48" s="632"/>
      <c r="H48" s="632"/>
      <c r="I48" s="1145"/>
      <c r="J48" s="1148"/>
      <c r="K48" s="1148"/>
      <c r="L48" s="818"/>
      <c r="M48" s="818"/>
      <c r="N48" s="818"/>
      <c r="O48" s="818"/>
      <c r="P48" s="818"/>
      <c r="Q48" s="818"/>
      <c r="R48" s="818"/>
      <c r="S48" s="818"/>
      <c r="T48" s="818"/>
      <c r="U48" s="818"/>
      <c r="V48" s="818"/>
      <c r="W48" s="818"/>
      <c r="X48" s="818"/>
      <c r="Y48" s="818"/>
      <c r="Z48" s="818"/>
      <c r="AA48" s="818"/>
      <c r="AB48" s="818"/>
      <c r="AC48" s="818"/>
      <c r="AD48" s="818"/>
      <c r="AE48" s="818"/>
      <c r="AF48" s="816"/>
      <c r="AG48" s="818"/>
      <c r="AH48" s="818"/>
      <c r="AI48" s="1152"/>
    </row>
  </sheetData>
  <sheetProtection password="E4F1" sheet="1" formatCells="0" formatColumns="0" formatRows="0" insertColumns="0" insertRows="0" insertHyperlinks="0" deleteColumns="0" deleteRows="0" sort="0" autoFilter="0" pivotTables="0"/>
  <mergeCells count="258">
    <mergeCell ref="AH39:AH48"/>
    <mergeCell ref="AI39:AI48"/>
    <mergeCell ref="B42:B45"/>
    <mergeCell ref="B46:B48"/>
    <mergeCell ref="A39:A48"/>
    <mergeCell ref="AB39:AB48"/>
    <mergeCell ref="AC39:AC48"/>
    <mergeCell ref="AD39:AD48"/>
    <mergeCell ref="AE39:AE48"/>
    <mergeCell ref="AF39:AF48"/>
    <mergeCell ref="AG39:AG48"/>
    <mergeCell ref="V39:V48"/>
    <mergeCell ref="W39:W48"/>
    <mergeCell ref="X39:X48"/>
    <mergeCell ref="Y39:Y48"/>
    <mergeCell ref="Z39:Z48"/>
    <mergeCell ref="AA39:AA48"/>
    <mergeCell ref="P39:P48"/>
    <mergeCell ref="Q39:Q48"/>
    <mergeCell ref="R39:R48"/>
    <mergeCell ref="S39:S48"/>
    <mergeCell ref="T39:T48"/>
    <mergeCell ref="U39:U48"/>
    <mergeCell ref="J39:J48"/>
    <mergeCell ref="K39:K48"/>
    <mergeCell ref="L39:L48"/>
    <mergeCell ref="M39:M48"/>
    <mergeCell ref="N39:N48"/>
    <mergeCell ref="O39:O48"/>
    <mergeCell ref="AG34:AG35"/>
    <mergeCell ref="AH34:AH35"/>
    <mergeCell ref="AI34:AI35"/>
    <mergeCell ref="B36:G36"/>
    <mergeCell ref="A37:AI37"/>
    <mergeCell ref="B39:B41"/>
    <mergeCell ref="G39:G48"/>
    <mergeCell ref="H39:H48"/>
    <mergeCell ref="I39:I48"/>
    <mergeCell ref="V34:W34"/>
    <mergeCell ref="X34:Y34"/>
    <mergeCell ref="Z34:AA34"/>
    <mergeCell ref="AB34:AC34"/>
    <mergeCell ref="AD34:AE34"/>
    <mergeCell ref="AF34:AF35"/>
    <mergeCell ref="L34:L35"/>
    <mergeCell ref="M34:M35"/>
    <mergeCell ref="N34:O34"/>
    <mergeCell ref="P34:Q34"/>
    <mergeCell ref="R34:S34"/>
    <mergeCell ref="T34:U34"/>
    <mergeCell ref="A34:A35"/>
    <mergeCell ref="B34:G35"/>
    <mergeCell ref="H34:H35"/>
    <mergeCell ref="I34:I35"/>
    <mergeCell ref="J34:J35"/>
    <mergeCell ref="K34:K35"/>
    <mergeCell ref="AE29:AE31"/>
    <mergeCell ref="AF29:AF31"/>
    <mergeCell ref="AG29:AG31"/>
    <mergeCell ref="AH29:AH31"/>
    <mergeCell ref="AI29:AI31"/>
    <mergeCell ref="A33:C33"/>
    <mergeCell ref="E33:M33"/>
    <mergeCell ref="N33:AE33"/>
    <mergeCell ref="AF33:AI33"/>
    <mergeCell ref="P21:P32"/>
    <mergeCell ref="Y29:Y31"/>
    <mergeCell ref="Z29:Z31"/>
    <mergeCell ref="AA29:AA31"/>
    <mergeCell ref="AB29:AB31"/>
    <mergeCell ref="AC29:AC31"/>
    <mergeCell ref="AD29:AD31"/>
    <mergeCell ref="S29:S31"/>
    <mergeCell ref="T29:T31"/>
    <mergeCell ref="U29:U31"/>
    <mergeCell ref="V29:V31"/>
    <mergeCell ref="W29:W31"/>
    <mergeCell ref="X29:X31"/>
    <mergeCell ref="M29:M31"/>
    <mergeCell ref="N29:N31"/>
    <mergeCell ref="O29:O31"/>
    <mergeCell ref="Q29:Q31"/>
    <mergeCell ref="R29:R31"/>
    <mergeCell ref="G29:G31"/>
    <mergeCell ref="H29:H31"/>
    <mergeCell ref="I29:I31"/>
    <mergeCell ref="J29:J31"/>
    <mergeCell ref="K29:K31"/>
    <mergeCell ref="L29:L31"/>
    <mergeCell ref="AD26:AD28"/>
    <mergeCell ref="AE26:AE28"/>
    <mergeCell ref="AF26:AF28"/>
    <mergeCell ref="AG26:AG28"/>
    <mergeCell ref="AH26:AH28"/>
    <mergeCell ref="R26:R28"/>
    <mergeCell ref="S26:S28"/>
    <mergeCell ref="T26:T28"/>
    <mergeCell ref="U26:U28"/>
    <mergeCell ref="AI26:AI28"/>
    <mergeCell ref="X26:X28"/>
    <mergeCell ref="Y26:Y28"/>
    <mergeCell ref="Z26:Z28"/>
    <mergeCell ref="AA26:AA28"/>
    <mergeCell ref="AB26:AB28"/>
    <mergeCell ref="AC26:AC28"/>
    <mergeCell ref="V26:V28"/>
    <mergeCell ref="W26:W28"/>
    <mergeCell ref="L26:L28"/>
    <mergeCell ref="M26:M28"/>
    <mergeCell ref="N26:N28"/>
    <mergeCell ref="O26:O28"/>
    <mergeCell ref="Q26:Q28"/>
    <mergeCell ref="AE22:AE25"/>
    <mergeCell ref="AF22:AF25"/>
    <mergeCell ref="AG22:AG25"/>
    <mergeCell ref="AH22:AH25"/>
    <mergeCell ref="AI22:AI25"/>
    <mergeCell ref="G26:G28"/>
    <mergeCell ref="H26:H28"/>
    <mergeCell ref="I26:I28"/>
    <mergeCell ref="J26:J28"/>
    <mergeCell ref="K26:K28"/>
    <mergeCell ref="Y22:Y25"/>
    <mergeCell ref="Z22:Z25"/>
    <mergeCell ref="AA22:AA25"/>
    <mergeCell ref="AB22:AB25"/>
    <mergeCell ref="AC22:AC25"/>
    <mergeCell ref="AD22:AD25"/>
    <mergeCell ref="S22:S25"/>
    <mergeCell ref="T22:T25"/>
    <mergeCell ref="U22:U25"/>
    <mergeCell ref="V22:V25"/>
    <mergeCell ref="W22:W25"/>
    <mergeCell ref="X22:X25"/>
    <mergeCell ref="M22:M25"/>
    <mergeCell ref="N22:N25"/>
    <mergeCell ref="O22:O25"/>
    <mergeCell ref="Q22:Q25"/>
    <mergeCell ref="R22:R25"/>
    <mergeCell ref="AI17:AI18"/>
    <mergeCell ref="AF17:AF18"/>
    <mergeCell ref="AG17:AG18"/>
    <mergeCell ref="AH17:AH18"/>
    <mergeCell ref="V17:W17"/>
    <mergeCell ref="B19:G19"/>
    <mergeCell ref="A21:A32"/>
    <mergeCell ref="B21:B32"/>
    <mergeCell ref="G22:G25"/>
    <mergeCell ref="H22:H25"/>
    <mergeCell ref="I22:I25"/>
    <mergeCell ref="J22:J25"/>
    <mergeCell ref="K22:K25"/>
    <mergeCell ref="L22:L25"/>
    <mergeCell ref="Z17:AA17"/>
    <mergeCell ref="AB17:AC17"/>
    <mergeCell ref="AD17:AE17"/>
    <mergeCell ref="N17:O17"/>
    <mergeCell ref="P17:Q17"/>
    <mergeCell ref="R17:S17"/>
    <mergeCell ref="T17:U17"/>
    <mergeCell ref="X17:Y17"/>
    <mergeCell ref="AH13:AH16"/>
    <mergeCell ref="AI13:AI16"/>
    <mergeCell ref="A17:A18"/>
    <mergeCell ref="B17:G18"/>
    <mergeCell ref="H17:H18"/>
    <mergeCell ref="I17:I18"/>
    <mergeCell ref="J17:J18"/>
    <mergeCell ref="K17:K18"/>
    <mergeCell ref="L17:L18"/>
    <mergeCell ref="M17:M18"/>
    <mergeCell ref="AC13:AC16"/>
    <mergeCell ref="AD13:AD16"/>
    <mergeCell ref="AE13:AE16"/>
    <mergeCell ref="AF13:AF16"/>
    <mergeCell ref="AG13:AG16"/>
    <mergeCell ref="AB9:AB16"/>
    <mergeCell ref="V13:V16"/>
    <mergeCell ref="W13:W16"/>
    <mergeCell ref="X13:X16"/>
    <mergeCell ref="M13:M16"/>
    <mergeCell ref="N13:N16"/>
    <mergeCell ref="Y13:Y16"/>
    <mergeCell ref="Z13:Z16"/>
    <mergeCell ref="AA13:AA16"/>
    <mergeCell ref="Q13:Q16"/>
    <mergeCell ref="R13:R16"/>
    <mergeCell ref="S13:S16"/>
    <mergeCell ref="T13:T16"/>
    <mergeCell ref="U13:U16"/>
    <mergeCell ref="G13:G16"/>
    <mergeCell ref="H13:H16"/>
    <mergeCell ref="I13:I16"/>
    <mergeCell ref="J13:J16"/>
    <mergeCell ref="K13:K16"/>
    <mergeCell ref="L13:L16"/>
    <mergeCell ref="AG9:AG12"/>
    <mergeCell ref="Q9:Q12"/>
    <mergeCell ref="R9:R12"/>
    <mergeCell ref="S9:S12"/>
    <mergeCell ref="T9:T12"/>
    <mergeCell ref="AI9:AI12"/>
    <mergeCell ref="AH9:AH12"/>
    <mergeCell ref="W9:W12"/>
    <mergeCell ref="X9:X12"/>
    <mergeCell ref="Y9:Y12"/>
    <mergeCell ref="Z9:Z12"/>
    <mergeCell ref="AA9:AA12"/>
    <mergeCell ref="AC9:AC12"/>
    <mergeCell ref="AD9:AD12"/>
    <mergeCell ref="AE9:AE12"/>
    <mergeCell ref="AF9:AF12"/>
    <mergeCell ref="U9:U12"/>
    <mergeCell ref="V9:V12"/>
    <mergeCell ref="I9:I12"/>
    <mergeCell ref="J9:J12"/>
    <mergeCell ref="K9:K12"/>
    <mergeCell ref="L9:L12"/>
    <mergeCell ref="M9:M12"/>
    <mergeCell ref="N9:N12"/>
    <mergeCell ref="P9:P16"/>
    <mergeCell ref="O13:O16"/>
    <mergeCell ref="A1:AI1"/>
    <mergeCell ref="A2:G2"/>
    <mergeCell ref="H2:S2"/>
    <mergeCell ref="T2:AI2"/>
    <mergeCell ref="A3:C3"/>
    <mergeCell ref="E3:M3"/>
    <mergeCell ref="N3:AE3"/>
    <mergeCell ref="AF3:AI3"/>
    <mergeCell ref="R4:S4"/>
    <mergeCell ref="T4:U4"/>
    <mergeCell ref="A4:A5"/>
    <mergeCell ref="B4:G5"/>
    <mergeCell ref="H4:H5"/>
    <mergeCell ref="I4:I5"/>
    <mergeCell ref="J4:J5"/>
    <mergeCell ref="K4:K5"/>
    <mergeCell ref="AH4:AH5"/>
    <mergeCell ref="AI4:AI5"/>
    <mergeCell ref="B6:G6"/>
    <mergeCell ref="A7:AI7"/>
    <mergeCell ref="V4:W4"/>
    <mergeCell ref="X4:Y4"/>
    <mergeCell ref="Z4:AA4"/>
    <mergeCell ref="AB4:AC4"/>
    <mergeCell ref="AD4:AE4"/>
    <mergeCell ref="AF4:AF5"/>
    <mergeCell ref="A9:A16"/>
    <mergeCell ref="B9:B16"/>
    <mergeCell ref="G9:G12"/>
    <mergeCell ref="H9:H12"/>
    <mergeCell ref="O9:O12"/>
    <mergeCell ref="AG4:AG5"/>
    <mergeCell ref="L4:L5"/>
    <mergeCell ref="M4:M5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40">
      <selection activeCell="Q48" sqref="Q48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1156" t="s">
        <v>455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  <c r="AG1" s="1157"/>
      <c r="AH1" s="1157"/>
      <c r="AI1" s="1158"/>
    </row>
    <row r="2" spans="1:35" ht="15">
      <c r="A2" s="1159" t="s">
        <v>230</v>
      </c>
      <c r="B2" s="1160"/>
      <c r="C2" s="1160"/>
      <c r="D2" s="1160"/>
      <c r="E2" s="1160"/>
      <c r="F2" s="1160"/>
      <c r="G2" s="1161"/>
      <c r="H2" s="1162" t="s">
        <v>276</v>
      </c>
      <c r="I2" s="1163"/>
      <c r="J2" s="1163"/>
      <c r="K2" s="1163"/>
      <c r="L2" s="1163"/>
      <c r="M2" s="1163"/>
      <c r="N2" s="1163"/>
      <c r="O2" s="1163"/>
      <c r="P2" s="1163"/>
      <c r="Q2" s="1163"/>
      <c r="R2" s="1163"/>
      <c r="S2" s="1164"/>
      <c r="T2" s="1162" t="s">
        <v>231</v>
      </c>
      <c r="U2" s="1165"/>
      <c r="V2" s="1165"/>
      <c r="W2" s="1165"/>
      <c r="X2" s="1165"/>
      <c r="Y2" s="1165"/>
      <c r="Z2" s="1165"/>
      <c r="AA2" s="1165"/>
      <c r="AB2" s="1165"/>
      <c r="AC2" s="1165"/>
      <c r="AD2" s="1165"/>
      <c r="AE2" s="1165"/>
      <c r="AF2" s="1165"/>
      <c r="AG2" s="1165"/>
      <c r="AH2" s="1165"/>
      <c r="AI2" s="1166"/>
    </row>
    <row r="3" spans="1:35" ht="51" customHeight="1" thickBot="1">
      <c r="A3" s="1167" t="s">
        <v>277</v>
      </c>
      <c r="B3" s="1168"/>
      <c r="C3" s="1169"/>
      <c r="D3" s="88"/>
      <c r="E3" s="689" t="s">
        <v>278</v>
      </c>
      <c r="F3" s="689"/>
      <c r="G3" s="689"/>
      <c r="H3" s="689"/>
      <c r="I3" s="689"/>
      <c r="J3" s="689"/>
      <c r="K3" s="689"/>
      <c r="L3" s="689"/>
      <c r="M3" s="690"/>
      <c r="N3" s="691" t="s">
        <v>109</v>
      </c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3"/>
      <c r="AF3" s="694" t="s">
        <v>110</v>
      </c>
      <c r="AG3" s="695"/>
      <c r="AH3" s="695"/>
      <c r="AI3" s="696"/>
    </row>
    <row r="4" spans="1:35" ht="15">
      <c r="A4" s="666" t="s">
        <v>279</v>
      </c>
      <c r="B4" s="668" t="s">
        <v>111</v>
      </c>
      <c r="C4" s="669"/>
      <c r="D4" s="669"/>
      <c r="E4" s="669"/>
      <c r="F4" s="669"/>
      <c r="G4" s="669"/>
      <c r="H4" s="672" t="s">
        <v>112</v>
      </c>
      <c r="I4" s="674" t="s">
        <v>127</v>
      </c>
      <c r="J4" s="674" t="s">
        <v>113</v>
      </c>
      <c r="K4" s="676" t="s">
        <v>456</v>
      </c>
      <c r="L4" s="661" t="s">
        <v>128</v>
      </c>
      <c r="M4" s="663" t="s">
        <v>129</v>
      </c>
      <c r="N4" s="665" t="s">
        <v>140</v>
      </c>
      <c r="O4" s="657"/>
      <c r="P4" s="656" t="s">
        <v>141</v>
      </c>
      <c r="Q4" s="657"/>
      <c r="R4" s="656" t="s">
        <v>142</v>
      </c>
      <c r="S4" s="657"/>
      <c r="T4" s="656" t="s">
        <v>116</v>
      </c>
      <c r="U4" s="657"/>
      <c r="V4" s="656" t="s">
        <v>115</v>
      </c>
      <c r="W4" s="657"/>
      <c r="X4" s="656" t="s">
        <v>143</v>
      </c>
      <c r="Y4" s="657"/>
      <c r="Z4" s="656" t="s">
        <v>114</v>
      </c>
      <c r="AA4" s="657"/>
      <c r="AB4" s="656" t="s">
        <v>117</v>
      </c>
      <c r="AC4" s="657"/>
      <c r="AD4" s="656" t="s">
        <v>118</v>
      </c>
      <c r="AE4" s="658"/>
      <c r="AF4" s="659" t="s">
        <v>119</v>
      </c>
      <c r="AG4" s="645" t="s">
        <v>120</v>
      </c>
      <c r="AH4" s="647" t="s">
        <v>121</v>
      </c>
      <c r="AI4" s="649" t="s">
        <v>130</v>
      </c>
    </row>
    <row r="5" spans="1:35" ht="32.25" thickBot="1">
      <c r="A5" s="667"/>
      <c r="B5" s="670"/>
      <c r="C5" s="671"/>
      <c r="D5" s="671"/>
      <c r="E5" s="671"/>
      <c r="F5" s="671"/>
      <c r="G5" s="671"/>
      <c r="H5" s="673"/>
      <c r="I5" s="675" t="s">
        <v>127</v>
      </c>
      <c r="J5" s="675"/>
      <c r="K5" s="677"/>
      <c r="L5" s="662"/>
      <c r="M5" s="664"/>
      <c r="N5" s="2" t="s">
        <v>131</v>
      </c>
      <c r="O5" s="42" t="s">
        <v>132</v>
      </c>
      <c r="P5" s="3" t="s">
        <v>131</v>
      </c>
      <c r="Q5" s="42" t="s">
        <v>132</v>
      </c>
      <c r="R5" s="3" t="s">
        <v>131</v>
      </c>
      <c r="S5" s="42" t="s">
        <v>132</v>
      </c>
      <c r="T5" s="3" t="s">
        <v>131</v>
      </c>
      <c r="U5" s="42" t="s">
        <v>132</v>
      </c>
      <c r="V5" s="3" t="s">
        <v>131</v>
      </c>
      <c r="W5" s="42" t="s">
        <v>132</v>
      </c>
      <c r="X5" s="3" t="s">
        <v>131</v>
      </c>
      <c r="Y5" s="42" t="s">
        <v>132</v>
      </c>
      <c r="Z5" s="3" t="s">
        <v>131</v>
      </c>
      <c r="AA5" s="42" t="s">
        <v>133</v>
      </c>
      <c r="AB5" s="3" t="s">
        <v>131</v>
      </c>
      <c r="AC5" s="42" t="s">
        <v>133</v>
      </c>
      <c r="AD5" s="3" t="s">
        <v>131</v>
      </c>
      <c r="AE5" s="43" t="s">
        <v>133</v>
      </c>
      <c r="AF5" s="660"/>
      <c r="AG5" s="646"/>
      <c r="AH5" s="648"/>
      <c r="AI5" s="650"/>
    </row>
    <row r="6" spans="1:35" ht="45.75" thickBot="1">
      <c r="A6" s="4" t="s">
        <v>229</v>
      </c>
      <c r="B6" s="651" t="s">
        <v>55</v>
      </c>
      <c r="C6" s="652"/>
      <c r="D6" s="652"/>
      <c r="E6" s="652"/>
      <c r="F6" s="652"/>
      <c r="G6" s="652"/>
      <c r="H6" s="44" t="s">
        <v>57</v>
      </c>
      <c r="I6" s="47"/>
      <c r="J6" s="53"/>
      <c r="K6" s="53"/>
      <c r="L6" s="48"/>
      <c r="M6" s="48"/>
      <c r="N6" s="5" t="e">
        <f>N8+#REF!+#REF!</f>
        <v>#REF!</v>
      </c>
      <c r="O6" s="6" t="e">
        <f>O8+#REF!+#REF!</f>
        <v>#REF!</v>
      </c>
      <c r="P6" s="6" t="e">
        <f>P8+#REF!+#REF!</f>
        <v>#REF!</v>
      </c>
      <c r="Q6" s="6" t="e">
        <f>Q8+#REF!+#REF!</f>
        <v>#REF!</v>
      </c>
      <c r="R6" s="6" t="e">
        <f>R8+#REF!+#REF!</f>
        <v>#REF!</v>
      </c>
      <c r="S6" s="6" t="e">
        <f>S8+#REF!+#REF!</f>
        <v>#REF!</v>
      </c>
      <c r="T6" s="6" t="e">
        <f>T8+#REF!+#REF!</f>
        <v>#REF!</v>
      </c>
      <c r="U6" s="6" t="e">
        <f>U8+#REF!+#REF!</f>
        <v>#REF!</v>
      </c>
      <c r="V6" s="6" t="e">
        <f>V8+#REF!+#REF!</f>
        <v>#REF!</v>
      </c>
      <c r="W6" s="6" t="e">
        <f>W8+#REF!+#REF!</f>
        <v>#REF!</v>
      </c>
      <c r="X6" s="6" t="e">
        <f>X8+#REF!+#REF!</f>
        <v>#REF!</v>
      </c>
      <c r="Y6" s="6" t="e">
        <f>Y8+#REF!+#REF!</f>
        <v>#REF!</v>
      </c>
      <c r="Z6" s="6" t="e">
        <f>Z8+#REF!+#REF!</f>
        <v>#REF!</v>
      </c>
      <c r="AA6" s="6" t="e">
        <f>AA8+#REF!+#REF!</f>
        <v>#REF!</v>
      </c>
      <c r="AB6" s="6" t="e">
        <f>AB8+#REF!+#REF!</f>
        <v>#REF!</v>
      </c>
      <c r="AC6" s="6" t="e">
        <f>AC8+#REF!+#REF!</f>
        <v>#REF!</v>
      </c>
      <c r="AD6" s="6" t="e">
        <f>+AD8+#REF!+#REF!</f>
        <v>#REF!</v>
      </c>
      <c r="AE6" s="7" t="e">
        <f>AE8+#REF!+#REF!</f>
        <v>#REF!</v>
      </c>
      <c r="AF6" s="8" t="e">
        <f>AF8+#REF!+#REF!</f>
        <v>#REF!</v>
      </c>
      <c r="AG6" s="9"/>
      <c r="AH6" s="9"/>
      <c r="AI6" s="10"/>
    </row>
    <row r="7" spans="1:35" ht="15.75" thickBo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5"/>
    </row>
    <row r="8" spans="1:35" ht="33.75">
      <c r="A8" s="11" t="s">
        <v>122</v>
      </c>
      <c r="B8" s="12" t="s">
        <v>138</v>
      </c>
      <c r="C8" s="12" t="s">
        <v>123</v>
      </c>
      <c r="D8" s="12" t="s">
        <v>134</v>
      </c>
      <c r="E8" s="13" t="s">
        <v>135</v>
      </c>
      <c r="F8" s="13" t="s">
        <v>136</v>
      </c>
      <c r="G8" s="45" t="s">
        <v>124</v>
      </c>
      <c r="H8" s="56" t="s">
        <v>139</v>
      </c>
      <c r="I8" s="32"/>
      <c r="J8" s="32"/>
      <c r="K8" s="32"/>
      <c r="L8" s="32"/>
      <c r="M8" s="33"/>
      <c r="N8" s="15" t="e">
        <f>SUM(#REF!)</f>
        <v>#REF!</v>
      </c>
      <c r="O8" s="16" t="e">
        <f>SUM(#REF!)</f>
        <v>#REF!</v>
      </c>
      <c r="P8" s="17" t="e">
        <f>SUM(#REF!)</f>
        <v>#REF!</v>
      </c>
      <c r="Q8" s="16" t="e">
        <f>SUM(#REF!)</f>
        <v>#REF!</v>
      </c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8" t="e">
        <f>N8+P8</f>
        <v>#REF!</v>
      </c>
      <c r="AE8" s="16" t="e">
        <f>#REF!</f>
        <v>#REF!</v>
      </c>
      <c r="AF8" s="19" t="e">
        <f>SUM(#REF!)</f>
        <v>#REF!</v>
      </c>
      <c r="AG8" s="20"/>
      <c r="AH8" s="20"/>
      <c r="AI8" s="21"/>
    </row>
    <row r="9" spans="1:35" ht="45">
      <c r="A9" s="641" t="s">
        <v>462</v>
      </c>
      <c r="B9" s="89"/>
      <c r="C9" s="89" t="s">
        <v>461</v>
      </c>
      <c r="D9" s="641" t="s">
        <v>240</v>
      </c>
      <c r="E9" s="362">
        <v>1</v>
      </c>
      <c r="F9" s="91"/>
      <c r="G9" s="1176" t="s">
        <v>463</v>
      </c>
      <c r="H9" s="1177" t="s">
        <v>174</v>
      </c>
      <c r="I9" s="1174">
        <v>0</v>
      </c>
      <c r="J9" s="1174">
        <v>16</v>
      </c>
      <c r="K9" s="1174">
        <v>5</v>
      </c>
      <c r="L9" s="1174"/>
      <c r="M9" s="1175"/>
      <c r="N9" s="1170"/>
      <c r="O9" s="1170"/>
      <c r="P9" s="1170">
        <v>23750</v>
      </c>
      <c r="Q9" s="1170"/>
      <c r="R9" s="1170"/>
      <c r="S9" s="1170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 t="s">
        <v>666</v>
      </c>
    </row>
    <row r="10" spans="1:35" ht="45">
      <c r="A10" s="641"/>
      <c r="B10" s="89"/>
      <c r="C10" s="89" t="s">
        <v>460</v>
      </c>
      <c r="D10" s="641"/>
      <c r="E10" s="362">
        <v>1</v>
      </c>
      <c r="F10" s="91"/>
      <c r="G10" s="1176"/>
      <c r="H10" s="1177"/>
      <c r="I10" s="1174"/>
      <c r="J10" s="1174"/>
      <c r="K10" s="1174"/>
      <c r="L10" s="1174"/>
      <c r="M10" s="1175"/>
      <c r="N10" s="1170"/>
      <c r="O10" s="1170"/>
      <c r="P10" s="1170"/>
      <c r="Q10" s="1170"/>
      <c r="R10" s="1170"/>
      <c r="S10" s="1170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5" ht="45">
      <c r="A11" s="641"/>
      <c r="B11" s="89"/>
      <c r="C11" s="89" t="s">
        <v>457</v>
      </c>
      <c r="D11" s="641"/>
      <c r="E11" s="362">
        <v>1</v>
      </c>
      <c r="F11" s="91"/>
      <c r="G11" s="1176"/>
      <c r="H11" s="1177"/>
      <c r="I11" s="1174"/>
      <c r="J11" s="1174"/>
      <c r="K11" s="1174"/>
      <c r="L11" s="1174"/>
      <c r="M11" s="1175"/>
      <c r="N11" s="1170"/>
      <c r="O11" s="1170"/>
      <c r="P11" s="1170"/>
      <c r="Q11" s="1170"/>
      <c r="R11" s="1170"/>
      <c r="S11" s="1170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5" ht="45">
      <c r="A12" s="641"/>
      <c r="B12" s="89"/>
      <c r="C12" s="89" t="s">
        <v>458</v>
      </c>
      <c r="D12" s="641"/>
      <c r="E12" s="362">
        <v>1</v>
      </c>
      <c r="F12" s="91"/>
      <c r="G12" s="1176"/>
      <c r="H12" s="1177"/>
      <c r="I12" s="1174"/>
      <c r="J12" s="1174"/>
      <c r="K12" s="1174"/>
      <c r="L12" s="1174"/>
      <c r="M12" s="1175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0"/>
    </row>
    <row r="13" spans="1:35" ht="45">
      <c r="A13" s="641"/>
      <c r="B13" s="89"/>
      <c r="C13" s="89" t="s">
        <v>459</v>
      </c>
      <c r="D13" s="641"/>
      <c r="E13" s="362">
        <v>1</v>
      </c>
      <c r="F13" s="91"/>
      <c r="G13" s="1176"/>
      <c r="H13" s="1177"/>
      <c r="I13" s="1174"/>
      <c r="J13" s="1174"/>
      <c r="K13" s="1174"/>
      <c r="L13" s="1174"/>
      <c r="M13" s="1175"/>
      <c r="N13" s="1170"/>
      <c r="O13" s="1170"/>
      <c r="P13" s="1170"/>
      <c r="Q13" s="1170"/>
      <c r="R13" s="1170"/>
      <c r="S13" s="1170"/>
      <c r="T13" s="1170"/>
      <c r="U13" s="1170"/>
      <c r="V13" s="1170"/>
      <c r="W13" s="1170"/>
      <c r="X13" s="1170"/>
      <c r="Y13" s="1170"/>
      <c r="Z13" s="1170"/>
      <c r="AA13" s="1170"/>
      <c r="AB13" s="1170"/>
      <c r="AC13" s="1170"/>
      <c r="AD13" s="1170"/>
      <c r="AE13" s="1170"/>
      <c r="AF13" s="1170"/>
      <c r="AG13" s="1170"/>
      <c r="AH13" s="1170"/>
      <c r="AI13" s="1170"/>
    </row>
    <row r="15" spans="1:35" ht="15.75" thickBot="1">
      <c r="A15" s="1156" t="s">
        <v>455</v>
      </c>
      <c r="B15" s="1157"/>
      <c r="C15" s="1157"/>
      <c r="D15" s="1157"/>
      <c r="E15" s="1157"/>
      <c r="F15" s="1157"/>
      <c r="G15" s="1157"/>
      <c r="H15" s="1157"/>
      <c r="I15" s="1157"/>
      <c r="J15" s="1157"/>
      <c r="K15" s="1157"/>
      <c r="L15" s="1157"/>
      <c r="M15" s="1157"/>
      <c r="N15" s="1157"/>
      <c r="O15" s="1157"/>
      <c r="P15" s="1157"/>
      <c r="Q15" s="1157"/>
      <c r="R15" s="1157"/>
      <c r="S15" s="1157"/>
      <c r="T15" s="1157"/>
      <c r="U15" s="1157"/>
      <c r="V15" s="1157"/>
      <c r="W15" s="1157"/>
      <c r="X15" s="1157"/>
      <c r="Y15" s="1157"/>
      <c r="Z15" s="1157"/>
      <c r="AA15" s="1157"/>
      <c r="AB15" s="1157"/>
      <c r="AC15" s="1157"/>
      <c r="AD15" s="1157"/>
      <c r="AE15" s="1157"/>
      <c r="AF15" s="1157"/>
      <c r="AG15" s="1157"/>
      <c r="AH15" s="1157"/>
      <c r="AI15" s="1158"/>
    </row>
    <row r="16" spans="1:35" ht="53.25" customHeight="1">
      <c r="A16" s="1159" t="s">
        <v>230</v>
      </c>
      <c r="B16" s="1160"/>
      <c r="C16" s="1160"/>
      <c r="D16" s="1160"/>
      <c r="E16" s="1160"/>
      <c r="F16" s="1160"/>
      <c r="G16" s="1161"/>
      <c r="H16" s="1162" t="s">
        <v>276</v>
      </c>
      <c r="I16" s="1163"/>
      <c r="J16" s="1163"/>
      <c r="K16" s="1163"/>
      <c r="L16" s="1163"/>
      <c r="M16" s="1163"/>
      <c r="N16" s="1163"/>
      <c r="O16" s="1163"/>
      <c r="P16" s="1163"/>
      <c r="Q16" s="1163"/>
      <c r="R16" s="1163"/>
      <c r="S16" s="1164"/>
      <c r="T16" s="1162" t="s">
        <v>231</v>
      </c>
      <c r="U16" s="1165"/>
      <c r="V16" s="1165"/>
      <c r="W16" s="1165"/>
      <c r="X16" s="1165"/>
      <c r="Y16" s="1165"/>
      <c r="Z16" s="1165"/>
      <c r="AA16" s="1165"/>
      <c r="AB16" s="1165"/>
      <c r="AC16" s="1165"/>
      <c r="AD16" s="1165"/>
      <c r="AE16" s="1165"/>
      <c r="AF16" s="1165"/>
      <c r="AG16" s="1165"/>
      <c r="AH16" s="1165"/>
      <c r="AI16" s="1166"/>
    </row>
    <row r="17" spans="1:35" ht="32.25" customHeight="1" thickBot="1">
      <c r="A17" s="1167" t="s">
        <v>277</v>
      </c>
      <c r="B17" s="1168"/>
      <c r="C17" s="1169"/>
      <c r="D17" s="88"/>
      <c r="E17" s="689" t="s">
        <v>278</v>
      </c>
      <c r="F17" s="689"/>
      <c r="G17" s="689"/>
      <c r="H17" s="689"/>
      <c r="I17" s="689"/>
      <c r="J17" s="689"/>
      <c r="K17" s="689"/>
      <c r="L17" s="689"/>
      <c r="M17" s="690"/>
      <c r="N17" s="691" t="s">
        <v>109</v>
      </c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3"/>
      <c r="AF17" s="694" t="s">
        <v>110</v>
      </c>
      <c r="AG17" s="695"/>
      <c r="AH17" s="695"/>
      <c r="AI17" s="696"/>
    </row>
    <row r="18" spans="1:35" ht="22.5" customHeight="1">
      <c r="A18" s="666" t="s">
        <v>279</v>
      </c>
      <c r="B18" s="668" t="s">
        <v>111</v>
      </c>
      <c r="C18" s="669"/>
      <c r="D18" s="669"/>
      <c r="E18" s="669"/>
      <c r="F18" s="669"/>
      <c r="G18" s="669"/>
      <c r="H18" s="672" t="s">
        <v>112</v>
      </c>
      <c r="I18" s="674" t="s">
        <v>127</v>
      </c>
      <c r="J18" s="674" t="s">
        <v>113</v>
      </c>
      <c r="K18" s="676" t="s">
        <v>456</v>
      </c>
      <c r="L18" s="661" t="s">
        <v>128</v>
      </c>
      <c r="M18" s="663" t="s">
        <v>129</v>
      </c>
      <c r="N18" s="665" t="s">
        <v>140</v>
      </c>
      <c r="O18" s="657"/>
      <c r="P18" s="656" t="s">
        <v>141</v>
      </c>
      <c r="Q18" s="657"/>
      <c r="R18" s="656" t="s">
        <v>142</v>
      </c>
      <c r="S18" s="657"/>
      <c r="T18" s="656" t="s">
        <v>116</v>
      </c>
      <c r="U18" s="657"/>
      <c r="V18" s="656" t="s">
        <v>115</v>
      </c>
      <c r="W18" s="657"/>
      <c r="X18" s="656" t="s">
        <v>143</v>
      </c>
      <c r="Y18" s="657"/>
      <c r="Z18" s="656" t="s">
        <v>114</v>
      </c>
      <c r="AA18" s="657"/>
      <c r="AB18" s="656" t="s">
        <v>117</v>
      </c>
      <c r="AC18" s="657"/>
      <c r="AD18" s="656" t="s">
        <v>118</v>
      </c>
      <c r="AE18" s="658"/>
      <c r="AF18" s="659" t="s">
        <v>119</v>
      </c>
      <c r="AG18" s="645" t="s">
        <v>120</v>
      </c>
      <c r="AH18" s="647" t="s">
        <v>121</v>
      </c>
      <c r="AI18" s="649" t="s">
        <v>130</v>
      </c>
    </row>
    <row r="19" spans="1:35" ht="32.25" thickBot="1">
      <c r="A19" s="667"/>
      <c r="B19" s="670"/>
      <c r="C19" s="671"/>
      <c r="D19" s="671"/>
      <c r="E19" s="671"/>
      <c r="F19" s="671"/>
      <c r="G19" s="671"/>
      <c r="H19" s="673"/>
      <c r="I19" s="675" t="s">
        <v>127</v>
      </c>
      <c r="J19" s="675"/>
      <c r="K19" s="677"/>
      <c r="L19" s="662"/>
      <c r="M19" s="664"/>
      <c r="N19" s="2" t="s">
        <v>131</v>
      </c>
      <c r="O19" s="42" t="s">
        <v>132</v>
      </c>
      <c r="P19" s="3" t="s">
        <v>131</v>
      </c>
      <c r="Q19" s="42" t="s">
        <v>132</v>
      </c>
      <c r="R19" s="3" t="s">
        <v>131</v>
      </c>
      <c r="S19" s="42" t="s">
        <v>132</v>
      </c>
      <c r="T19" s="3" t="s">
        <v>131</v>
      </c>
      <c r="U19" s="42" t="s">
        <v>132</v>
      </c>
      <c r="V19" s="3" t="s">
        <v>131</v>
      </c>
      <c r="W19" s="42" t="s">
        <v>132</v>
      </c>
      <c r="X19" s="3" t="s">
        <v>131</v>
      </c>
      <c r="Y19" s="42" t="s">
        <v>132</v>
      </c>
      <c r="Z19" s="3" t="s">
        <v>131</v>
      </c>
      <c r="AA19" s="42" t="s">
        <v>133</v>
      </c>
      <c r="AB19" s="3" t="s">
        <v>131</v>
      </c>
      <c r="AC19" s="42" t="s">
        <v>133</v>
      </c>
      <c r="AD19" s="3" t="s">
        <v>131</v>
      </c>
      <c r="AE19" s="43" t="s">
        <v>133</v>
      </c>
      <c r="AF19" s="660"/>
      <c r="AG19" s="646"/>
      <c r="AH19" s="648"/>
      <c r="AI19" s="650"/>
    </row>
    <row r="20" spans="1:35" ht="45.75" thickBot="1">
      <c r="A20" s="4" t="s">
        <v>229</v>
      </c>
      <c r="B20" s="651" t="s">
        <v>55</v>
      </c>
      <c r="C20" s="652"/>
      <c r="D20" s="652"/>
      <c r="E20" s="652"/>
      <c r="F20" s="652"/>
      <c r="G20" s="652"/>
      <c r="H20" s="44" t="s">
        <v>57</v>
      </c>
      <c r="I20" s="47"/>
      <c r="J20" s="53"/>
      <c r="K20" s="53"/>
      <c r="L20" s="48"/>
      <c r="M20" s="48"/>
      <c r="N20" s="5" t="e">
        <f>N22+N29+#REF!</f>
        <v>#REF!</v>
      </c>
      <c r="O20" s="6" t="e">
        <f>O22+O29+#REF!</f>
        <v>#REF!</v>
      </c>
      <c r="P20" s="6" t="e">
        <f>P22+P29+#REF!</f>
        <v>#REF!</v>
      </c>
      <c r="Q20" s="6" t="e">
        <f>Q22+Q29+#REF!</f>
        <v>#REF!</v>
      </c>
      <c r="R20" s="6" t="e">
        <f>R22+R29+#REF!</f>
        <v>#REF!</v>
      </c>
      <c r="S20" s="6" t="e">
        <f>S22+S29+#REF!</f>
        <v>#REF!</v>
      </c>
      <c r="T20" s="6" t="e">
        <f>T22+T29+#REF!</f>
        <v>#REF!</v>
      </c>
      <c r="U20" s="6" t="e">
        <f>U22+U29+#REF!</f>
        <v>#REF!</v>
      </c>
      <c r="V20" s="6" t="e">
        <f>V22+V29+#REF!</f>
        <v>#REF!</v>
      </c>
      <c r="W20" s="6" t="e">
        <f>W22+W29+#REF!</f>
        <v>#REF!</v>
      </c>
      <c r="X20" s="6" t="e">
        <f>X22+X29+#REF!</f>
        <v>#REF!</v>
      </c>
      <c r="Y20" s="6" t="e">
        <f>Y22+Y29+#REF!</f>
        <v>#REF!</v>
      </c>
      <c r="Z20" s="6" t="e">
        <f>Z22+Z29+#REF!</f>
        <v>#REF!</v>
      </c>
      <c r="AA20" s="6" t="e">
        <f>AA22+AA29+#REF!</f>
        <v>#REF!</v>
      </c>
      <c r="AB20" s="6" t="e">
        <f>AB22+AB29+#REF!</f>
        <v>#REF!</v>
      </c>
      <c r="AC20" s="6" t="e">
        <f>AC22+AC29+#REF!</f>
        <v>#REF!</v>
      </c>
      <c r="AD20" s="6" t="e">
        <f>+AD22+AD29+#REF!</f>
        <v>#REF!</v>
      </c>
      <c r="AE20" s="7" t="e">
        <f>AE22+AE29+#REF!</f>
        <v>#REF!</v>
      </c>
      <c r="AF20" s="8" t="e">
        <f>AF22+AF29+#REF!</f>
        <v>#REF!</v>
      </c>
      <c r="AG20" s="9"/>
      <c r="AH20" s="9"/>
      <c r="AI20" s="10"/>
    </row>
    <row r="21" spans="1:35" ht="15.75" thickBot="1">
      <c r="A21" s="653"/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4"/>
      <c r="AD21" s="654"/>
      <c r="AE21" s="654"/>
      <c r="AF21" s="654"/>
      <c r="AG21" s="654"/>
      <c r="AH21" s="654"/>
      <c r="AI21" s="655"/>
    </row>
    <row r="22" spans="1:35" ht="34.5" thickBot="1">
      <c r="A22" s="11" t="s">
        <v>122</v>
      </c>
      <c r="B22" s="12" t="s">
        <v>138</v>
      </c>
      <c r="C22" s="12" t="s">
        <v>123</v>
      </c>
      <c r="D22" s="12" t="s">
        <v>134</v>
      </c>
      <c r="E22" s="13" t="s">
        <v>135</v>
      </c>
      <c r="F22" s="13" t="s">
        <v>136</v>
      </c>
      <c r="G22" s="45" t="s">
        <v>124</v>
      </c>
      <c r="H22" s="56" t="s">
        <v>139</v>
      </c>
      <c r="I22" s="32"/>
      <c r="J22" s="32"/>
      <c r="K22" s="32"/>
      <c r="L22" s="32"/>
      <c r="M22" s="33"/>
      <c r="N22" s="15">
        <f>SUM(N23:N23)</f>
        <v>0</v>
      </c>
      <c r="O22" s="16">
        <f>SUM(O23:O23)</f>
        <v>0</v>
      </c>
      <c r="P22" s="17">
        <f>SUM(P23:P23)</f>
        <v>0</v>
      </c>
      <c r="Q22" s="16">
        <f>SUM(Q23:Q23)</f>
        <v>0</v>
      </c>
      <c r="R22" s="17"/>
      <c r="S22" s="16"/>
      <c r="T22" s="17"/>
      <c r="U22" s="16"/>
      <c r="V22" s="17"/>
      <c r="W22" s="16"/>
      <c r="X22" s="17"/>
      <c r="Y22" s="16"/>
      <c r="Z22" s="17"/>
      <c r="AA22" s="16"/>
      <c r="AB22" s="17"/>
      <c r="AC22" s="16"/>
      <c r="AD22" s="18">
        <f>N22+P22</f>
        <v>0</v>
      </c>
      <c r="AE22" s="16">
        <f>AE23</f>
        <v>0</v>
      </c>
      <c r="AF22" s="19">
        <f>SUM(AF23:AF23)</f>
        <v>0</v>
      </c>
      <c r="AG22" s="20"/>
      <c r="AH22" s="20"/>
      <c r="AI22" s="21"/>
    </row>
    <row r="23" spans="1:35" ht="52.5">
      <c r="A23" s="807" t="s">
        <v>984</v>
      </c>
      <c r="B23" s="1173"/>
      <c r="C23" s="89" t="s">
        <v>972</v>
      </c>
      <c r="D23" s="89"/>
      <c r="E23" s="90"/>
      <c r="F23" s="91"/>
      <c r="G23" s="278" t="s">
        <v>170</v>
      </c>
      <c r="H23" s="278" t="s">
        <v>147</v>
      </c>
      <c r="I23" s="93">
        <v>1</v>
      </c>
      <c r="J23" s="93">
        <v>1</v>
      </c>
      <c r="K23" s="93">
        <v>1</v>
      </c>
      <c r="L23" s="93"/>
      <c r="M23" s="93"/>
      <c r="N23" s="94"/>
      <c r="O23" s="25"/>
      <c r="P23" s="95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96">
        <v>46000</v>
      </c>
      <c r="AC23" s="28"/>
      <c r="AD23" s="29"/>
      <c r="AE23" s="29"/>
      <c r="AF23" s="96" t="s">
        <v>171</v>
      </c>
      <c r="AG23" s="50"/>
      <c r="AH23" s="50"/>
      <c r="AI23" s="51" t="s">
        <v>983</v>
      </c>
    </row>
    <row r="24" spans="1:35" ht="56.25">
      <c r="A24" s="808"/>
      <c r="B24" s="1021"/>
      <c r="C24" s="89" t="s">
        <v>973</v>
      </c>
      <c r="D24" s="89"/>
      <c r="E24" s="90"/>
      <c r="F24" s="91"/>
      <c r="G24" s="24" t="s">
        <v>172</v>
      </c>
      <c r="H24" s="24" t="s">
        <v>147</v>
      </c>
      <c r="I24" s="93">
        <v>1</v>
      </c>
      <c r="J24" s="93">
        <v>1</v>
      </c>
      <c r="K24" s="93">
        <v>1</v>
      </c>
      <c r="L24" s="93"/>
      <c r="M24" s="93"/>
      <c r="N24" s="94"/>
      <c r="O24" s="25"/>
      <c r="P24" s="96">
        <v>7714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96">
        <v>14597</v>
      </c>
      <c r="AC24" s="28"/>
      <c r="AD24" s="29"/>
      <c r="AE24" s="29"/>
      <c r="AF24" s="98" t="s">
        <v>171</v>
      </c>
      <c r="AG24" s="99"/>
      <c r="AH24" s="99"/>
      <c r="AI24" s="100" t="s">
        <v>983</v>
      </c>
    </row>
    <row r="25" spans="1:35" ht="15.75" thickBot="1">
      <c r="A25" s="1167" t="s">
        <v>277</v>
      </c>
      <c r="B25" s="1168"/>
      <c r="C25" s="1169"/>
      <c r="D25" s="88"/>
      <c r="E25" s="689" t="s">
        <v>281</v>
      </c>
      <c r="F25" s="689"/>
      <c r="G25" s="689"/>
      <c r="H25" s="689"/>
      <c r="I25" s="689"/>
      <c r="J25" s="689"/>
      <c r="K25" s="689"/>
      <c r="L25" s="689"/>
      <c r="M25" s="690"/>
      <c r="N25" s="691" t="s">
        <v>109</v>
      </c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2"/>
      <c r="Z25" s="692"/>
      <c r="AA25" s="692"/>
      <c r="AB25" s="692"/>
      <c r="AC25" s="692"/>
      <c r="AD25" s="692"/>
      <c r="AE25" s="693"/>
      <c r="AF25" s="694" t="s">
        <v>110</v>
      </c>
      <c r="AG25" s="695"/>
      <c r="AH25" s="695"/>
      <c r="AI25" s="696"/>
    </row>
    <row r="26" spans="1:35" ht="15">
      <c r="A26" s="666" t="s">
        <v>126</v>
      </c>
      <c r="B26" s="668" t="s">
        <v>111</v>
      </c>
      <c r="C26" s="1075"/>
      <c r="D26" s="1075"/>
      <c r="E26" s="1075"/>
      <c r="F26" s="1075"/>
      <c r="G26" s="1075"/>
      <c r="H26" s="1171" t="s">
        <v>139</v>
      </c>
      <c r="I26" s="1172" t="s">
        <v>127</v>
      </c>
      <c r="J26" s="675" t="s">
        <v>113</v>
      </c>
      <c r="K26" s="677" t="s">
        <v>456</v>
      </c>
      <c r="L26" s="662" t="s">
        <v>128</v>
      </c>
      <c r="M26" s="664" t="s">
        <v>129</v>
      </c>
      <c r="N26" s="848" t="s">
        <v>140</v>
      </c>
      <c r="O26" s="842"/>
      <c r="P26" s="841" t="s">
        <v>141</v>
      </c>
      <c r="Q26" s="842"/>
      <c r="R26" s="841" t="s">
        <v>142</v>
      </c>
      <c r="S26" s="842"/>
      <c r="T26" s="841" t="s">
        <v>116</v>
      </c>
      <c r="U26" s="842"/>
      <c r="V26" s="841" t="s">
        <v>115</v>
      </c>
      <c r="W26" s="842"/>
      <c r="X26" s="841" t="s">
        <v>143</v>
      </c>
      <c r="Y26" s="842"/>
      <c r="Z26" s="841" t="s">
        <v>114</v>
      </c>
      <c r="AA26" s="842"/>
      <c r="AB26" s="841" t="s">
        <v>117</v>
      </c>
      <c r="AC26" s="842"/>
      <c r="AD26" s="841" t="s">
        <v>118</v>
      </c>
      <c r="AE26" s="843"/>
      <c r="AF26" s="659" t="s">
        <v>119</v>
      </c>
      <c r="AG26" s="645" t="s">
        <v>120</v>
      </c>
      <c r="AH26" s="647" t="s">
        <v>121</v>
      </c>
      <c r="AI26" s="649" t="s">
        <v>130</v>
      </c>
    </row>
    <row r="27" spans="1:35" ht="32.25" thickBot="1">
      <c r="A27" s="667"/>
      <c r="B27" s="670"/>
      <c r="C27" s="671"/>
      <c r="D27" s="671"/>
      <c r="E27" s="671"/>
      <c r="F27" s="671"/>
      <c r="G27" s="671"/>
      <c r="H27" s="1119"/>
      <c r="I27" s="1172" t="s">
        <v>127</v>
      </c>
      <c r="J27" s="675"/>
      <c r="K27" s="677"/>
      <c r="L27" s="662"/>
      <c r="M27" s="664"/>
      <c r="N27" s="2" t="s">
        <v>131</v>
      </c>
      <c r="O27" s="42" t="s">
        <v>132</v>
      </c>
      <c r="P27" s="3" t="s">
        <v>131</v>
      </c>
      <c r="Q27" s="42" t="s">
        <v>132</v>
      </c>
      <c r="R27" s="3" t="s">
        <v>131</v>
      </c>
      <c r="S27" s="42" t="s">
        <v>132</v>
      </c>
      <c r="T27" s="3" t="s">
        <v>131</v>
      </c>
      <c r="U27" s="42" t="s">
        <v>132</v>
      </c>
      <c r="V27" s="3" t="s">
        <v>131</v>
      </c>
      <c r="W27" s="42" t="s">
        <v>132</v>
      </c>
      <c r="X27" s="3" t="s">
        <v>131</v>
      </c>
      <c r="Y27" s="42" t="s">
        <v>132</v>
      </c>
      <c r="Z27" s="3" t="s">
        <v>131</v>
      </c>
      <c r="AA27" s="42" t="s">
        <v>133</v>
      </c>
      <c r="AB27" s="3" t="s">
        <v>131</v>
      </c>
      <c r="AC27" s="42" t="s">
        <v>133</v>
      </c>
      <c r="AD27" s="3" t="s">
        <v>131</v>
      </c>
      <c r="AE27" s="43" t="s">
        <v>133</v>
      </c>
      <c r="AF27" s="660"/>
      <c r="AG27" s="646"/>
      <c r="AH27" s="648"/>
      <c r="AI27" s="650"/>
    </row>
    <row r="28" spans="1:35" ht="41.25" thickBot="1">
      <c r="A28" s="54" t="s">
        <v>280</v>
      </c>
      <c r="B28" s="1076" t="s">
        <v>56</v>
      </c>
      <c r="C28" s="1077"/>
      <c r="D28" s="1077"/>
      <c r="E28" s="1077"/>
      <c r="F28" s="1077"/>
      <c r="G28" s="1078"/>
      <c r="H28" s="52" t="s">
        <v>58</v>
      </c>
      <c r="I28" s="47">
        <v>0</v>
      </c>
      <c r="J28" s="53">
        <v>1</v>
      </c>
      <c r="K28" s="53">
        <v>0</v>
      </c>
      <c r="L28" s="48">
        <v>0</v>
      </c>
      <c r="M28" s="48">
        <v>0</v>
      </c>
      <c r="N28" s="5" t="e">
        <f>N30+#REF!+#REF!</f>
        <v>#REF!</v>
      </c>
      <c r="O28" s="6" t="e">
        <f>O30+#REF!+#REF!</f>
        <v>#REF!</v>
      </c>
      <c r="P28" s="6" t="e">
        <f>P30+#REF!+#REF!</f>
        <v>#REF!</v>
      </c>
      <c r="Q28" s="6" t="e">
        <f>Q30+#REF!+#REF!</f>
        <v>#REF!</v>
      </c>
      <c r="R28" s="6" t="e">
        <f>R30+#REF!+#REF!</f>
        <v>#REF!</v>
      </c>
      <c r="S28" s="6" t="e">
        <f>S30+#REF!+#REF!</f>
        <v>#REF!</v>
      </c>
      <c r="T28" s="6" t="e">
        <f>T30+#REF!+#REF!</f>
        <v>#REF!</v>
      </c>
      <c r="U28" s="6" t="e">
        <f>U30+#REF!+#REF!</f>
        <v>#REF!</v>
      </c>
      <c r="V28" s="6" t="e">
        <f>V30+#REF!+#REF!</f>
        <v>#REF!</v>
      </c>
      <c r="W28" s="6" t="e">
        <f>W30+#REF!+#REF!</f>
        <v>#REF!</v>
      </c>
      <c r="X28" s="6" t="e">
        <f>X30+#REF!+#REF!</f>
        <v>#REF!</v>
      </c>
      <c r="Y28" s="6" t="e">
        <f>Y30+#REF!+#REF!</f>
        <v>#REF!</v>
      </c>
      <c r="Z28" s="6" t="e">
        <f>Z30+#REF!+#REF!</f>
        <v>#REF!</v>
      </c>
      <c r="AA28" s="6" t="e">
        <f>AA30+#REF!+#REF!</f>
        <v>#REF!</v>
      </c>
      <c r="AB28" s="6" t="e">
        <f>AB30+#REF!+#REF!</f>
        <v>#REF!</v>
      </c>
      <c r="AC28" s="6" t="e">
        <f>AC30+#REF!+#REF!</f>
        <v>#REF!</v>
      </c>
      <c r="AD28" s="6" t="e">
        <f>+AD30+#REF!+#REF!</f>
        <v>#REF!</v>
      </c>
      <c r="AE28" s="7" t="e">
        <f>AE30+#REF!+#REF!</f>
        <v>#REF!</v>
      </c>
      <c r="AF28" s="8" t="e">
        <f>AF30+#REF!+#REF!</f>
        <v>#VALUE!</v>
      </c>
      <c r="AG28" s="9"/>
      <c r="AH28" s="9"/>
      <c r="AI28" s="10"/>
    </row>
    <row r="29" spans="1:35" ht="33.75">
      <c r="A29" s="11" t="s">
        <v>122</v>
      </c>
      <c r="B29" s="12" t="s">
        <v>138</v>
      </c>
      <c r="C29" s="12" t="s">
        <v>123</v>
      </c>
      <c r="D29" s="12" t="s">
        <v>137</v>
      </c>
      <c r="E29" s="13" t="s">
        <v>135</v>
      </c>
      <c r="F29" s="13" t="s">
        <v>136</v>
      </c>
      <c r="G29" s="45" t="s">
        <v>125</v>
      </c>
      <c r="H29" s="56" t="s">
        <v>139</v>
      </c>
      <c r="I29" s="14"/>
      <c r="J29" s="31"/>
      <c r="K29" s="31"/>
      <c r="L29" s="32"/>
      <c r="M29" s="33"/>
      <c r="N29" s="15">
        <f>SUM(N30:N30)</f>
        <v>0</v>
      </c>
      <c r="O29" s="16">
        <f>SUM(O30:O30)</f>
        <v>0</v>
      </c>
      <c r="P29" s="17">
        <f>SUM(P30:P30)</f>
        <v>6700</v>
      </c>
      <c r="Q29" s="16">
        <f>SUM(Q30:Q30)</f>
        <v>0</v>
      </c>
      <c r="R29" s="17"/>
      <c r="S29" s="16"/>
      <c r="T29" s="17"/>
      <c r="U29" s="16"/>
      <c r="V29" s="17"/>
      <c r="W29" s="16"/>
      <c r="X29" s="17"/>
      <c r="Y29" s="16"/>
      <c r="Z29" s="17"/>
      <c r="AA29" s="16"/>
      <c r="AB29" s="17"/>
      <c r="AC29" s="16"/>
      <c r="AD29" s="17">
        <f>AD30</f>
        <v>0</v>
      </c>
      <c r="AE29" s="16">
        <f>AE30</f>
        <v>0</v>
      </c>
      <c r="AF29" s="19">
        <f>SUM(AF30:AF30)</f>
        <v>0</v>
      </c>
      <c r="AG29" s="20"/>
      <c r="AH29" s="20"/>
      <c r="AI29" s="21"/>
    </row>
    <row r="30" spans="1:35" ht="67.5">
      <c r="A30" s="57" t="str">
        <f>A23</f>
        <v>BRINDAR CALIDAD EDUCATIVA A LOS ESTUDIANTES DEL MUNICIPIO DE GAMA</v>
      </c>
      <c r="B30" s="57"/>
      <c r="C30" s="89" t="s">
        <v>974</v>
      </c>
      <c r="D30" s="89"/>
      <c r="E30" s="35"/>
      <c r="F30" s="24"/>
      <c r="G30" s="24" t="s">
        <v>975</v>
      </c>
      <c r="H30" s="24" t="s">
        <v>173</v>
      </c>
      <c r="I30" s="36">
        <v>0</v>
      </c>
      <c r="J30" s="103">
        <v>16</v>
      </c>
      <c r="K30" s="104">
        <v>5</v>
      </c>
      <c r="L30" s="104"/>
      <c r="M30" s="105"/>
      <c r="N30" s="29"/>
      <c r="O30" s="29"/>
      <c r="P30" s="29">
        <v>6700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8" t="s">
        <v>171</v>
      </c>
      <c r="AG30" s="50"/>
      <c r="AH30" s="49"/>
      <c r="AI30" s="61" t="s">
        <v>280</v>
      </c>
    </row>
    <row r="31" spans="1:35" ht="15.75" thickBot="1">
      <c r="A31" s="1167" t="s">
        <v>282</v>
      </c>
      <c r="B31" s="1168"/>
      <c r="C31" s="1169"/>
      <c r="D31" s="1"/>
      <c r="E31" s="689">
        <v>16</v>
      </c>
      <c r="F31" s="689"/>
      <c r="G31" s="689"/>
      <c r="H31" s="689"/>
      <c r="I31" s="689"/>
      <c r="J31" s="689"/>
      <c r="K31" s="689"/>
      <c r="L31" s="689"/>
      <c r="M31" s="690"/>
      <c r="N31" s="691" t="s">
        <v>109</v>
      </c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3"/>
      <c r="AF31" s="694" t="s">
        <v>110</v>
      </c>
      <c r="AG31" s="695"/>
      <c r="AH31" s="695"/>
      <c r="AI31" s="696"/>
    </row>
    <row r="32" spans="1:35" ht="25.5" customHeight="1">
      <c r="A32" s="666" t="s">
        <v>279</v>
      </c>
      <c r="B32" s="668" t="s">
        <v>111</v>
      </c>
      <c r="C32" s="669"/>
      <c r="D32" s="669"/>
      <c r="E32" s="669"/>
      <c r="F32" s="669"/>
      <c r="G32" s="669"/>
      <c r="H32" s="672" t="s">
        <v>112</v>
      </c>
      <c r="I32" s="674" t="s">
        <v>127</v>
      </c>
      <c r="J32" s="674" t="s">
        <v>113</v>
      </c>
      <c r="K32" s="676" t="s">
        <v>232</v>
      </c>
      <c r="L32" s="661" t="s">
        <v>128</v>
      </c>
      <c r="M32" s="663" t="s">
        <v>129</v>
      </c>
      <c r="N32" s="665" t="s">
        <v>140</v>
      </c>
      <c r="O32" s="657"/>
      <c r="P32" s="656" t="s">
        <v>141</v>
      </c>
      <c r="Q32" s="657"/>
      <c r="R32" s="656" t="s">
        <v>142</v>
      </c>
      <c r="S32" s="657"/>
      <c r="T32" s="656" t="s">
        <v>116</v>
      </c>
      <c r="U32" s="657"/>
      <c r="V32" s="656" t="s">
        <v>115</v>
      </c>
      <c r="W32" s="657"/>
      <c r="X32" s="656" t="s">
        <v>143</v>
      </c>
      <c r="Y32" s="657"/>
      <c r="Z32" s="656" t="s">
        <v>114</v>
      </c>
      <c r="AA32" s="657"/>
      <c r="AB32" s="656" t="s">
        <v>117</v>
      </c>
      <c r="AC32" s="657"/>
      <c r="AD32" s="656" t="s">
        <v>118</v>
      </c>
      <c r="AE32" s="658"/>
      <c r="AF32" s="659" t="s">
        <v>119</v>
      </c>
      <c r="AG32" s="645" t="s">
        <v>120</v>
      </c>
      <c r="AH32" s="647" t="s">
        <v>121</v>
      </c>
      <c r="AI32" s="649" t="s">
        <v>130</v>
      </c>
    </row>
    <row r="33" spans="1:35" ht="32.25" thickBot="1">
      <c r="A33" s="667"/>
      <c r="B33" s="670"/>
      <c r="C33" s="671"/>
      <c r="D33" s="671"/>
      <c r="E33" s="671"/>
      <c r="F33" s="671"/>
      <c r="G33" s="671"/>
      <c r="H33" s="673"/>
      <c r="I33" s="675" t="s">
        <v>127</v>
      </c>
      <c r="J33" s="675"/>
      <c r="K33" s="677"/>
      <c r="L33" s="662"/>
      <c r="M33" s="664"/>
      <c r="N33" s="2" t="s">
        <v>131</v>
      </c>
      <c r="O33" s="42" t="s">
        <v>132</v>
      </c>
      <c r="P33" s="3" t="s">
        <v>131</v>
      </c>
      <c r="Q33" s="42" t="s">
        <v>132</v>
      </c>
      <c r="R33" s="3" t="s">
        <v>131</v>
      </c>
      <c r="S33" s="42" t="s">
        <v>132</v>
      </c>
      <c r="T33" s="3" t="s">
        <v>131</v>
      </c>
      <c r="U33" s="42" t="s">
        <v>132</v>
      </c>
      <c r="V33" s="3" t="s">
        <v>131</v>
      </c>
      <c r="W33" s="42" t="s">
        <v>132</v>
      </c>
      <c r="X33" s="3" t="s">
        <v>131</v>
      </c>
      <c r="Y33" s="42" t="s">
        <v>132</v>
      </c>
      <c r="Z33" s="3" t="s">
        <v>131</v>
      </c>
      <c r="AA33" s="42" t="s">
        <v>133</v>
      </c>
      <c r="AB33" s="3" t="s">
        <v>131</v>
      </c>
      <c r="AC33" s="42" t="s">
        <v>133</v>
      </c>
      <c r="AD33" s="3" t="s">
        <v>131</v>
      </c>
      <c r="AE33" s="43" t="s">
        <v>133</v>
      </c>
      <c r="AF33" s="660"/>
      <c r="AG33" s="646"/>
      <c r="AH33" s="648"/>
      <c r="AI33" s="650"/>
    </row>
    <row r="34" spans="1:35" ht="45.75" thickBot="1">
      <c r="A34" s="4" t="s">
        <v>229</v>
      </c>
      <c r="B34" s="651" t="s">
        <v>176</v>
      </c>
      <c r="C34" s="652"/>
      <c r="D34" s="652"/>
      <c r="E34" s="652"/>
      <c r="F34" s="652"/>
      <c r="G34" s="652"/>
      <c r="H34" s="44" t="s">
        <v>177</v>
      </c>
      <c r="I34" s="109">
        <v>0</v>
      </c>
      <c r="J34" s="110">
        <v>0.5</v>
      </c>
      <c r="K34" s="53">
        <v>0</v>
      </c>
      <c r="L34" s="48">
        <v>0</v>
      </c>
      <c r="M34" s="48">
        <v>0</v>
      </c>
      <c r="N34" s="5" t="e">
        <f>N36+#REF!+#REF!</f>
        <v>#REF!</v>
      </c>
      <c r="O34" s="6" t="e">
        <f>O36+#REF!+#REF!</f>
        <v>#REF!</v>
      </c>
      <c r="P34" s="6" t="e">
        <f>P36+#REF!+#REF!</f>
        <v>#REF!</v>
      </c>
      <c r="Q34" s="6" t="e">
        <f>Q36+#REF!+#REF!</f>
        <v>#REF!</v>
      </c>
      <c r="R34" s="6" t="e">
        <f>R36+#REF!+#REF!</f>
        <v>#REF!</v>
      </c>
      <c r="S34" s="6" t="e">
        <f>S36+#REF!+#REF!</f>
        <v>#REF!</v>
      </c>
      <c r="T34" s="6" t="e">
        <f>T36+#REF!+#REF!</f>
        <v>#REF!</v>
      </c>
      <c r="U34" s="6" t="e">
        <f>U36+#REF!+#REF!</f>
        <v>#REF!</v>
      </c>
      <c r="V34" s="6" t="e">
        <f>V36+#REF!+#REF!</f>
        <v>#REF!</v>
      </c>
      <c r="W34" s="6" t="e">
        <f>W36+#REF!+#REF!</f>
        <v>#REF!</v>
      </c>
      <c r="X34" s="6" t="e">
        <f>X36+#REF!+#REF!</f>
        <v>#REF!</v>
      </c>
      <c r="Y34" s="6" t="e">
        <f>Y36+#REF!+#REF!</f>
        <v>#REF!</v>
      </c>
      <c r="Z34" s="6" t="e">
        <f>Z36+#REF!+#REF!</f>
        <v>#REF!</v>
      </c>
      <c r="AA34" s="6" t="e">
        <f>AA36+#REF!+#REF!</f>
        <v>#REF!</v>
      </c>
      <c r="AB34" s="6" t="e">
        <f>AB36+#REF!+#REF!</f>
        <v>#REF!</v>
      </c>
      <c r="AC34" s="6" t="e">
        <f>AC36+#REF!+#REF!</f>
        <v>#REF!</v>
      </c>
      <c r="AD34" s="6" t="e">
        <f>+AD36+#REF!+#REF!</f>
        <v>#REF!</v>
      </c>
      <c r="AE34" s="7" t="e">
        <f>AE36+#REF!+#REF!</f>
        <v>#REF!</v>
      </c>
      <c r="AF34" s="8" t="e">
        <f>AF36+#REF!+#REF!</f>
        <v>#REF!</v>
      </c>
      <c r="AG34" s="9"/>
      <c r="AH34" s="9"/>
      <c r="AI34" s="10"/>
    </row>
    <row r="35" spans="1:35" ht="15.75" thickBot="1">
      <c r="A35" s="653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5"/>
    </row>
    <row r="36" spans="1:35" ht="33.75">
      <c r="A36" s="11" t="s">
        <v>122</v>
      </c>
      <c r="B36" s="12" t="s">
        <v>138</v>
      </c>
      <c r="C36" s="12" t="s">
        <v>123</v>
      </c>
      <c r="D36" s="12" t="s">
        <v>134</v>
      </c>
      <c r="E36" s="13" t="s">
        <v>135</v>
      </c>
      <c r="F36" s="13" t="s">
        <v>136</v>
      </c>
      <c r="G36" s="45" t="s">
        <v>124</v>
      </c>
      <c r="H36" s="56" t="s">
        <v>139</v>
      </c>
      <c r="I36" s="32"/>
      <c r="J36" s="32"/>
      <c r="K36" s="32"/>
      <c r="L36" s="32"/>
      <c r="M36" s="33"/>
      <c r="N36" s="15"/>
      <c r="O36" s="16"/>
      <c r="P36" s="17"/>
      <c r="Q36" s="16"/>
      <c r="R36" s="17"/>
      <c r="S36" s="16"/>
      <c r="T36" s="17"/>
      <c r="U36" s="16"/>
      <c r="V36" s="17"/>
      <c r="W36" s="16"/>
      <c r="X36" s="17"/>
      <c r="Y36" s="16"/>
      <c r="Z36" s="17"/>
      <c r="AA36" s="16"/>
      <c r="AB36" s="17"/>
      <c r="AC36" s="16"/>
      <c r="AD36" s="18"/>
      <c r="AE36" s="16"/>
      <c r="AF36" s="19"/>
      <c r="AG36" s="20"/>
      <c r="AH36" s="20"/>
      <c r="AI36" s="21"/>
    </row>
    <row r="37" spans="1:35" ht="77.25">
      <c r="A37" s="793" t="str">
        <f>A30</f>
        <v>BRINDAR CALIDAD EDUCATIVA A LOS ESTUDIANTES DEL MUNICIPIO DE GAMA</v>
      </c>
      <c r="B37" s="1178"/>
      <c r="C37" s="112" t="s">
        <v>976</v>
      </c>
      <c r="D37" s="89"/>
      <c r="E37" s="24"/>
      <c r="F37" s="91"/>
      <c r="G37" s="24" t="s">
        <v>178</v>
      </c>
      <c r="H37" s="24" t="s">
        <v>179</v>
      </c>
      <c r="I37" s="113">
        <v>0</v>
      </c>
      <c r="J37" s="93">
        <v>1</v>
      </c>
      <c r="K37" s="93">
        <v>0.25</v>
      </c>
      <c r="L37" s="93"/>
      <c r="M37" s="114"/>
      <c r="N37" s="94"/>
      <c r="O37" s="25"/>
      <c r="P37" s="642">
        <v>26069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30" t="s">
        <v>180</v>
      </c>
      <c r="AG37" s="50"/>
      <c r="AH37" s="50"/>
      <c r="AI37" s="115" t="s">
        <v>280</v>
      </c>
    </row>
    <row r="38" spans="1:35" ht="45">
      <c r="A38" s="793"/>
      <c r="B38" s="1178"/>
      <c r="C38" s="112" t="s">
        <v>977</v>
      </c>
      <c r="D38" s="89"/>
      <c r="E38" s="24"/>
      <c r="F38" s="91"/>
      <c r="G38" s="24" t="s">
        <v>181</v>
      </c>
      <c r="H38" s="24" t="s">
        <v>182</v>
      </c>
      <c r="I38" s="113">
        <v>0</v>
      </c>
      <c r="J38" s="596">
        <v>1</v>
      </c>
      <c r="K38" s="596">
        <v>1</v>
      </c>
      <c r="L38" s="93"/>
      <c r="M38" s="114"/>
      <c r="N38" s="94"/>
      <c r="O38" s="25"/>
      <c r="P38" s="6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/>
      <c r="AE38" s="29"/>
      <c r="AF38" s="30"/>
      <c r="AG38" s="50"/>
      <c r="AH38" s="50"/>
      <c r="AI38" s="115"/>
    </row>
    <row r="39" spans="1:35" ht="56.25">
      <c r="A39" s="793"/>
      <c r="B39" s="1178"/>
      <c r="C39" s="112" t="s">
        <v>978</v>
      </c>
      <c r="D39" s="89"/>
      <c r="E39" s="24"/>
      <c r="F39" s="91"/>
      <c r="G39" s="24" t="s">
        <v>183</v>
      </c>
      <c r="H39" s="24" t="s">
        <v>182</v>
      </c>
      <c r="I39" s="113">
        <v>0</v>
      </c>
      <c r="J39" s="116">
        <v>2</v>
      </c>
      <c r="K39" s="116">
        <v>1</v>
      </c>
      <c r="L39" s="93"/>
      <c r="M39" s="114"/>
      <c r="N39" s="94"/>
      <c r="O39" s="25"/>
      <c r="P39" s="6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29"/>
      <c r="AF39" s="30"/>
      <c r="AG39" s="50"/>
      <c r="AH39" s="50"/>
      <c r="AI39" s="115"/>
    </row>
    <row r="40" spans="1:35" ht="45">
      <c r="A40" s="793"/>
      <c r="B40" s="1178"/>
      <c r="C40" s="112" t="s">
        <v>979</v>
      </c>
      <c r="D40" s="89"/>
      <c r="E40" s="24"/>
      <c r="F40" s="91"/>
      <c r="G40" s="24" t="s">
        <v>184</v>
      </c>
      <c r="H40" s="24" t="s">
        <v>185</v>
      </c>
      <c r="I40" s="113">
        <v>70</v>
      </c>
      <c r="J40" s="116">
        <v>1</v>
      </c>
      <c r="K40" s="116">
        <v>8</v>
      </c>
      <c r="L40" s="93"/>
      <c r="M40" s="114"/>
      <c r="N40" s="94"/>
      <c r="O40" s="25"/>
      <c r="P40" s="6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9"/>
      <c r="AF40" s="30"/>
      <c r="AG40" s="50"/>
      <c r="AH40" s="50"/>
      <c r="AI40" s="115"/>
    </row>
    <row r="41" spans="1:35" ht="50.25">
      <c r="A41" s="793"/>
      <c r="B41" s="1178"/>
      <c r="C41" s="92" t="s">
        <v>980</v>
      </c>
      <c r="D41" s="89"/>
      <c r="E41" s="24"/>
      <c r="F41" s="24"/>
      <c r="G41" s="24" t="s">
        <v>186</v>
      </c>
      <c r="H41" s="24" t="s">
        <v>187</v>
      </c>
      <c r="I41" s="113">
        <v>0</v>
      </c>
      <c r="J41" s="116">
        <v>2</v>
      </c>
      <c r="K41" s="116">
        <v>1</v>
      </c>
      <c r="L41" s="116"/>
      <c r="M41" s="36"/>
      <c r="N41" s="94"/>
      <c r="O41" s="25"/>
      <c r="P41" s="644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30" t="s">
        <v>175</v>
      </c>
      <c r="AG41" s="50"/>
      <c r="AH41" s="50"/>
      <c r="AI41" s="115" t="s">
        <v>280</v>
      </c>
    </row>
    <row r="42" spans="1:35" ht="15.75" thickBot="1">
      <c r="A42" s="1167" t="s">
        <v>283</v>
      </c>
      <c r="B42" s="1168"/>
      <c r="C42" s="1169"/>
      <c r="D42" s="1"/>
      <c r="E42" s="689" t="s">
        <v>284</v>
      </c>
      <c r="F42" s="689"/>
      <c r="G42" s="689"/>
      <c r="H42" s="689"/>
      <c r="I42" s="689"/>
      <c r="J42" s="689"/>
      <c r="K42" s="689"/>
      <c r="L42" s="689"/>
      <c r="M42" s="690"/>
      <c r="N42" s="691" t="s">
        <v>109</v>
      </c>
      <c r="O42" s="692"/>
      <c r="P42" s="692"/>
      <c r="Q42" s="692"/>
      <c r="R42" s="692"/>
      <c r="S42" s="692"/>
      <c r="T42" s="692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3"/>
      <c r="AF42" s="694" t="s">
        <v>110</v>
      </c>
      <c r="AG42" s="695"/>
      <c r="AH42" s="695"/>
      <c r="AI42" s="696"/>
    </row>
    <row r="43" spans="1:35" ht="15">
      <c r="A43" s="666" t="s">
        <v>279</v>
      </c>
      <c r="B43" s="668" t="s">
        <v>111</v>
      </c>
      <c r="C43" s="669"/>
      <c r="D43" s="669"/>
      <c r="E43" s="669"/>
      <c r="F43" s="669"/>
      <c r="G43" s="669"/>
      <c r="H43" s="672" t="s">
        <v>112</v>
      </c>
      <c r="I43" s="674" t="s">
        <v>127</v>
      </c>
      <c r="J43" s="674" t="s">
        <v>113</v>
      </c>
      <c r="K43" s="676" t="s">
        <v>232</v>
      </c>
      <c r="L43" s="661" t="s">
        <v>128</v>
      </c>
      <c r="M43" s="663" t="s">
        <v>129</v>
      </c>
      <c r="N43" s="665" t="s">
        <v>140</v>
      </c>
      <c r="O43" s="657"/>
      <c r="P43" s="656" t="s">
        <v>141</v>
      </c>
      <c r="Q43" s="657"/>
      <c r="R43" s="656" t="s">
        <v>142</v>
      </c>
      <c r="S43" s="657"/>
      <c r="T43" s="656" t="s">
        <v>116</v>
      </c>
      <c r="U43" s="657"/>
      <c r="V43" s="656" t="s">
        <v>115</v>
      </c>
      <c r="W43" s="657"/>
      <c r="X43" s="656" t="s">
        <v>143</v>
      </c>
      <c r="Y43" s="657"/>
      <c r="Z43" s="656" t="s">
        <v>114</v>
      </c>
      <c r="AA43" s="657"/>
      <c r="AB43" s="656" t="s">
        <v>117</v>
      </c>
      <c r="AC43" s="657"/>
      <c r="AD43" s="656" t="s">
        <v>118</v>
      </c>
      <c r="AE43" s="658"/>
      <c r="AF43" s="659" t="s">
        <v>119</v>
      </c>
      <c r="AG43" s="645" t="s">
        <v>120</v>
      </c>
      <c r="AH43" s="647" t="s">
        <v>121</v>
      </c>
      <c r="AI43" s="649" t="s">
        <v>130</v>
      </c>
    </row>
    <row r="44" spans="1:35" ht="32.25" thickBot="1">
      <c r="A44" s="667"/>
      <c r="B44" s="670"/>
      <c r="C44" s="671"/>
      <c r="D44" s="671"/>
      <c r="E44" s="671"/>
      <c r="F44" s="671"/>
      <c r="G44" s="671"/>
      <c r="H44" s="673"/>
      <c r="I44" s="675" t="s">
        <v>127</v>
      </c>
      <c r="J44" s="675"/>
      <c r="K44" s="677"/>
      <c r="L44" s="662"/>
      <c r="M44" s="664"/>
      <c r="N44" s="2" t="s">
        <v>131</v>
      </c>
      <c r="O44" s="42" t="s">
        <v>132</v>
      </c>
      <c r="P44" s="3" t="s">
        <v>131</v>
      </c>
      <c r="Q44" s="42" t="s">
        <v>132</v>
      </c>
      <c r="R44" s="3" t="s">
        <v>131</v>
      </c>
      <c r="S44" s="42" t="s">
        <v>132</v>
      </c>
      <c r="T44" s="3" t="s">
        <v>131</v>
      </c>
      <c r="U44" s="42" t="s">
        <v>132</v>
      </c>
      <c r="V44" s="3" t="s">
        <v>131</v>
      </c>
      <c r="W44" s="42" t="s">
        <v>132</v>
      </c>
      <c r="X44" s="3" t="s">
        <v>131</v>
      </c>
      <c r="Y44" s="42" t="s">
        <v>132</v>
      </c>
      <c r="Z44" s="3" t="s">
        <v>131</v>
      </c>
      <c r="AA44" s="42" t="s">
        <v>133</v>
      </c>
      <c r="AB44" s="3" t="s">
        <v>131</v>
      </c>
      <c r="AC44" s="42" t="s">
        <v>133</v>
      </c>
      <c r="AD44" s="3" t="s">
        <v>131</v>
      </c>
      <c r="AE44" s="43" t="s">
        <v>133</v>
      </c>
      <c r="AF44" s="660"/>
      <c r="AG44" s="646"/>
      <c r="AH44" s="648"/>
      <c r="AI44" s="650"/>
    </row>
    <row r="45" spans="1:35" ht="45.75" thickBot="1">
      <c r="A45" s="4" t="s">
        <v>229</v>
      </c>
      <c r="B45" s="651" t="s">
        <v>188</v>
      </c>
      <c r="C45" s="652"/>
      <c r="D45" s="652"/>
      <c r="E45" s="652"/>
      <c r="F45" s="652"/>
      <c r="G45" s="652"/>
      <c r="H45" s="44" t="s">
        <v>189</v>
      </c>
      <c r="I45" s="109">
        <v>0</v>
      </c>
      <c r="J45" s="109">
        <v>397</v>
      </c>
      <c r="K45" s="117">
        <v>24</v>
      </c>
      <c r="L45" s="53">
        <v>0</v>
      </c>
      <c r="M45" s="117">
        <v>24</v>
      </c>
      <c r="N45" s="5" t="e">
        <f>N47+#REF!+#REF!</f>
        <v>#REF!</v>
      </c>
      <c r="O45" s="6" t="e">
        <f>O47+#REF!+#REF!</f>
        <v>#REF!</v>
      </c>
      <c r="P45" s="6" t="e">
        <f>P47+#REF!+#REF!</f>
        <v>#REF!</v>
      </c>
      <c r="Q45" s="6" t="e">
        <f>Q47+#REF!+#REF!</f>
        <v>#REF!</v>
      </c>
      <c r="R45" s="6" t="e">
        <f>R47+#REF!+#REF!</f>
        <v>#REF!</v>
      </c>
      <c r="S45" s="6" t="e">
        <f>S47+#REF!+#REF!</f>
        <v>#REF!</v>
      </c>
      <c r="T45" s="6" t="e">
        <f>T47+#REF!+#REF!</f>
        <v>#REF!</v>
      </c>
      <c r="U45" s="6" t="e">
        <f>U47+#REF!+#REF!</f>
        <v>#REF!</v>
      </c>
      <c r="V45" s="6" t="e">
        <f>V47+#REF!+#REF!</f>
        <v>#REF!</v>
      </c>
      <c r="W45" s="6" t="e">
        <f>W47+#REF!+#REF!</f>
        <v>#REF!</v>
      </c>
      <c r="X45" s="6" t="e">
        <f>X47+#REF!+#REF!</f>
        <v>#REF!</v>
      </c>
      <c r="Y45" s="6" t="e">
        <f>Y47+#REF!+#REF!</f>
        <v>#REF!</v>
      </c>
      <c r="Z45" s="6" t="e">
        <f>Z47+#REF!+#REF!</f>
        <v>#REF!</v>
      </c>
      <c r="AA45" s="6" t="e">
        <f>AA47+#REF!+#REF!</f>
        <v>#REF!</v>
      </c>
      <c r="AB45" s="6" t="e">
        <f>AB47+#REF!+#REF!</f>
        <v>#REF!</v>
      </c>
      <c r="AC45" s="6" t="e">
        <f>AC47+#REF!+#REF!</f>
        <v>#REF!</v>
      </c>
      <c r="AD45" s="6" t="e">
        <f>+AD47+#REF!+#REF!</f>
        <v>#REF!</v>
      </c>
      <c r="AE45" s="7" t="e">
        <f>AE47+#REF!+#REF!</f>
        <v>#REF!</v>
      </c>
      <c r="AF45" s="8" t="e">
        <f>AF47+#REF!+#REF!</f>
        <v>#REF!</v>
      </c>
      <c r="AG45" s="9"/>
      <c r="AH45" s="9"/>
      <c r="AI45" s="10"/>
    </row>
    <row r="46" spans="1:35" ht="15.75" thickBot="1">
      <c r="A46" s="653"/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4"/>
      <c r="Y46" s="654"/>
      <c r="Z46" s="654"/>
      <c r="AA46" s="654"/>
      <c r="AB46" s="654"/>
      <c r="AC46" s="654"/>
      <c r="AD46" s="654"/>
      <c r="AE46" s="654"/>
      <c r="AF46" s="654"/>
      <c r="AG46" s="654"/>
      <c r="AH46" s="654"/>
      <c r="AI46" s="655"/>
    </row>
    <row r="47" spans="1:35" ht="34.5" thickBot="1">
      <c r="A47" s="11" t="s">
        <v>122</v>
      </c>
      <c r="B47" s="12" t="s">
        <v>138</v>
      </c>
      <c r="C47" s="12" t="s">
        <v>123</v>
      </c>
      <c r="D47" s="12" t="s">
        <v>134</v>
      </c>
      <c r="E47" s="13" t="s">
        <v>135</v>
      </c>
      <c r="F47" s="13" t="s">
        <v>136</v>
      </c>
      <c r="G47" s="45" t="s">
        <v>124</v>
      </c>
      <c r="H47" s="46" t="s">
        <v>139</v>
      </c>
      <c r="I47" s="32"/>
      <c r="J47" s="32"/>
      <c r="K47" s="32"/>
      <c r="L47" s="32"/>
      <c r="M47" s="33"/>
      <c r="N47" s="15"/>
      <c r="O47" s="16"/>
      <c r="P47" s="17"/>
      <c r="Q47" s="16"/>
      <c r="R47" s="17"/>
      <c r="S47" s="16"/>
      <c r="T47" s="17"/>
      <c r="U47" s="16"/>
      <c r="V47" s="17"/>
      <c r="W47" s="16"/>
      <c r="X47" s="17"/>
      <c r="Y47" s="16"/>
      <c r="Z47" s="17"/>
      <c r="AA47" s="16"/>
      <c r="AB47" s="17"/>
      <c r="AC47" s="16"/>
      <c r="AD47" s="18"/>
      <c r="AE47" s="16"/>
      <c r="AF47" s="19"/>
      <c r="AG47" s="20"/>
      <c r="AH47" s="20"/>
      <c r="AI47" s="21"/>
    </row>
    <row r="48" spans="1:35" ht="51">
      <c r="A48" s="1008" t="str">
        <f>A37</f>
        <v>BRINDAR CALIDAD EDUCATIVA A LOS ESTUDIANTES DEL MUNICIPIO DE GAMA</v>
      </c>
      <c r="B48" s="111"/>
      <c r="C48" s="112" t="s">
        <v>981</v>
      </c>
      <c r="D48" s="89"/>
      <c r="E48" s="118"/>
      <c r="F48" s="24"/>
      <c r="G48" s="24" t="s">
        <v>190</v>
      </c>
      <c r="H48" s="24" t="s">
        <v>191</v>
      </c>
      <c r="I48" s="116">
        <v>1</v>
      </c>
      <c r="J48" s="116">
        <v>2</v>
      </c>
      <c r="K48" s="116">
        <v>1</v>
      </c>
      <c r="L48" s="116"/>
      <c r="M48" s="116"/>
      <c r="N48" s="94"/>
      <c r="O48" s="25"/>
      <c r="P48" s="642">
        <v>11785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9"/>
      <c r="AF48" s="30" t="s">
        <v>194</v>
      </c>
      <c r="AG48" s="50"/>
      <c r="AH48" s="50"/>
      <c r="AI48" s="115" t="s">
        <v>280</v>
      </c>
    </row>
    <row r="49" spans="1:35" ht="45.75" thickBot="1">
      <c r="A49" s="1009"/>
      <c r="B49" s="111"/>
      <c r="C49" s="112" t="s">
        <v>982</v>
      </c>
      <c r="D49" s="89"/>
      <c r="E49" s="118"/>
      <c r="F49" s="24"/>
      <c r="G49" s="144" t="s">
        <v>192</v>
      </c>
      <c r="H49" s="144" t="s">
        <v>193</v>
      </c>
      <c r="I49" s="116">
        <v>23</v>
      </c>
      <c r="J49" s="116">
        <v>5</v>
      </c>
      <c r="K49" s="116">
        <v>3</v>
      </c>
      <c r="L49" s="116"/>
      <c r="M49" s="116"/>
      <c r="N49" s="94"/>
      <c r="O49" s="25"/>
      <c r="P49" s="643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9"/>
      <c r="AF49" s="30"/>
      <c r="AG49" s="50"/>
      <c r="AH49" s="50"/>
      <c r="AI49" s="115"/>
    </row>
    <row r="50" spans="1:35" ht="15.75" thickBot="1">
      <c r="A50" s="867" t="s">
        <v>455</v>
      </c>
      <c r="B50" s="868"/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868"/>
      <c r="O50" s="868"/>
      <c r="P50" s="868"/>
      <c r="Q50" s="868"/>
      <c r="R50" s="868"/>
      <c r="S50" s="868"/>
      <c r="T50" s="868"/>
      <c r="U50" s="868"/>
      <c r="V50" s="868"/>
      <c r="W50" s="868"/>
      <c r="X50" s="868"/>
      <c r="Y50" s="868"/>
      <c r="Z50" s="868"/>
      <c r="AA50" s="868"/>
      <c r="AB50" s="868"/>
      <c r="AC50" s="868"/>
      <c r="AD50" s="868"/>
      <c r="AE50" s="868"/>
      <c r="AF50" s="868"/>
      <c r="AG50" s="868"/>
      <c r="AH50" s="868"/>
      <c r="AI50" s="869"/>
    </row>
  </sheetData>
  <sheetProtection password="E4F1" sheet="1" formatCells="0" formatColumns="0" formatRows="0" insertColumns="0" insertRows="0" insertHyperlinks="0" deleteColumns="0" deleteRows="0" sort="0" autoFilter="0" pivotTables="0"/>
  <mergeCells count="181">
    <mergeCell ref="AG43:AG44"/>
    <mergeCell ref="AH43:AH44"/>
    <mergeCell ref="AI43:AI44"/>
    <mergeCell ref="B45:G45"/>
    <mergeCell ref="A46:AI46"/>
    <mergeCell ref="A50:AI50"/>
    <mergeCell ref="A48:A49"/>
    <mergeCell ref="P48:P49"/>
    <mergeCell ref="V43:W43"/>
    <mergeCell ref="X43:Y43"/>
    <mergeCell ref="Z43:AA43"/>
    <mergeCell ref="AB43:AC43"/>
    <mergeCell ref="AD43:AE43"/>
    <mergeCell ref="AF43:AF44"/>
    <mergeCell ref="L43:L44"/>
    <mergeCell ref="M43:M44"/>
    <mergeCell ref="N43:O43"/>
    <mergeCell ref="P43:Q43"/>
    <mergeCell ref="R43:S43"/>
    <mergeCell ref="T43:U43"/>
    <mergeCell ref="A43:A44"/>
    <mergeCell ref="B43:G44"/>
    <mergeCell ref="H43:H44"/>
    <mergeCell ref="I43:I44"/>
    <mergeCell ref="J43:J44"/>
    <mergeCell ref="K43:K44"/>
    <mergeCell ref="A37:A41"/>
    <mergeCell ref="B37:B41"/>
    <mergeCell ref="A42:C42"/>
    <mergeCell ref="E42:M42"/>
    <mergeCell ref="N42:AE42"/>
    <mergeCell ref="AF42:AI42"/>
    <mergeCell ref="P37:P41"/>
    <mergeCell ref="AD32:AE32"/>
    <mergeCell ref="AF32:AF33"/>
    <mergeCell ref="AG32:AG33"/>
    <mergeCell ref="AH32:AH33"/>
    <mergeCell ref="AI32:AI33"/>
    <mergeCell ref="B34:G34"/>
    <mergeCell ref="R32:S32"/>
    <mergeCell ref="T32:U32"/>
    <mergeCell ref="V32:W32"/>
    <mergeCell ref="X32:Y32"/>
    <mergeCell ref="Z32:AA32"/>
    <mergeCell ref="AB32:AC32"/>
    <mergeCell ref="J32:J33"/>
    <mergeCell ref="K32:K33"/>
    <mergeCell ref="L32:L33"/>
    <mergeCell ref="M32:M33"/>
    <mergeCell ref="N32:O32"/>
    <mergeCell ref="P32:Q32"/>
    <mergeCell ref="N31:AE31"/>
    <mergeCell ref="AF31:AI31"/>
    <mergeCell ref="Z26:AA26"/>
    <mergeCell ref="AB26:AC26"/>
    <mergeCell ref="AD26:AE26"/>
    <mergeCell ref="AF26:AF27"/>
    <mergeCell ref="AF9:AF13"/>
    <mergeCell ref="AG9:AG13"/>
    <mergeCell ref="AH9:AH13"/>
    <mergeCell ref="AI9:AI13"/>
    <mergeCell ref="A23:A24"/>
    <mergeCell ref="AI26:AI27"/>
    <mergeCell ref="N18:O18"/>
    <mergeCell ref="P18:Q18"/>
    <mergeCell ref="A35:AI35"/>
    <mergeCell ref="A32:A33"/>
    <mergeCell ref="B32:G33"/>
    <mergeCell ref="H32:H33"/>
    <mergeCell ref="I32:I33"/>
    <mergeCell ref="B28:G28"/>
    <mergeCell ref="A31:C31"/>
    <mergeCell ref="E31:M31"/>
    <mergeCell ref="J9:J13"/>
    <mergeCell ref="K9:K13"/>
    <mergeCell ref="A17:C17"/>
    <mergeCell ref="E17:M17"/>
    <mergeCell ref="N17:AE17"/>
    <mergeCell ref="A18:A19"/>
    <mergeCell ref="A15:AI15"/>
    <mergeCell ref="A16:G16"/>
    <mergeCell ref="H16:S16"/>
    <mergeCell ref="T16:AI16"/>
    <mergeCell ref="L18:L19"/>
    <mergeCell ref="M18:M19"/>
    <mergeCell ref="AC9:AC13"/>
    <mergeCell ref="AD9:AD13"/>
    <mergeCell ref="AE9:AE13"/>
    <mergeCell ref="A9:A13"/>
    <mergeCell ref="D9:D13"/>
    <mergeCell ref="G9:G13"/>
    <mergeCell ref="H9:H13"/>
    <mergeCell ref="I9:I13"/>
    <mergeCell ref="Z18:AA18"/>
    <mergeCell ref="AB18:AC18"/>
    <mergeCell ref="L9:L13"/>
    <mergeCell ref="M9:M13"/>
    <mergeCell ref="AF17:AI17"/>
    <mergeCell ref="B18:G19"/>
    <mergeCell ref="H18:H19"/>
    <mergeCell ref="I18:I19"/>
    <mergeCell ref="J18:J19"/>
    <mergeCell ref="K18:K19"/>
    <mergeCell ref="AD18:AE18"/>
    <mergeCell ref="AF18:AF19"/>
    <mergeCell ref="AG18:AG19"/>
    <mergeCell ref="AH18:AH19"/>
    <mergeCell ref="AI18:AI19"/>
    <mergeCell ref="B20:G20"/>
    <mergeCell ref="R18:S18"/>
    <mergeCell ref="T18:U18"/>
    <mergeCell ref="V18:W18"/>
    <mergeCell ref="X18:Y18"/>
    <mergeCell ref="A21:AI21"/>
    <mergeCell ref="A25:C25"/>
    <mergeCell ref="E25:M25"/>
    <mergeCell ref="N25:AE25"/>
    <mergeCell ref="AF25:AI25"/>
    <mergeCell ref="B23:B24"/>
    <mergeCell ref="N9:N13"/>
    <mergeCell ref="O9:O13"/>
    <mergeCell ref="P9:P13"/>
    <mergeCell ref="Q9:Q13"/>
    <mergeCell ref="A26:A27"/>
    <mergeCell ref="B26:G27"/>
    <mergeCell ref="H26:H27"/>
    <mergeCell ref="I26:I27"/>
    <mergeCell ref="J26:J27"/>
    <mergeCell ref="K26:K27"/>
    <mergeCell ref="L26:L27"/>
    <mergeCell ref="M26:M27"/>
    <mergeCell ref="N26:O26"/>
    <mergeCell ref="P26:Q26"/>
    <mergeCell ref="R26:S26"/>
    <mergeCell ref="T26:U26"/>
    <mergeCell ref="R9:R13"/>
    <mergeCell ref="S9:S13"/>
    <mergeCell ref="T9:T13"/>
    <mergeCell ref="U9:U13"/>
    <mergeCell ref="V26:W26"/>
    <mergeCell ref="X26:Y26"/>
    <mergeCell ref="V9:V13"/>
    <mergeCell ref="W9:W13"/>
    <mergeCell ref="X9:X13"/>
    <mergeCell ref="Y9:Y13"/>
    <mergeCell ref="AG26:AG27"/>
    <mergeCell ref="AH26:AH27"/>
    <mergeCell ref="AG4:AG5"/>
    <mergeCell ref="AH4:AH5"/>
    <mergeCell ref="AI4:AI5"/>
    <mergeCell ref="B6:G6"/>
    <mergeCell ref="A7:AI7"/>
    <mergeCell ref="Z9:Z13"/>
    <mergeCell ref="AA9:AA13"/>
    <mergeCell ref="AB9:AB13"/>
    <mergeCell ref="V4:W4"/>
    <mergeCell ref="X4:Y4"/>
    <mergeCell ref="Z4:AA4"/>
    <mergeCell ref="AB4:AC4"/>
    <mergeCell ref="AD4:AE4"/>
    <mergeCell ref="AF4:AF5"/>
    <mergeCell ref="L4:L5"/>
    <mergeCell ref="M4:M5"/>
    <mergeCell ref="N4:O4"/>
    <mergeCell ref="P4:Q4"/>
    <mergeCell ref="R4:S4"/>
    <mergeCell ref="T4:U4"/>
    <mergeCell ref="A4:A5"/>
    <mergeCell ref="B4:G5"/>
    <mergeCell ref="H4:H5"/>
    <mergeCell ref="I4:I5"/>
    <mergeCell ref="J4:J5"/>
    <mergeCell ref="K4:K5"/>
    <mergeCell ref="A1:AI1"/>
    <mergeCell ref="A2:G2"/>
    <mergeCell ref="H2:S2"/>
    <mergeCell ref="T2:AI2"/>
    <mergeCell ref="A3:C3"/>
    <mergeCell ref="E3:M3"/>
    <mergeCell ref="N3:AE3"/>
    <mergeCell ref="AF3:A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zoomScalePageLayoutView="0" workbookViewId="0" topLeftCell="A1">
      <selection activeCell="A11" sqref="A11:C11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8.00390625" style="0" bestFit="1" customWidth="1"/>
    <col min="34" max="34" width="4.8515625" style="0" customWidth="1"/>
    <col min="35" max="35" width="7.140625" style="0" customWidth="1"/>
  </cols>
  <sheetData>
    <row r="1" spans="1:35" ht="15">
      <c r="A1" s="624" t="s">
        <v>434</v>
      </c>
      <c r="B1" s="624"/>
      <c r="C1" s="624"/>
      <c r="D1" s="624"/>
      <c r="E1" s="624"/>
      <c r="F1" s="624"/>
      <c r="G1" s="624"/>
      <c r="H1" s="625" t="s">
        <v>450</v>
      </c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 t="s">
        <v>436</v>
      </c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</row>
    <row r="2" spans="1:35" ht="15">
      <c r="A2" s="627" t="s">
        <v>451</v>
      </c>
      <c r="B2" s="636"/>
      <c r="C2" s="636"/>
      <c r="D2" s="207"/>
      <c r="E2" s="637" t="s">
        <v>442</v>
      </c>
      <c r="F2" s="637"/>
      <c r="G2" s="637"/>
      <c r="H2" s="637"/>
      <c r="I2" s="637"/>
      <c r="J2" s="637"/>
      <c r="K2" s="637"/>
      <c r="L2" s="637"/>
      <c r="M2" s="637"/>
      <c r="N2" s="629" t="s">
        <v>109</v>
      </c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7" t="s">
        <v>110</v>
      </c>
      <c r="AG2" s="627"/>
      <c r="AH2" s="627"/>
      <c r="AI2" s="627"/>
    </row>
    <row r="3" spans="1:35" ht="15">
      <c r="A3" s="606" t="s">
        <v>126</v>
      </c>
      <c r="B3" s="607" t="s">
        <v>111</v>
      </c>
      <c r="C3" s="607"/>
      <c r="D3" s="607"/>
      <c r="E3" s="607"/>
      <c r="F3" s="607"/>
      <c r="G3" s="607"/>
      <c r="H3" s="608" t="s">
        <v>112</v>
      </c>
      <c r="I3" s="609" t="s">
        <v>127</v>
      </c>
      <c r="J3" s="609" t="s">
        <v>113</v>
      </c>
      <c r="K3" s="610" t="s">
        <v>232</v>
      </c>
      <c r="L3" s="604" t="s">
        <v>128</v>
      </c>
      <c r="M3" s="604" t="s">
        <v>129</v>
      </c>
      <c r="N3" s="605" t="s">
        <v>140</v>
      </c>
      <c r="O3" s="605"/>
      <c r="P3" s="605" t="s">
        <v>141</v>
      </c>
      <c r="Q3" s="605"/>
      <c r="R3" s="605" t="s">
        <v>142</v>
      </c>
      <c r="S3" s="605"/>
      <c r="T3" s="605" t="s">
        <v>116</v>
      </c>
      <c r="U3" s="605"/>
      <c r="V3" s="605" t="s">
        <v>115</v>
      </c>
      <c r="W3" s="605"/>
      <c r="X3" s="605" t="s">
        <v>143</v>
      </c>
      <c r="Y3" s="605"/>
      <c r="Z3" s="605" t="s">
        <v>114</v>
      </c>
      <c r="AA3" s="605"/>
      <c r="AB3" s="605" t="s">
        <v>117</v>
      </c>
      <c r="AC3" s="605"/>
      <c r="AD3" s="605" t="s">
        <v>118</v>
      </c>
      <c r="AE3" s="605"/>
      <c r="AF3" s="623" t="s">
        <v>119</v>
      </c>
      <c r="AG3" s="615" t="s">
        <v>120</v>
      </c>
      <c r="AH3" s="616" t="s">
        <v>121</v>
      </c>
      <c r="AI3" s="615" t="s">
        <v>130</v>
      </c>
    </row>
    <row r="4" spans="1:35" ht="18">
      <c r="A4" s="606"/>
      <c r="B4" s="607"/>
      <c r="C4" s="607"/>
      <c r="D4" s="607"/>
      <c r="E4" s="607"/>
      <c r="F4" s="607"/>
      <c r="G4" s="607"/>
      <c r="H4" s="608"/>
      <c r="I4" s="609" t="s">
        <v>127</v>
      </c>
      <c r="J4" s="609"/>
      <c r="K4" s="610"/>
      <c r="L4" s="604"/>
      <c r="M4" s="604"/>
      <c r="N4" s="193" t="s">
        <v>131</v>
      </c>
      <c r="O4" s="194" t="s">
        <v>132</v>
      </c>
      <c r="P4" s="193" t="s">
        <v>131</v>
      </c>
      <c r="Q4" s="194" t="s">
        <v>132</v>
      </c>
      <c r="R4" s="193" t="s">
        <v>131</v>
      </c>
      <c r="S4" s="194" t="s">
        <v>132</v>
      </c>
      <c r="T4" s="193" t="s">
        <v>131</v>
      </c>
      <c r="U4" s="194" t="s">
        <v>132</v>
      </c>
      <c r="V4" s="193" t="s">
        <v>131</v>
      </c>
      <c r="W4" s="194" t="s">
        <v>132</v>
      </c>
      <c r="X4" s="193" t="s">
        <v>131</v>
      </c>
      <c r="Y4" s="194" t="s">
        <v>132</v>
      </c>
      <c r="Z4" s="193" t="s">
        <v>131</v>
      </c>
      <c r="AA4" s="194" t="s">
        <v>133</v>
      </c>
      <c r="AB4" s="193" t="s">
        <v>131</v>
      </c>
      <c r="AC4" s="194" t="s">
        <v>133</v>
      </c>
      <c r="AD4" s="193" t="s">
        <v>131</v>
      </c>
      <c r="AE4" s="194" t="s">
        <v>133</v>
      </c>
      <c r="AF4" s="623"/>
      <c r="AG4" s="615"/>
      <c r="AH4" s="616"/>
      <c r="AI4" s="615"/>
    </row>
    <row r="5" spans="1:35" ht="22.5">
      <c r="A5" s="321" t="s">
        <v>337</v>
      </c>
      <c r="B5" s="617" t="s">
        <v>166</v>
      </c>
      <c r="C5" s="617"/>
      <c r="D5" s="617"/>
      <c r="E5" s="617"/>
      <c r="F5" s="617"/>
      <c r="G5" s="617"/>
      <c r="H5" s="322"/>
      <c r="I5" s="332"/>
      <c r="J5" s="333"/>
      <c r="K5" s="333"/>
      <c r="L5" s="333"/>
      <c r="M5" s="334"/>
      <c r="N5" s="326" t="e">
        <f>N7+#REF!+#REF!</f>
        <v>#REF!</v>
      </c>
      <c r="O5" s="326" t="e">
        <f>O7+#REF!+#REF!</f>
        <v>#REF!</v>
      </c>
      <c r="P5" s="326" t="e">
        <f>P7+#REF!+#REF!</f>
        <v>#REF!</v>
      </c>
      <c r="Q5" s="326" t="e">
        <f>Q7+#REF!+#REF!</f>
        <v>#REF!</v>
      </c>
      <c r="R5" s="326" t="e">
        <f>R7+#REF!+#REF!</f>
        <v>#REF!</v>
      </c>
      <c r="S5" s="326" t="e">
        <f>S7+#REF!+#REF!</f>
        <v>#REF!</v>
      </c>
      <c r="T5" s="326" t="e">
        <f>T7+#REF!+#REF!</f>
        <v>#REF!</v>
      </c>
      <c r="U5" s="326" t="e">
        <f>U7+#REF!+#REF!</f>
        <v>#REF!</v>
      </c>
      <c r="V5" s="326" t="e">
        <f>V7+#REF!+#REF!</f>
        <v>#REF!</v>
      </c>
      <c r="W5" s="326" t="e">
        <f>W7+#REF!+#REF!</f>
        <v>#REF!</v>
      </c>
      <c r="X5" s="326" t="e">
        <f>X7+#REF!+#REF!</f>
        <v>#REF!</v>
      </c>
      <c r="Y5" s="326" t="e">
        <f>Y7+#REF!+#REF!</f>
        <v>#REF!</v>
      </c>
      <c r="Z5" s="326" t="e">
        <f>Z7+#REF!+#REF!</f>
        <v>#REF!</v>
      </c>
      <c r="AA5" s="326" t="e">
        <f>AA7+#REF!+#REF!</f>
        <v>#REF!</v>
      </c>
      <c r="AB5" s="326" t="e">
        <f>AB7+#REF!+#REF!</f>
        <v>#REF!</v>
      </c>
      <c r="AC5" s="326" t="e">
        <f>AC7+#REF!+#REF!</f>
        <v>#REF!</v>
      </c>
      <c r="AD5" s="326" t="e">
        <f>+AD7+#REF!+#REF!</f>
        <v>#REF!</v>
      </c>
      <c r="AE5" s="326" t="e">
        <f>AE7+#REF!+#REF!</f>
        <v>#REF!</v>
      </c>
      <c r="AF5" s="328" t="e">
        <f>AF7+#REF!+#REF!</f>
        <v>#REF!</v>
      </c>
      <c r="AG5" s="328"/>
      <c r="AH5" s="328"/>
      <c r="AI5" s="327"/>
    </row>
    <row r="6" spans="1:35" ht="15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</row>
    <row r="7" spans="1:35" ht="33.75">
      <c r="A7" s="78" t="s">
        <v>122</v>
      </c>
      <c r="B7" s="79" t="s">
        <v>138</v>
      </c>
      <c r="C7" s="79" t="s">
        <v>123</v>
      </c>
      <c r="D7" s="79" t="s">
        <v>134</v>
      </c>
      <c r="E7" s="79" t="s">
        <v>135</v>
      </c>
      <c r="F7" s="79" t="s">
        <v>136</v>
      </c>
      <c r="G7" s="81" t="s">
        <v>124</v>
      </c>
      <c r="H7" s="79" t="s">
        <v>139</v>
      </c>
      <c r="I7" s="84"/>
      <c r="J7" s="84"/>
      <c r="K7" s="84"/>
      <c r="L7" s="84"/>
      <c r="M7" s="84"/>
      <c r="N7" s="220">
        <f>SUM(N8:N8)</f>
        <v>0</v>
      </c>
      <c r="O7" s="221">
        <f>SUM(O8:O8)</f>
        <v>0</v>
      </c>
      <c r="P7" s="220">
        <f>SUM(P8:P8)</f>
        <v>0</v>
      </c>
      <c r="Q7" s="221">
        <f>SUM(Q8:Q8)</f>
        <v>0</v>
      </c>
      <c r="R7" s="220"/>
      <c r="S7" s="221"/>
      <c r="T7" s="220"/>
      <c r="U7" s="221"/>
      <c r="V7" s="220"/>
      <c r="W7" s="221"/>
      <c r="X7" s="220"/>
      <c r="Y7" s="221"/>
      <c r="Z7" s="220"/>
      <c r="AA7" s="221"/>
      <c r="AB7" s="220"/>
      <c r="AC7" s="221"/>
      <c r="AD7" s="222">
        <f>N7+P7</f>
        <v>0</v>
      </c>
      <c r="AE7" s="221">
        <f>AE8</f>
        <v>0</v>
      </c>
      <c r="AF7" s="75">
        <f>SUM(AF8:AF8)</f>
        <v>0</v>
      </c>
      <c r="AG7" s="223"/>
      <c r="AH7" s="223"/>
      <c r="AI7" s="330"/>
    </row>
    <row r="8" spans="1:35" ht="56.25" customHeight="1">
      <c r="A8" s="638" t="s">
        <v>1010</v>
      </c>
      <c r="B8" s="89"/>
      <c r="C8" s="335" t="s">
        <v>555</v>
      </c>
      <c r="D8" s="24"/>
      <c r="E8" s="24"/>
      <c r="F8" s="89"/>
      <c r="G8" s="638" t="s">
        <v>553</v>
      </c>
      <c r="H8" s="638" t="s">
        <v>552</v>
      </c>
      <c r="I8" s="638"/>
      <c r="J8" s="638">
        <v>10</v>
      </c>
      <c r="K8" s="638">
        <v>3</v>
      </c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</row>
    <row r="9" spans="1:35" ht="22.5">
      <c r="A9" s="639"/>
      <c r="B9" s="89"/>
      <c r="C9" s="335" t="s">
        <v>554</v>
      </c>
      <c r="D9" s="24"/>
      <c r="E9" s="24"/>
      <c r="F9" s="8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</row>
    <row r="10" spans="1:35" ht="22.5">
      <c r="A10" s="640"/>
      <c r="B10" s="89"/>
      <c r="C10" s="335" t="s">
        <v>556</v>
      </c>
      <c r="D10" s="24"/>
      <c r="E10" s="24"/>
      <c r="F10" s="89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40"/>
      <c r="AD10" s="640"/>
      <c r="AE10" s="640"/>
      <c r="AF10" s="640"/>
      <c r="AG10" s="640"/>
      <c r="AH10" s="640"/>
      <c r="AI10" s="640"/>
    </row>
    <row r="11" spans="1:35" ht="15">
      <c r="A11" s="627" t="s">
        <v>557</v>
      </c>
      <c r="B11" s="636"/>
      <c r="C11" s="636"/>
      <c r="D11" s="207"/>
      <c r="E11" s="637" t="s">
        <v>442</v>
      </c>
      <c r="F11" s="637"/>
      <c r="G11" s="637"/>
      <c r="H11" s="637"/>
      <c r="I11" s="637"/>
      <c r="J11" s="637"/>
      <c r="K11" s="637"/>
      <c r="L11" s="637"/>
      <c r="M11" s="637"/>
      <c r="N11" s="629" t="s">
        <v>109</v>
      </c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27" t="s">
        <v>110</v>
      </c>
      <c r="AG11" s="627"/>
      <c r="AH11" s="627"/>
      <c r="AI11" s="627"/>
    </row>
    <row r="12" spans="1:35" ht="15">
      <c r="A12" s="606" t="s">
        <v>126</v>
      </c>
      <c r="B12" s="607" t="s">
        <v>111</v>
      </c>
      <c r="C12" s="607"/>
      <c r="D12" s="607"/>
      <c r="E12" s="607"/>
      <c r="F12" s="607"/>
      <c r="G12" s="607"/>
      <c r="H12" s="608" t="s">
        <v>112</v>
      </c>
      <c r="I12" s="609" t="s">
        <v>127</v>
      </c>
      <c r="J12" s="609" t="s">
        <v>113</v>
      </c>
      <c r="K12" s="610" t="s">
        <v>456</v>
      </c>
      <c r="L12" s="604" t="s">
        <v>128</v>
      </c>
      <c r="M12" s="604" t="s">
        <v>129</v>
      </c>
      <c r="N12" s="605" t="s">
        <v>140</v>
      </c>
      <c r="O12" s="605"/>
      <c r="P12" s="605" t="s">
        <v>141</v>
      </c>
      <c r="Q12" s="605"/>
      <c r="R12" s="605" t="s">
        <v>142</v>
      </c>
      <c r="S12" s="605"/>
      <c r="T12" s="605" t="s">
        <v>116</v>
      </c>
      <c r="U12" s="605"/>
      <c r="V12" s="605" t="s">
        <v>115</v>
      </c>
      <c r="W12" s="605"/>
      <c r="X12" s="605" t="s">
        <v>143</v>
      </c>
      <c r="Y12" s="605"/>
      <c r="Z12" s="605" t="s">
        <v>114</v>
      </c>
      <c r="AA12" s="605"/>
      <c r="AB12" s="605" t="s">
        <v>117</v>
      </c>
      <c r="AC12" s="605"/>
      <c r="AD12" s="605" t="s">
        <v>118</v>
      </c>
      <c r="AE12" s="605"/>
      <c r="AF12" s="623" t="s">
        <v>119</v>
      </c>
      <c r="AG12" s="615" t="s">
        <v>120</v>
      </c>
      <c r="AH12" s="616" t="s">
        <v>121</v>
      </c>
      <c r="AI12" s="615" t="s">
        <v>130</v>
      </c>
    </row>
    <row r="13" spans="1:35" ht="18">
      <c r="A13" s="606"/>
      <c r="B13" s="607"/>
      <c r="C13" s="607"/>
      <c r="D13" s="607"/>
      <c r="E13" s="607"/>
      <c r="F13" s="607"/>
      <c r="G13" s="607"/>
      <c r="H13" s="608"/>
      <c r="I13" s="609" t="s">
        <v>127</v>
      </c>
      <c r="J13" s="609"/>
      <c r="K13" s="610"/>
      <c r="L13" s="604"/>
      <c r="M13" s="604"/>
      <c r="N13" s="193" t="s">
        <v>131</v>
      </c>
      <c r="O13" s="194" t="s">
        <v>132</v>
      </c>
      <c r="P13" s="193" t="s">
        <v>131</v>
      </c>
      <c r="Q13" s="194" t="s">
        <v>132</v>
      </c>
      <c r="R13" s="193" t="s">
        <v>131</v>
      </c>
      <c r="S13" s="194" t="s">
        <v>132</v>
      </c>
      <c r="T13" s="193" t="s">
        <v>131</v>
      </c>
      <c r="U13" s="194" t="s">
        <v>132</v>
      </c>
      <c r="V13" s="193" t="s">
        <v>131</v>
      </c>
      <c r="W13" s="194" t="s">
        <v>132</v>
      </c>
      <c r="X13" s="193" t="s">
        <v>131</v>
      </c>
      <c r="Y13" s="194" t="s">
        <v>132</v>
      </c>
      <c r="Z13" s="193" t="s">
        <v>131</v>
      </c>
      <c r="AA13" s="194" t="s">
        <v>133</v>
      </c>
      <c r="AB13" s="193" t="s">
        <v>131</v>
      </c>
      <c r="AC13" s="194" t="s">
        <v>133</v>
      </c>
      <c r="AD13" s="193" t="s">
        <v>131</v>
      </c>
      <c r="AE13" s="194" t="s">
        <v>133</v>
      </c>
      <c r="AF13" s="623"/>
      <c r="AG13" s="615"/>
      <c r="AH13" s="616"/>
      <c r="AI13" s="615"/>
    </row>
    <row r="14" spans="1:35" ht="22.5">
      <c r="A14" s="321" t="s">
        <v>337</v>
      </c>
      <c r="B14" s="617" t="s">
        <v>166</v>
      </c>
      <c r="C14" s="617"/>
      <c r="D14" s="617"/>
      <c r="E14" s="617"/>
      <c r="F14" s="617"/>
      <c r="G14" s="617"/>
      <c r="H14" s="322"/>
      <c r="I14" s="332"/>
      <c r="J14" s="333"/>
      <c r="K14" s="333"/>
      <c r="L14" s="333"/>
      <c r="M14" s="334"/>
      <c r="N14" s="326" t="e">
        <f>N16+#REF!+#REF!</f>
        <v>#REF!</v>
      </c>
      <c r="O14" s="326" t="e">
        <f>O16+#REF!+#REF!</f>
        <v>#REF!</v>
      </c>
      <c r="P14" s="326" t="e">
        <f>P16+#REF!+#REF!</f>
        <v>#REF!</v>
      </c>
      <c r="Q14" s="326" t="e">
        <f>Q16+#REF!+#REF!</f>
        <v>#REF!</v>
      </c>
      <c r="R14" s="326" t="e">
        <f>R16+#REF!+#REF!</f>
        <v>#REF!</v>
      </c>
      <c r="S14" s="326" t="e">
        <f>S16+#REF!+#REF!</f>
        <v>#REF!</v>
      </c>
      <c r="T14" s="326" t="e">
        <f>T16+#REF!+#REF!</f>
        <v>#REF!</v>
      </c>
      <c r="U14" s="326" t="e">
        <f>U16+#REF!+#REF!</f>
        <v>#REF!</v>
      </c>
      <c r="V14" s="326" t="e">
        <f>V16+#REF!+#REF!</f>
        <v>#REF!</v>
      </c>
      <c r="W14" s="326" t="e">
        <f>W16+#REF!+#REF!</f>
        <v>#REF!</v>
      </c>
      <c r="X14" s="326" t="e">
        <f>X16+#REF!+#REF!</f>
        <v>#REF!</v>
      </c>
      <c r="Y14" s="326" t="e">
        <f>Y16+#REF!+#REF!</f>
        <v>#REF!</v>
      </c>
      <c r="Z14" s="326" t="e">
        <f>Z16+#REF!+#REF!</f>
        <v>#REF!</v>
      </c>
      <c r="AA14" s="326" t="e">
        <f>AA16+#REF!+#REF!</f>
        <v>#REF!</v>
      </c>
      <c r="AB14" s="326" t="e">
        <f>AB16+#REF!+#REF!</f>
        <v>#REF!</v>
      </c>
      <c r="AC14" s="326" t="e">
        <f>AC16+#REF!+#REF!</f>
        <v>#REF!</v>
      </c>
      <c r="AD14" s="326" t="e">
        <f>+AD16+#REF!+#REF!</f>
        <v>#REF!</v>
      </c>
      <c r="AE14" s="326" t="e">
        <f>AE16+#REF!+#REF!</f>
        <v>#REF!</v>
      </c>
      <c r="AF14" s="328" t="e">
        <f>AF16+#REF!+#REF!</f>
        <v>#REF!</v>
      </c>
      <c r="AG14" s="328"/>
      <c r="AH14" s="328"/>
      <c r="AI14" s="327"/>
    </row>
    <row r="15" spans="1:35" ht="15">
      <c r="A15" s="618"/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</row>
    <row r="16" spans="1:35" ht="33.75">
      <c r="A16" s="78" t="s">
        <v>122</v>
      </c>
      <c r="B16" s="79" t="s">
        <v>138</v>
      </c>
      <c r="C16" s="79" t="s">
        <v>123</v>
      </c>
      <c r="D16" s="79" t="s">
        <v>134</v>
      </c>
      <c r="E16" s="79" t="s">
        <v>135</v>
      </c>
      <c r="F16" s="79" t="s">
        <v>136</v>
      </c>
      <c r="G16" s="81" t="s">
        <v>124</v>
      </c>
      <c r="H16" s="79" t="s">
        <v>139</v>
      </c>
      <c r="I16" s="84"/>
      <c r="J16" s="84"/>
      <c r="K16" s="84"/>
      <c r="L16" s="84"/>
      <c r="M16" s="84"/>
      <c r="N16" s="220">
        <f>SUM(N17:N17)</f>
        <v>0</v>
      </c>
      <c r="O16" s="221">
        <f>SUM(O17:O17)</f>
        <v>0</v>
      </c>
      <c r="P16" s="220">
        <f>SUM(P17:P17)</f>
        <v>0</v>
      </c>
      <c r="Q16" s="221">
        <f>SUM(Q17:Q17)</f>
        <v>0</v>
      </c>
      <c r="R16" s="220"/>
      <c r="S16" s="221"/>
      <c r="T16" s="220"/>
      <c r="U16" s="221"/>
      <c r="V16" s="220"/>
      <c r="W16" s="221"/>
      <c r="X16" s="220"/>
      <c r="Y16" s="221"/>
      <c r="Z16" s="220"/>
      <c r="AA16" s="221"/>
      <c r="AB16" s="220"/>
      <c r="AC16" s="221"/>
      <c r="AD16" s="222">
        <f>N16+P16</f>
        <v>0</v>
      </c>
      <c r="AE16" s="221">
        <f>AE17</f>
        <v>0</v>
      </c>
      <c r="AF16" s="354">
        <f>SUM(AF17:AF17)</f>
        <v>0</v>
      </c>
      <c r="AG16" s="223"/>
      <c r="AH16" s="223"/>
      <c r="AI16" s="330"/>
    </row>
    <row r="17" spans="1:35" ht="33.75">
      <c r="A17" s="638" t="str">
        <f>A8</f>
        <v>MANTENIMIENTO Y MEJORAMIENTO DE LA INFRAESTRUCTURA DE EQUIPAMENTO MUNICIPAL DEL MUNCIPIIO DE GAMA</v>
      </c>
      <c r="B17" s="89"/>
      <c r="C17" s="335" t="s">
        <v>561</v>
      </c>
      <c r="D17" s="24"/>
      <c r="E17" s="24"/>
      <c r="F17" s="89"/>
      <c r="G17" s="24" t="s">
        <v>563</v>
      </c>
      <c r="H17" s="24" t="s">
        <v>559</v>
      </c>
      <c r="I17" s="24"/>
      <c r="J17" s="24">
        <v>4</v>
      </c>
      <c r="K17" s="24">
        <v>1</v>
      </c>
      <c r="L17" s="24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208"/>
      <c r="AG17" s="89"/>
      <c r="AH17" s="355"/>
      <c r="AI17" s="355"/>
    </row>
    <row r="18" spans="1:35" ht="56.25">
      <c r="A18" s="640"/>
      <c r="B18" s="205"/>
      <c r="C18" s="335" t="s">
        <v>562</v>
      </c>
      <c r="D18" s="24"/>
      <c r="E18" s="106"/>
      <c r="F18" s="355"/>
      <c r="G18" s="24" t="s">
        <v>558</v>
      </c>
      <c r="H18" s="24" t="s">
        <v>560</v>
      </c>
      <c r="I18" s="24"/>
      <c r="J18" s="24">
        <v>1</v>
      </c>
      <c r="K18" s="24">
        <v>1</v>
      </c>
      <c r="L18" s="24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208"/>
      <c r="AG18" s="355"/>
      <c r="AH18" s="355"/>
      <c r="AI18" s="355"/>
    </row>
    <row r="19" spans="1:35" ht="15">
      <c r="A19" s="627" t="s">
        <v>564</v>
      </c>
      <c r="B19" s="636"/>
      <c r="C19" s="636"/>
      <c r="D19" s="207"/>
      <c r="E19" s="637" t="s">
        <v>442</v>
      </c>
      <c r="F19" s="637"/>
      <c r="G19" s="637"/>
      <c r="H19" s="637"/>
      <c r="I19" s="637"/>
      <c r="J19" s="637"/>
      <c r="K19" s="637"/>
      <c r="L19" s="637"/>
      <c r="M19" s="637"/>
      <c r="N19" s="629" t="s">
        <v>109</v>
      </c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7" t="s">
        <v>110</v>
      </c>
      <c r="AG19" s="627"/>
      <c r="AH19" s="627"/>
      <c r="AI19" s="627"/>
    </row>
    <row r="20" spans="1:35" ht="15">
      <c r="A20" s="606" t="s">
        <v>126</v>
      </c>
      <c r="B20" s="607" t="s">
        <v>111</v>
      </c>
      <c r="C20" s="607"/>
      <c r="D20" s="607"/>
      <c r="E20" s="607"/>
      <c r="F20" s="607"/>
      <c r="G20" s="607"/>
      <c r="H20" s="608" t="s">
        <v>112</v>
      </c>
      <c r="I20" s="609" t="s">
        <v>127</v>
      </c>
      <c r="J20" s="609" t="s">
        <v>113</v>
      </c>
      <c r="K20" s="610" t="s">
        <v>456</v>
      </c>
      <c r="L20" s="604" t="s">
        <v>128</v>
      </c>
      <c r="M20" s="604" t="s">
        <v>129</v>
      </c>
      <c r="N20" s="605" t="s">
        <v>140</v>
      </c>
      <c r="O20" s="605"/>
      <c r="P20" s="605" t="s">
        <v>141</v>
      </c>
      <c r="Q20" s="605"/>
      <c r="R20" s="605" t="s">
        <v>142</v>
      </c>
      <c r="S20" s="605"/>
      <c r="T20" s="605" t="s">
        <v>116</v>
      </c>
      <c r="U20" s="605"/>
      <c r="V20" s="605" t="s">
        <v>115</v>
      </c>
      <c r="W20" s="605"/>
      <c r="X20" s="605" t="s">
        <v>143</v>
      </c>
      <c r="Y20" s="605"/>
      <c r="Z20" s="605" t="s">
        <v>114</v>
      </c>
      <c r="AA20" s="605"/>
      <c r="AB20" s="605" t="s">
        <v>117</v>
      </c>
      <c r="AC20" s="605"/>
      <c r="AD20" s="605" t="s">
        <v>118</v>
      </c>
      <c r="AE20" s="605"/>
      <c r="AF20" s="623" t="s">
        <v>119</v>
      </c>
      <c r="AG20" s="615" t="s">
        <v>120</v>
      </c>
      <c r="AH20" s="616" t="s">
        <v>121</v>
      </c>
      <c r="AI20" s="615" t="s">
        <v>130</v>
      </c>
    </row>
    <row r="21" spans="1:35" ht="18">
      <c r="A21" s="606"/>
      <c r="B21" s="607"/>
      <c r="C21" s="607"/>
      <c r="D21" s="607"/>
      <c r="E21" s="607"/>
      <c r="F21" s="607"/>
      <c r="G21" s="607"/>
      <c r="H21" s="608"/>
      <c r="I21" s="609" t="s">
        <v>127</v>
      </c>
      <c r="J21" s="609"/>
      <c r="K21" s="610"/>
      <c r="L21" s="604"/>
      <c r="M21" s="604"/>
      <c r="N21" s="193" t="s">
        <v>131</v>
      </c>
      <c r="O21" s="194" t="s">
        <v>132</v>
      </c>
      <c r="P21" s="193" t="s">
        <v>131</v>
      </c>
      <c r="Q21" s="194" t="s">
        <v>132</v>
      </c>
      <c r="R21" s="193" t="s">
        <v>131</v>
      </c>
      <c r="S21" s="194" t="s">
        <v>132</v>
      </c>
      <c r="T21" s="193" t="s">
        <v>131</v>
      </c>
      <c r="U21" s="194" t="s">
        <v>132</v>
      </c>
      <c r="V21" s="193" t="s">
        <v>131</v>
      </c>
      <c r="W21" s="194" t="s">
        <v>132</v>
      </c>
      <c r="X21" s="193" t="s">
        <v>131</v>
      </c>
      <c r="Y21" s="194" t="s">
        <v>132</v>
      </c>
      <c r="Z21" s="193" t="s">
        <v>131</v>
      </c>
      <c r="AA21" s="194" t="s">
        <v>133</v>
      </c>
      <c r="AB21" s="193" t="s">
        <v>131</v>
      </c>
      <c r="AC21" s="194" t="s">
        <v>133</v>
      </c>
      <c r="AD21" s="193" t="s">
        <v>131</v>
      </c>
      <c r="AE21" s="194" t="s">
        <v>133</v>
      </c>
      <c r="AF21" s="623"/>
      <c r="AG21" s="615"/>
      <c r="AH21" s="616"/>
      <c r="AI21" s="615"/>
    </row>
    <row r="22" spans="1:35" ht="22.5">
      <c r="A22" s="321" t="s">
        <v>337</v>
      </c>
      <c r="B22" s="617" t="s">
        <v>166</v>
      </c>
      <c r="C22" s="617"/>
      <c r="D22" s="617"/>
      <c r="E22" s="617"/>
      <c r="F22" s="617"/>
      <c r="G22" s="617"/>
      <c r="H22" s="322"/>
      <c r="I22" s="332"/>
      <c r="J22" s="333"/>
      <c r="K22" s="333"/>
      <c r="L22" s="333"/>
      <c r="M22" s="334"/>
      <c r="N22" s="326" t="e">
        <f>N24+#REF!+#REF!</f>
        <v>#REF!</v>
      </c>
      <c r="O22" s="326" t="e">
        <f>O24+#REF!+#REF!</f>
        <v>#REF!</v>
      </c>
      <c r="P22" s="326" t="e">
        <f>P24+#REF!+#REF!</f>
        <v>#REF!</v>
      </c>
      <c r="Q22" s="326" t="e">
        <f>Q24+#REF!+#REF!</f>
        <v>#REF!</v>
      </c>
      <c r="R22" s="326" t="e">
        <f>R24+#REF!+#REF!</f>
        <v>#REF!</v>
      </c>
      <c r="S22" s="326" t="e">
        <f>S24+#REF!+#REF!</f>
        <v>#REF!</v>
      </c>
      <c r="T22" s="326" t="e">
        <f>T24+#REF!+#REF!</f>
        <v>#REF!</v>
      </c>
      <c r="U22" s="326" t="e">
        <f>U24+#REF!+#REF!</f>
        <v>#REF!</v>
      </c>
      <c r="V22" s="326" t="e">
        <f>V24+#REF!+#REF!</f>
        <v>#REF!</v>
      </c>
      <c r="W22" s="326" t="e">
        <f>W24+#REF!+#REF!</f>
        <v>#REF!</v>
      </c>
      <c r="X22" s="326" t="e">
        <f>X24+#REF!+#REF!</f>
        <v>#REF!</v>
      </c>
      <c r="Y22" s="326" t="e">
        <f>Y24+#REF!+#REF!</f>
        <v>#REF!</v>
      </c>
      <c r="Z22" s="326" t="e">
        <f>Z24+#REF!+#REF!</f>
        <v>#REF!</v>
      </c>
      <c r="AA22" s="326" t="e">
        <f>AA24+#REF!+#REF!</f>
        <v>#REF!</v>
      </c>
      <c r="AB22" s="326" t="e">
        <f>AB24+#REF!+#REF!</f>
        <v>#REF!</v>
      </c>
      <c r="AC22" s="326" t="e">
        <f>AC24+#REF!+#REF!</f>
        <v>#REF!</v>
      </c>
      <c r="AD22" s="326" t="e">
        <f>+AD24+#REF!+#REF!</f>
        <v>#REF!</v>
      </c>
      <c r="AE22" s="326" t="e">
        <f>AE24+#REF!+#REF!</f>
        <v>#REF!</v>
      </c>
      <c r="AF22" s="328" t="e">
        <f>AF24+#REF!+#REF!</f>
        <v>#REF!</v>
      </c>
      <c r="AG22" s="328"/>
      <c r="AH22" s="328"/>
      <c r="AI22" s="327"/>
    </row>
    <row r="23" spans="1:35" ht="15">
      <c r="A23" s="618"/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8"/>
      <c r="AG23" s="618"/>
      <c r="AH23" s="618"/>
      <c r="AI23" s="618"/>
    </row>
    <row r="24" spans="1:35" ht="33.75">
      <c r="A24" s="78" t="s">
        <v>122</v>
      </c>
      <c r="B24" s="79" t="s">
        <v>138</v>
      </c>
      <c r="C24" s="79" t="s">
        <v>123</v>
      </c>
      <c r="D24" s="79" t="s">
        <v>134</v>
      </c>
      <c r="E24" s="79" t="s">
        <v>135</v>
      </c>
      <c r="F24" s="79" t="s">
        <v>136</v>
      </c>
      <c r="G24" s="81" t="s">
        <v>124</v>
      </c>
      <c r="H24" s="79" t="s">
        <v>139</v>
      </c>
      <c r="I24" s="84"/>
      <c r="J24" s="84"/>
      <c r="K24" s="84"/>
      <c r="L24" s="84"/>
      <c r="M24" s="84"/>
      <c r="N24" s="220">
        <f>SUM(N25:N25)</f>
        <v>0</v>
      </c>
      <c r="O24" s="221">
        <f>SUM(O25:O25)</f>
        <v>0</v>
      </c>
      <c r="P24" s="220">
        <f>SUM(P25:P25)</f>
        <v>0</v>
      </c>
      <c r="Q24" s="221">
        <f>SUM(Q25:Q25)</f>
        <v>0</v>
      </c>
      <c r="R24" s="220"/>
      <c r="S24" s="221"/>
      <c r="T24" s="220"/>
      <c r="U24" s="221"/>
      <c r="V24" s="220"/>
      <c r="W24" s="221"/>
      <c r="X24" s="220"/>
      <c r="Y24" s="221"/>
      <c r="Z24" s="220"/>
      <c r="AA24" s="221"/>
      <c r="AB24" s="220"/>
      <c r="AC24" s="221"/>
      <c r="AD24" s="222">
        <f>N24+P24</f>
        <v>0</v>
      </c>
      <c r="AE24" s="221">
        <f>AE25</f>
        <v>0</v>
      </c>
      <c r="AF24" s="354">
        <f>SUM(AF25:AF25)</f>
        <v>0</v>
      </c>
      <c r="AG24" s="223"/>
      <c r="AH24" s="223"/>
      <c r="AI24" s="330"/>
    </row>
    <row r="25" spans="1:35" ht="90">
      <c r="A25" s="89" t="str">
        <f>A17</f>
        <v>MANTENIMIENTO Y MEJORAMIENTO DE LA INFRAESTRUCTURA DE EQUIPAMENTO MUNICIPAL DEL MUNCIPIIO DE GAMA</v>
      </c>
      <c r="B25" s="89"/>
      <c r="C25" s="335" t="s">
        <v>572</v>
      </c>
      <c r="D25" s="24"/>
      <c r="E25" s="24"/>
      <c r="F25" s="89"/>
      <c r="G25" s="24" t="s">
        <v>570</v>
      </c>
      <c r="H25" s="24" t="s">
        <v>565</v>
      </c>
      <c r="I25" s="24"/>
      <c r="J25" s="24">
        <v>2</v>
      </c>
      <c r="K25" s="24">
        <v>1</v>
      </c>
      <c r="L25" s="24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208"/>
      <c r="AG25" s="89"/>
      <c r="AH25" s="355"/>
      <c r="AI25" s="355"/>
    </row>
    <row r="26" spans="1:35" ht="15">
      <c r="A26" s="336"/>
      <c r="B26" s="205"/>
      <c r="C26" s="335"/>
      <c r="D26" s="24"/>
      <c r="E26" s="106"/>
      <c r="F26" s="355"/>
      <c r="L26" s="24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208"/>
      <c r="AG26" s="355"/>
      <c r="AH26" s="355"/>
      <c r="AI26" s="355"/>
    </row>
    <row r="27" spans="1:35" ht="30" customHeight="1">
      <c r="A27" s="627" t="s">
        <v>567</v>
      </c>
      <c r="B27" s="636"/>
      <c r="C27" s="636"/>
      <c r="D27" s="207"/>
      <c r="E27" s="637" t="s">
        <v>442</v>
      </c>
      <c r="F27" s="637"/>
      <c r="G27" s="637"/>
      <c r="H27" s="637"/>
      <c r="I27" s="637"/>
      <c r="J27" s="637"/>
      <c r="K27" s="637"/>
      <c r="L27" s="637"/>
      <c r="M27" s="637"/>
      <c r="N27" s="629" t="s">
        <v>109</v>
      </c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29"/>
      <c r="AF27" s="627" t="s">
        <v>110</v>
      </c>
      <c r="AG27" s="627"/>
      <c r="AH27" s="627"/>
      <c r="AI27" s="627"/>
    </row>
    <row r="28" spans="1:35" ht="15">
      <c r="A28" s="606" t="s">
        <v>126</v>
      </c>
      <c r="B28" s="607" t="s">
        <v>111</v>
      </c>
      <c r="C28" s="607"/>
      <c r="D28" s="607"/>
      <c r="E28" s="607"/>
      <c r="F28" s="607"/>
      <c r="G28" s="607"/>
      <c r="H28" s="608" t="s">
        <v>112</v>
      </c>
      <c r="I28" s="609" t="s">
        <v>127</v>
      </c>
      <c r="J28" s="609" t="s">
        <v>113</v>
      </c>
      <c r="K28" s="610" t="s">
        <v>456</v>
      </c>
      <c r="L28" s="604" t="s">
        <v>128</v>
      </c>
      <c r="M28" s="604" t="s">
        <v>129</v>
      </c>
      <c r="N28" s="605" t="s">
        <v>140</v>
      </c>
      <c r="O28" s="605"/>
      <c r="P28" s="605" t="s">
        <v>141</v>
      </c>
      <c r="Q28" s="605"/>
      <c r="R28" s="605" t="s">
        <v>142</v>
      </c>
      <c r="S28" s="605"/>
      <c r="T28" s="605" t="s">
        <v>116</v>
      </c>
      <c r="U28" s="605"/>
      <c r="V28" s="605" t="s">
        <v>115</v>
      </c>
      <c r="W28" s="605"/>
      <c r="X28" s="605" t="s">
        <v>143</v>
      </c>
      <c r="Y28" s="605"/>
      <c r="Z28" s="605" t="s">
        <v>114</v>
      </c>
      <c r="AA28" s="605"/>
      <c r="AB28" s="605" t="s">
        <v>117</v>
      </c>
      <c r="AC28" s="605"/>
      <c r="AD28" s="605" t="s">
        <v>118</v>
      </c>
      <c r="AE28" s="605"/>
      <c r="AF28" s="623" t="s">
        <v>119</v>
      </c>
      <c r="AG28" s="615" t="s">
        <v>120</v>
      </c>
      <c r="AH28" s="616" t="s">
        <v>121</v>
      </c>
      <c r="AI28" s="615" t="s">
        <v>130</v>
      </c>
    </row>
    <row r="29" spans="1:35" ht="18">
      <c r="A29" s="606"/>
      <c r="B29" s="607"/>
      <c r="C29" s="607"/>
      <c r="D29" s="607"/>
      <c r="E29" s="607"/>
      <c r="F29" s="607"/>
      <c r="G29" s="607"/>
      <c r="H29" s="608"/>
      <c r="I29" s="609" t="s">
        <v>127</v>
      </c>
      <c r="J29" s="609"/>
      <c r="K29" s="610"/>
      <c r="L29" s="604"/>
      <c r="M29" s="604"/>
      <c r="N29" s="193" t="s">
        <v>131</v>
      </c>
      <c r="O29" s="194" t="s">
        <v>132</v>
      </c>
      <c r="P29" s="193" t="s">
        <v>131</v>
      </c>
      <c r="Q29" s="194" t="s">
        <v>132</v>
      </c>
      <c r="R29" s="193" t="s">
        <v>131</v>
      </c>
      <c r="S29" s="194" t="s">
        <v>132</v>
      </c>
      <c r="T29" s="193" t="s">
        <v>131</v>
      </c>
      <c r="U29" s="194" t="s">
        <v>132</v>
      </c>
      <c r="V29" s="193" t="s">
        <v>131</v>
      </c>
      <c r="W29" s="194" t="s">
        <v>132</v>
      </c>
      <c r="X29" s="193" t="s">
        <v>131</v>
      </c>
      <c r="Y29" s="194" t="s">
        <v>132</v>
      </c>
      <c r="Z29" s="193" t="s">
        <v>131</v>
      </c>
      <c r="AA29" s="194" t="s">
        <v>133</v>
      </c>
      <c r="AB29" s="193" t="s">
        <v>131</v>
      </c>
      <c r="AC29" s="194" t="s">
        <v>133</v>
      </c>
      <c r="AD29" s="193" t="s">
        <v>131</v>
      </c>
      <c r="AE29" s="194" t="s">
        <v>133</v>
      </c>
      <c r="AF29" s="623"/>
      <c r="AG29" s="615"/>
      <c r="AH29" s="616"/>
      <c r="AI29" s="615"/>
    </row>
    <row r="30" spans="1:35" ht="22.5">
      <c r="A30" s="321" t="s">
        <v>337</v>
      </c>
      <c r="B30" s="617" t="s">
        <v>166</v>
      </c>
      <c r="C30" s="617"/>
      <c r="D30" s="617"/>
      <c r="E30" s="617"/>
      <c r="F30" s="617"/>
      <c r="G30" s="617"/>
      <c r="H30" s="322"/>
      <c r="I30" s="332"/>
      <c r="J30" s="333"/>
      <c r="K30" s="333"/>
      <c r="L30" s="333"/>
      <c r="M30" s="334"/>
      <c r="N30" s="326" t="e">
        <f>N32+#REF!+#REF!</f>
        <v>#REF!</v>
      </c>
      <c r="O30" s="326" t="e">
        <f>O32+#REF!+#REF!</f>
        <v>#REF!</v>
      </c>
      <c r="P30" s="326" t="e">
        <f>P32+#REF!+#REF!</f>
        <v>#REF!</v>
      </c>
      <c r="Q30" s="326" t="e">
        <f>Q32+#REF!+#REF!</f>
        <v>#REF!</v>
      </c>
      <c r="R30" s="326" t="e">
        <f>R32+#REF!+#REF!</f>
        <v>#REF!</v>
      </c>
      <c r="S30" s="326" t="e">
        <f>S32+#REF!+#REF!</f>
        <v>#REF!</v>
      </c>
      <c r="T30" s="326" t="e">
        <f>T32+#REF!+#REF!</f>
        <v>#REF!</v>
      </c>
      <c r="U30" s="326" t="e">
        <f>U32+#REF!+#REF!</f>
        <v>#REF!</v>
      </c>
      <c r="V30" s="326" t="e">
        <f>V32+#REF!+#REF!</f>
        <v>#REF!</v>
      </c>
      <c r="W30" s="326" t="e">
        <f>W32+#REF!+#REF!</f>
        <v>#REF!</v>
      </c>
      <c r="X30" s="326" t="e">
        <f>X32+#REF!+#REF!</f>
        <v>#REF!</v>
      </c>
      <c r="Y30" s="326" t="e">
        <f>Y32+#REF!+#REF!</f>
        <v>#REF!</v>
      </c>
      <c r="Z30" s="326" t="e">
        <f>Z32+#REF!+#REF!</f>
        <v>#REF!</v>
      </c>
      <c r="AA30" s="326" t="e">
        <f>AA32+#REF!+#REF!</f>
        <v>#REF!</v>
      </c>
      <c r="AB30" s="326" t="e">
        <f>AB32+#REF!+#REF!</f>
        <v>#REF!</v>
      </c>
      <c r="AC30" s="326" t="e">
        <f>AC32+#REF!+#REF!</f>
        <v>#REF!</v>
      </c>
      <c r="AD30" s="326" t="e">
        <f>+AD32+#REF!+#REF!</f>
        <v>#REF!</v>
      </c>
      <c r="AE30" s="326" t="e">
        <f>AE32+#REF!+#REF!</f>
        <v>#REF!</v>
      </c>
      <c r="AF30" s="328" t="e">
        <f>AF32+#REF!+#REF!</f>
        <v>#REF!</v>
      </c>
      <c r="AG30" s="328"/>
      <c r="AH30" s="328"/>
      <c r="AI30" s="327"/>
    </row>
    <row r="31" spans="1:35" ht="15">
      <c r="A31" s="618"/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</row>
    <row r="32" spans="1:35" ht="33.75">
      <c r="A32" s="78" t="s">
        <v>122</v>
      </c>
      <c r="B32" s="79" t="s">
        <v>138</v>
      </c>
      <c r="C32" s="79" t="s">
        <v>123</v>
      </c>
      <c r="D32" s="79" t="s">
        <v>134</v>
      </c>
      <c r="E32" s="79" t="s">
        <v>135</v>
      </c>
      <c r="F32" s="79" t="s">
        <v>136</v>
      </c>
      <c r="G32" s="81" t="s">
        <v>124</v>
      </c>
      <c r="H32" s="79" t="s">
        <v>139</v>
      </c>
      <c r="I32" s="84"/>
      <c r="J32" s="84"/>
      <c r="K32" s="84"/>
      <c r="L32" s="84"/>
      <c r="M32" s="84"/>
      <c r="N32" s="220">
        <f>SUM(N33:N33)</f>
        <v>0</v>
      </c>
      <c r="O32" s="221">
        <f>SUM(O33:O33)</f>
        <v>0</v>
      </c>
      <c r="P32" s="220">
        <f>SUM(P33:P33)</f>
        <v>0</v>
      </c>
      <c r="Q32" s="221">
        <f>SUM(Q33:Q33)</f>
        <v>0</v>
      </c>
      <c r="R32" s="220"/>
      <c r="S32" s="221"/>
      <c r="T32" s="220"/>
      <c r="U32" s="221"/>
      <c r="V32" s="220"/>
      <c r="W32" s="221"/>
      <c r="X32" s="220"/>
      <c r="Y32" s="221"/>
      <c r="Z32" s="220"/>
      <c r="AA32" s="221"/>
      <c r="AB32" s="220"/>
      <c r="AC32" s="221"/>
      <c r="AD32" s="222">
        <f>N32+P32</f>
        <v>0</v>
      </c>
      <c r="AE32" s="221">
        <f>AE33</f>
        <v>0</v>
      </c>
      <c r="AF32" s="354">
        <f>SUM(AF33:AF33)</f>
        <v>0</v>
      </c>
      <c r="AG32" s="223"/>
      <c r="AH32" s="223"/>
      <c r="AI32" s="330"/>
    </row>
    <row r="33" spans="1:35" ht="78.75" customHeight="1">
      <c r="A33" s="638" t="str">
        <f>A25</f>
        <v>MANTENIMIENTO Y MEJORAMIENTO DE LA INFRAESTRUCTURA DE EQUIPAMENTO MUNICIPAL DEL MUNCIPIIO DE GAMA</v>
      </c>
      <c r="B33" s="89"/>
      <c r="C33" s="335" t="s">
        <v>573</v>
      </c>
      <c r="D33" s="24"/>
      <c r="E33" s="24"/>
      <c r="F33" s="89"/>
      <c r="G33" s="24" t="s">
        <v>571</v>
      </c>
      <c r="H33" s="24" t="s">
        <v>566</v>
      </c>
      <c r="I33" s="24"/>
      <c r="J33" s="24">
        <v>2</v>
      </c>
      <c r="K33" s="24">
        <v>1</v>
      </c>
      <c r="L33" s="24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208"/>
      <c r="AG33" s="89"/>
      <c r="AH33" s="355"/>
      <c r="AI33" s="355"/>
    </row>
    <row r="34" spans="1:35" ht="45">
      <c r="A34" s="639"/>
      <c r="B34" s="205"/>
      <c r="C34" s="335" t="s">
        <v>575</v>
      </c>
      <c r="D34" s="24"/>
      <c r="E34" s="106"/>
      <c r="F34" s="355"/>
      <c r="G34" s="24" t="s">
        <v>574</v>
      </c>
      <c r="H34" s="24" t="s">
        <v>568</v>
      </c>
      <c r="I34" s="24"/>
      <c r="J34" s="24">
        <v>2</v>
      </c>
      <c r="K34" s="24">
        <v>1</v>
      </c>
      <c r="L34" s="24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208"/>
      <c r="AG34" s="355"/>
      <c r="AH34" s="355"/>
      <c r="AI34" s="355"/>
    </row>
    <row r="35" spans="1:35" ht="45">
      <c r="A35" s="639"/>
      <c r="B35" s="205"/>
      <c r="C35" s="335" t="s">
        <v>577</v>
      </c>
      <c r="D35" s="24"/>
      <c r="E35" s="106"/>
      <c r="F35" s="355"/>
      <c r="G35" s="24" t="s">
        <v>576</v>
      </c>
      <c r="H35" s="24" t="s">
        <v>569</v>
      </c>
      <c r="I35" s="24"/>
      <c r="J35" s="24">
        <v>4</v>
      </c>
      <c r="K35" s="24">
        <v>2</v>
      </c>
      <c r="L35" s="24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208"/>
      <c r="AG35" s="355"/>
      <c r="AH35" s="355"/>
      <c r="AI35" s="355"/>
    </row>
    <row r="36" spans="1:35" ht="67.5">
      <c r="A36" s="640"/>
      <c r="B36" s="205"/>
      <c r="C36" s="335" t="s">
        <v>554</v>
      </c>
      <c r="D36" s="24"/>
      <c r="E36" s="106"/>
      <c r="F36" s="355"/>
      <c r="G36" s="24" t="s">
        <v>578</v>
      </c>
      <c r="H36" s="24" t="s">
        <v>559</v>
      </c>
      <c r="I36" s="24"/>
      <c r="J36" s="24">
        <v>2</v>
      </c>
      <c r="K36" s="24">
        <v>1</v>
      </c>
      <c r="L36" s="24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208"/>
      <c r="AG36" s="355"/>
      <c r="AH36" s="355"/>
      <c r="AI36" s="355"/>
    </row>
    <row r="37" spans="1:35" ht="15">
      <c r="A37" s="336"/>
      <c r="B37" s="205"/>
      <c r="C37" s="335"/>
      <c r="D37" s="24"/>
      <c r="E37" s="106"/>
      <c r="F37" s="355"/>
      <c r="G37" s="24"/>
      <c r="H37" s="24"/>
      <c r="I37" s="24"/>
      <c r="J37" s="24"/>
      <c r="K37" s="24"/>
      <c r="L37" s="24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208"/>
      <c r="AG37" s="355"/>
      <c r="AH37" s="355"/>
      <c r="AI37" s="355"/>
    </row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</sheetData>
  <sheetProtection password="E4F1" sheet="1" formatCells="0" formatColumns="0" formatRows="0" insertColumns="0" insertRows="0" insertHyperlinks="0" deleteColumns="0" deleteRows="0" sort="0" autoFilter="0" pivotTables="0"/>
  <mergeCells count="143">
    <mergeCell ref="A8:A10"/>
    <mergeCell ref="A17:A18"/>
    <mergeCell ref="A33:A36"/>
    <mergeCell ref="AG8:AG10"/>
    <mergeCell ref="AH8:AH10"/>
    <mergeCell ref="AI8:AI10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O8:O10"/>
    <mergeCell ref="P8:P10"/>
    <mergeCell ref="Q8:Q10"/>
    <mergeCell ref="R8:R10"/>
    <mergeCell ref="S8:S10"/>
    <mergeCell ref="T8:T10"/>
    <mergeCell ref="L8:L10"/>
    <mergeCell ref="M8:M10"/>
    <mergeCell ref="N8:N10"/>
    <mergeCell ref="G8:G10"/>
    <mergeCell ref="H8:H10"/>
    <mergeCell ref="K8:K10"/>
    <mergeCell ref="I8:I10"/>
    <mergeCell ref="J8:J10"/>
    <mergeCell ref="AG28:AG29"/>
    <mergeCell ref="AH28:AH29"/>
    <mergeCell ref="AI28:AI29"/>
    <mergeCell ref="B30:G30"/>
    <mergeCell ref="A31:AI31"/>
    <mergeCell ref="V28:W28"/>
    <mergeCell ref="X28:Y28"/>
    <mergeCell ref="Z28:AA28"/>
    <mergeCell ref="AB28:AC28"/>
    <mergeCell ref="AD28:AE28"/>
    <mergeCell ref="AF28:AF29"/>
    <mergeCell ref="L28:L29"/>
    <mergeCell ref="M28:M29"/>
    <mergeCell ref="N28:O28"/>
    <mergeCell ref="P28:Q28"/>
    <mergeCell ref="R28:S28"/>
    <mergeCell ref="T28:U28"/>
    <mergeCell ref="A28:A29"/>
    <mergeCell ref="B28:G29"/>
    <mergeCell ref="H28:H29"/>
    <mergeCell ref="I28:I29"/>
    <mergeCell ref="J28:J29"/>
    <mergeCell ref="K28:K29"/>
    <mergeCell ref="AG20:AG21"/>
    <mergeCell ref="AH20:AH21"/>
    <mergeCell ref="AI20:AI21"/>
    <mergeCell ref="B22:G22"/>
    <mergeCell ref="A23:AI23"/>
    <mergeCell ref="A27:C27"/>
    <mergeCell ref="E27:M27"/>
    <mergeCell ref="N27:AE27"/>
    <mergeCell ref="AF27:AI27"/>
    <mergeCell ref="V20:W20"/>
    <mergeCell ref="AF20:AF21"/>
    <mergeCell ref="L20:L21"/>
    <mergeCell ref="M20:M21"/>
    <mergeCell ref="N20:O20"/>
    <mergeCell ref="P20:Q20"/>
    <mergeCell ref="R20:S20"/>
    <mergeCell ref="J20:J21"/>
    <mergeCell ref="K20:K21"/>
    <mergeCell ref="X20:Y20"/>
    <mergeCell ref="Z20:AA20"/>
    <mergeCell ref="AB20:AC20"/>
    <mergeCell ref="AD20:AE20"/>
    <mergeCell ref="A19:C19"/>
    <mergeCell ref="E19:M19"/>
    <mergeCell ref="N19:AE19"/>
    <mergeCell ref="AF19:AI19"/>
    <mergeCell ref="V12:W12"/>
    <mergeCell ref="T20:U20"/>
    <mergeCell ref="A20:A21"/>
    <mergeCell ref="B20:G21"/>
    <mergeCell ref="H20:H21"/>
    <mergeCell ref="I20:I21"/>
    <mergeCell ref="AG12:AG13"/>
    <mergeCell ref="AH12:AH13"/>
    <mergeCell ref="AI12:AI13"/>
    <mergeCell ref="B14:G14"/>
    <mergeCell ref="A15:AI15"/>
    <mergeCell ref="J12:J13"/>
    <mergeCell ref="X12:Y12"/>
    <mergeCell ref="Z12:AA12"/>
    <mergeCell ref="AB12:AC12"/>
    <mergeCell ref="AD12:AE12"/>
    <mergeCell ref="AF12:AF13"/>
    <mergeCell ref="L12:L13"/>
    <mergeCell ref="M12:M13"/>
    <mergeCell ref="N12:O12"/>
    <mergeCell ref="P12:Q12"/>
    <mergeCell ref="R12:S12"/>
    <mergeCell ref="B3:G4"/>
    <mergeCell ref="T12:U12"/>
    <mergeCell ref="A11:C11"/>
    <mergeCell ref="E11:M11"/>
    <mergeCell ref="N11:AE11"/>
    <mergeCell ref="AF11:AI11"/>
    <mergeCell ref="A12:A13"/>
    <mergeCell ref="B12:G13"/>
    <mergeCell ref="H12:H13"/>
    <mergeCell ref="I12:I13"/>
    <mergeCell ref="R3:S3"/>
    <mergeCell ref="K12:K13"/>
    <mergeCell ref="A1:G1"/>
    <mergeCell ref="H1:S1"/>
    <mergeCell ref="T1:AI1"/>
    <mergeCell ref="A2:C2"/>
    <mergeCell ref="E2:M2"/>
    <mergeCell ref="N2:AE2"/>
    <mergeCell ref="AF2:AI2"/>
    <mergeCell ref="A3:A4"/>
    <mergeCell ref="A6:AI6"/>
    <mergeCell ref="V3:W3"/>
    <mergeCell ref="X3:Y3"/>
    <mergeCell ref="Z3:AA3"/>
    <mergeCell ref="AB3:AC3"/>
    <mergeCell ref="H3:H4"/>
    <mergeCell ref="I3:I4"/>
    <mergeCell ref="J3:J4"/>
    <mergeCell ref="K3:K4"/>
    <mergeCell ref="AF3:AF4"/>
    <mergeCell ref="AD3:AE3"/>
    <mergeCell ref="T3:U3"/>
    <mergeCell ref="AG3:AG4"/>
    <mergeCell ref="AH3:AH4"/>
    <mergeCell ref="AI3:AI4"/>
    <mergeCell ref="B5:G5"/>
    <mergeCell ref="L3:L4"/>
    <mergeCell ref="M3:M4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5"/>
  <sheetViews>
    <sheetView zoomScalePageLayoutView="0" workbookViewId="0" topLeftCell="A15">
      <selection activeCell="C15" sqref="C15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8.00390625" style="0" bestFit="1" customWidth="1"/>
    <col min="34" max="34" width="4.8515625" style="0" customWidth="1"/>
    <col min="35" max="35" width="7.140625" style="0" customWidth="1"/>
  </cols>
  <sheetData>
    <row r="1" spans="1:35" ht="15">
      <c r="A1" s="624" t="s">
        <v>434</v>
      </c>
      <c r="B1" s="624"/>
      <c r="C1" s="624"/>
      <c r="D1" s="624"/>
      <c r="E1" s="624"/>
      <c r="F1" s="624"/>
      <c r="G1" s="624"/>
      <c r="H1" s="625" t="s">
        <v>445</v>
      </c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 t="s">
        <v>436</v>
      </c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</row>
    <row r="2" spans="1:35" ht="15">
      <c r="A2" s="627" t="s">
        <v>446</v>
      </c>
      <c r="B2" s="636"/>
      <c r="C2" s="636"/>
      <c r="D2" s="207"/>
      <c r="E2" s="637" t="s">
        <v>442</v>
      </c>
      <c r="F2" s="637"/>
      <c r="G2" s="637"/>
      <c r="H2" s="637"/>
      <c r="I2" s="637"/>
      <c r="J2" s="637"/>
      <c r="K2" s="637"/>
      <c r="L2" s="637"/>
      <c r="M2" s="637"/>
      <c r="N2" s="629" t="s">
        <v>109</v>
      </c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7" t="s">
        <v>110</v>
      </c>
      <c r="AG2" s="627"/>
      <c r="AH2" s="627"/>
      <c r="AI2" s="627"/>
    </row>
    <row r="3" spans="1:35" ht="15">
      <c r="A3" s="606" t="s">
        <v>126</v>
      </c>
      <c r="B3" s="607" t="s">
        <v>111</v>
      </c>
      <c r="C3" s="607"/>
      <c r="D3" s="607"/>
      <c r="E3" s="607"/>
      <c r="F3" s="607"/>
      <c r="G3" s="607"/>
      <c r="H3" s="608" t="s">
        <v>112</v>
      </c>
      <c r="I3" s="609" t="s">
        <v>127</v>
      </c>
      <c r="J3" s="609" t="s">
        <v>113</v>
      </c>
      <c r="K3" s="610" t="s">
        <v>232</v>
      </c>
      <c r="L3" s="604" t="s">
        <v>128</v>
      </c>
      <c r="M3" s="604" t="s">
        <v>129</v>
      </c>
      <c r="N3" s="605" t="s">
        <v>140</v>
      </c>
      <c r="O3" s="605"/>
      <c r="P3" s="605" t="s">
        <v>141</v>
      </c>
      <c r="Q3" s="605"/>
      <c r="R3" s="605" t="s">
        <v>142</v>
      </c>
      <c r="S3" s="605"/>
      <c r="T3" s="605" t="s">
        <v>116</v>
      </c>
      <c r="U3" s="605"/>
      <c r="V3" s="605" t="s">
        <v>115</v>
      </c>
      <c r="W3" s="605"/>
      <c r="X3" s="605" t="s">
        <v>143</v>
      </c>
      <c r="Y3" s="605"/>
      <c r="Z3" s="605" t="s">
        <v>114</v>
      </c>
      <c r="AA3" s="605"/>
      <c r="AB3" s="605" t="s">
        <v>117</v>
      </c>
      <c r="AC3" s="605"/>
      <c r="AD3" s="605" t="s">
        <v>118</v>
      </c>
      <c r="AE3" s="605"/>
      <c r="AF3" s="623" t="s">
        <v>119</v>
      </c>
      <c r="AG3" s="615" t="s">
        <v>120</v>
      </c>
      <c r="AH3" s="616" t="s">
        <v>121</v>
      </c>
      <c r="AI3" s="615" t="s">
        <v>130</v>
      </c>
    </row>
    <row r="4" spans="1:35" ht="18">
      <c r="A4" s="606"/>
      <c r="B4" s="607"/>
      <c r="C4" s="607"/>
      <c r="D4" s="607"/>
      <c r="E4" s="607"/>
      <c r="F4" s="607"/>
      <c r="G4" s="607"/>
      <c r="H4" s="608"/>
      <c r="I4" s="609" t="s">
        <v>127</v>
      </c>
      <c r="J4" s="609"/>
      <c r="K4" s="610"/>
      <c r="L4" s="604"/>
      <c r="M4" s="604"/>
      <c r="N4" s="193" t="s">
        <v>131</v>
      </c>
      <c r="O4" s="194" t="s">
        <v>132</v>
      </c>
      <c r="P4" s="193" t="s">
        <v>131</v>
      </c>
      <c r="Q4" s="194" t="s">
        <v>132</v>
      </c>
      <c r="R4" s="193" t="s">
        <v>131</v>
      </c>
      <c r="S4" s="194" t="s">
        <v>132</v>
      </c>
      <c r="T4" s="193" t="s">
        <v>131</v>
      </c>
      <c r="U4" s="194" t="s">
        <v>132</v>
      </c>
      <c r="V4" s="193" t="s">
        <v>131</v>
      </c>
      <c r="W4" s="194" t="s">
        <v>132</v>
      </c>
      <c r="X4" s="193" t="s">
        <v>131</v>
      </c>
      <c r="Y4" s="194" t="s">
        <v>132</v>
      </c>
      <c r="Z4" s="193" t="s">
        <v>131</v>
      </c>
      <c r="AA4" s="194" t="s">
        <v>133</v>
      </c>
      <c r="AB4" s="193" t="s">
        <v>131</v>
      </c>
      <c r="AC4" s="194" t="s">
        <v>133</v>
      </c>
      <c r="AD4" s="193" t="s">
        <v>131</v>
      </c>
      <c r="AE4" s="194" t="s">
        <v>133</v>
      </c>
      <c r="AF4" s="623"/>
      <c r="AG4" s="615"/>
      <c r="AH4" s="616"/>
      <c r="AI4" s="615"/>
    </row>
    <row r="5" spans="1:35" ht="22.5">
      <c r="A5" s="321" t="s">
        <v>337</v>
      </c>
      <c r="B5" s="617" t="s">
        <v>48</v>
      </c>
      <c r="C5" s="617"/>
      <c r="D5" s="617"/>
      <c r="E5" s="617"/>
      <c r="F5" s="617"/>
      <c r="G5" s="617"/>
      <c r="H5" s="322"/>
      <c r="I5" s="332"/>
      <c r="J5" s="333"/>
      <c r="K5" s="333"/>
      <c r="L5" s="333"/>
      <c r="M5" s="334"/>
      <c r="N5" s="326" t="e">
        <f>N7+#REF!+#REF!</f>
        <v>#REF!</v>
      </c>
      <c r="O5" s="326" t="e">
        <f>O7+#REF!+#REF!</f>
        <v>#REF!</v>
      </c>
      <c r="P5" s="326" t="e">
        <f>P7+#REF!+#REF!</f>
        <v>#REF!</v>
      </c>
      <c r="Q5" s="326" t="e">
        <f>Q7+#REF!+#REF!</f>
        <v>#REF!</v>
      </c>
      <c r="R5" s="326" t="e">
        <f>R7+#REF!+#REF!</f>
        <v>#REF!</v>
      </c>
      <c r="S5" s="326" t="e">
        <f>S7+#REF!+#REF!</f>
        <v>#REF!</v>
      </c>
      <c r="T5" s="326" t="e">
        <f>T7+#REF!+#REF!</f>
        <v>#REF!</v>
      </c>
      <c r="U5" s="326" t="e">
        <f>U7+#REF!+#REF!</f>
        <v>#REF!</v>
      </c>
      <c r="V5" s="326" t="e">
        <f>V7+#REF!+#REF!</f>
        <v>#REF!</v>
      </c>
      <c r="W5" s="326" t="e">
        <f>W7+#REF!+#REF!</f>
        <v>#REF!</v>
      </c>
      <c r="X5" s="326" t="e">
        <f>X7+#REF!+#REF!</f>
        <v>#REF!</v>
      </c>
      <c r="Y5" s="326" t="e">
        <f>Y7+#REF!+#REF!</f>
        <v>#REF!</v>
      </c>
      <c r="Z5" s="326" t="e">
        <f>Z7+#REF!+#REF!</f>
        <v>#REF!</v>
      </c>
      <c r="AA5" s="326" t="e">
        <f>AA7+#REF!+#REF!</f>
        <v>#REF!</v>
      </c>
      <c r="AB5" s="326" t="e">
        <f>AB7+#REF!+#REF!</f>
        <v>#REF!</v>
      </c>
      <c r="AC5" s="326" t="e">
        <f>AC7+#REF!+#REF!</f>
        <v>#REF!</v>
      </c>
      <c r="AD5" s="326" t="e">
        <f>+AD7+#REF!+#REF!</f>
        <v>#REF!</v>
      </c>
      <c r="AE5" s="326" t="e">
        <f>AE7+#REF!+#REF!</f>
        <v>#REF!</v>
      </c>
      <c r="AF5" s="328" t="e">
        <f>AF7+#REF!+#REF!</f>
        <v>#REF!</v>
      </c>
      <c r="AG5" s="328"/>
      <c r="AH5" s="328"/>
      <c r="AI5" s="327"/>
    </row>
    <row r="6" spans="1:35" ht="15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</row>
    <row r="7" spans="1:35" ht="33.75">
      <c r="A7" s="78" t="s">
        <v>122</v>
      </c>
      <c r="B7" s="79" t="s">
        <v>138</v>
      </c>
      <c r="C7" s="79" t="s">
        <v>123</v>
      </c>
      <c r="D7" s="79" t="s">
        <v>134</v>
      </c>
      <c r="E7" s="79" t="s">
        <v>135</v>
      </c>
      <c r="F7" s="79" t="s">
        <v>136</v>
      </c>
      <c r="G7" s="81" t="s">
        <v>124</v>
      </c>
      <c r="H7" s="79" t="s">
        <v>139</v>
      </c>
      <c r="I7" s="84"/>
      <c r="J7" s="84"/>
      <c r="K7" s="84"/>
      <c r="L7" s="84"/>
      <c r="M7" s="84"/>
      <c r="N7" s="220">
        <f>SUM(N8:N8)</f>
        <v>0</v>
      </c>
      <c r="O7" s="221">
        <f>SUM(O8:O8)</f>
        <v>0</v>
      </c>
      <c r="P7" s="220">
        <f>SUM(P8:P8)</f>
        <v>0</v>
      </c>
      <c r="Q7" s="221">
        <f>SUM(Q8:Q8)</f>
        <v>0</v>
      </c>
      <c r="R7" s="220"/>
      <c r="S7" s="221"/>
      <c r="T7" s="220"/>
      <c r="U7" s="221"/>
      <c r="V7" s="220"/>
      <c r="W7" s="221"/>
      <c r="X7" s="220"/>
      <c r="Y7" s="221"/>
      <c r="Z7" s="220"/>
      <c r="AA7" s="221"/>
      <c r="AB7" s="220"/>
      <c r="AC7" s="221"/>
      <c r="AD7" s="222">
        <f>N7+P7</f>
        <v>0</v>
      </c>
      <c r="AE7" s="221">
        <f>AE8</f>
        <v>0</v>
      </c>
      <c r="AF7" s="375">
        <f>SUM(AF8:AF8)</f>
        <v>0</v>
      </c>
      <c r="AG7" s="223"/>
      <c r="AH7" s="223"/>
      <c r="AI7" s="330"/>
    </row>
    <row r="8" spans="1:35" ht="93">
      <c r="A8" s="89" t="s">
        <v>1007</v>
      </c>
      <c r="B8" s="89"/>
      <c r="C8" s="89" t="s">
        <v>520</v>
      </c>
      <c r="D8" s="24"/>
      <c r="E8" s="24"/>
      <c r="F8" s="89"/>
      <c r="G8" s="89" t="s">
        <v>521</v>
      </c>
      <c r="H8" s="89" t="s">
        <v>523</v>
      </c>
      <c r="I8" s="24"/>
      <c r="J8" s="24">
        <v>1</v>
      </c>
      <c r="K8" s="24">
        <v>1</v>
      </c>
      <c r="L8" s="24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208"/>
      <c r="AG8" s="89"/>
      <c r="AH8" s="377"/>
      <c r="AI8" s="602" t="s">
        <v>666</v>
      </c>
    </row>
    <row r="9" spans="1:35" ht="93">
      <c r="A9" s="225" t="s">
        <v>1008</v>
      </c>
      <c r="B9" s="205"/>
      <c r="C9" s="318" t="s">
        <v>525</v>
      </c>
      <c r="D9" s="24"/>
      <c r="E9" s="91"/>
      <c r="F9" s="377"/>
      <c r="G9" s="89" t="s">
        <v>522</v>
      </c>
      <c r="H9" s="89" t="s">
        <v>524</v>
      </c>
      <c r="I9" s="91"/>
      <c r="J9" s="24">
        <v>1</v>
      </c>
      <c r="K9" s="24">
        <v>1</v>
      </c>
      <c r="L9" s="91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208"/>
      <c r="AG9" s="377"/>
      <c r="AH9" s="377"/>
      <c r="AI9" s="602" t="s">
        <v>666</v>
      </c>
    </row>
    <row r="10" spans="1:35" ht="15" customHeight="1">
      <c r="A10" s="606" t="s">
        <v>126</v>
      </c>
      <c r="B10" s="607" t="s">
        <v>111</v>
      </c>
      <c r="C10" s="607"/>
      <c r="D10" s="607"/>
      <c r="E10" s="607"/>
      <c r="F10" s="607"/>
      <c r="G10" s="607"/>
      <c r="H10" s="608" t="s">
        <v>112</v>
      </c>
      <c r="I10" s="609" t="s">
        <v>127</v>
      </c>
      <c r="J10" s="609" t="s">
        <v>113</v>
      </c>
      <c r="K10" s="610" t="s">
        <v>232</v>
      </c>
      <c r="L10" s="604" t="s">
        <v>128</v>
      </c>
      <c r="M10" s="604" t="s">
        <v>129</v>
      </c>
      <c r="N10" s="605" t="s">
        <v>140</v>
      </c>
      <c r="O10" s="605"/>
      <c r="P10" s="605" t="s">
        <v>141</v>
      </c>
      <c r="Q10" s="605"/>
      <c r="R10" s="605" t="s">
        <v>142</v>
      </c>
      <c r="S10" s="605"/>
      <c r="T10" s="605" t="s">
        <v>116</v>
      </c>
      <c r="U10" s="605"/>
      <c r="V10" s="605" t="s">
        <v>115</v>
      </c>
      <c r="W10" s="605"/>
      <c r="X10" s="605" t="s">
        <v>143</v>
      </c>
      <c r="Y10" s="605"/>
      <c r="Z10" s="605" t="s">
        <v>114</v>
      </c>
      <c r="AA10" s="605"/>
      <c r="AB10" s="605" t="s">
        <v>117</v>
      </c>
      <c r="AC10" s="605"/>
      <c r="AD10" s="605" t="s">
        <v>118</v>
      </c>
      <c r="AE10" s="605"/>
      <c r="AF10" s="623" t="s">
        <v>119</v>
      </c>
      <c r="AG10" s="615" t="s">
        <v>120</v>
      </c>
      <c r="AH10" s="616" t="s">
        <v>121</v>
      </c>
      <c r="AI10" s="615" t="s">
        <v>130</v>
      </c>
    </row>
    <row r="11" spans="1:35" ht="18">
      <c r="A11" s="606"/>
      <c r="B11" s="607"/>
      <c r="C11" s="607"/>
      <c r="D11" s="607"/>
      <c r="E11" s="607"/>
      <c r="F11" s="607"/>
      <c r="G11" s="607"/>
      <c r="H11" s="608"/>
      <c r="I11" s="609" t="s">
        <v>127</v>
      </c>
      <c r="J11" s="609"/>
      <c r="K11" s="610"/>
      <c r="L11" s="604"/>
      <c r="M11" s="604"/>
      <c r="N11" s="193" t="s">
        <v>131</v>
      </c>
      <c r="O11" s="194" t="s">
        <v>132</v>
      </c>
      <c r="P11" s="193" t="s">
        <v>131</v>
      </c>
      <c r="Q11" s="194" t="s">
        <v>132</v>
      </c>
      <c r="R11" s="193" t="s">
        <v>131</v>
      </c>
      <c r="S11" s="194" t="s">
        <v>132</v>
      </c>
      <c r="T11" s="193" t="s">
        <v>131</v>
      </c>
      <c r="U11" s="194" t="s">
        <v>132</v>
      </c>
      <c r="V11" s="193" t="s">
        <v>131</v>
      </c>
      <c r="W11" s="194" t="s">
        <v>132</v>
      </c>
      <c r="X11" s="193" t="s">
        <v>131</v>
      </c>
      <c r="Y11" s="194" t="s">
        <v>132</v>
      </c>
      <c r="Z11" s="193" t="s">
        <v>131</v>
      </c>
      <c r="AA11" s="194" t="s">
        <v>133</v>
      </c>
      <c r="AB11" s="193" t="s">
        <v>131</v>
      </c>
      <c r="AC11" s="194" t="s">
        <v>133</v>
      </c>
      <c r="AD11" s="193" t="s">
        <v>131</v>
      </c>
      <c r="AE11" s="194" t="s">
        <v>133</v>
      </c>
      <c r="AF11" s="623"/>
      <c r="AG11" s="615"/>
      <c r="AH11" s="616"/>
      <c r="AI11" s="615"/>
    </row>
    <row r="12" spans="1:35" ht="27" customHeight="1">
      <c r="A12" s="321" t="s">
        <v>337</v>
      </c>
      <c r="B12" s="617" t="s">
        <v>526</v>
      </c>
      <c r="C12" s="617"/>
      <c r="D12" s="617"/>
      <c r="E12" s="617"/>
      <c r="F12" s="617"/>
      <c r="G12" s="617"/>
      <c r="H12" s="322"/>
      <c r="I12" s="332"/>
      <c r="J12" s="333"/>
      <c r="K12" s="333"/>
      <c r="L12" s="333"/>
      <c r="M12" s="334"/>
      <c r="N12" s="326" t="e">
        <f>N14+#REF!+#REF!</f>
        <v>#REF!</v>
      </c>
      <c r="O12" s="326" t="e">
        <f>O14+#REF!+#REF!</f>
        <v>#REF!</v>
      </c>
      <c r="P12" s="326" t="e">
        <f>P14+#REF!+#REF!</f>
        <v>#REF!</v>
      </c>
      <c r="Q12" s="326" t="e">
        <f>Q14+#REF!+#REF!</f>
        <v>#REF!</v>
      </c>
      <c r="R12" s="326" t="e">
        <f>R14+#REF!+#REF!</f>
        <v>#REF!</v>
      </c>
      <c r="S12" s="326" t="e">
        <f>S14+#REF!+#REF!</f>
        <v>#REF!</v>
      </c>
      <c r="T12" s="326" t="e">
        <f>T14+#REF!+#REF!</f>
        <v>#REF!</v>
      </c>
      <c r="U12" s="326" t="e">
        <f>U14+#REF!+#REF!</f>
        <v>#REF!</v>
      </c>
      <c r="V12" s="326" t="e">
        <f>V14+#REF!+#REF!</f>
        <v>#REF!</v>
      </c>
      <c r="W12" s="326" t="e">
        <f>W14+#REF!+#REF!</f>
        <v>#REF!</v>
      </c>
      <c r="X12" s="326" t="e">
        <f>X14+#REF!+#REF!</f>
        <v>#REF!</v>
      </c>
      <c r="Y12" s="326" t="e">
        <f>Y14+#REF!+#REF!</f>
        <v>#REF!</v>
      </c>
      <c r="Z12" s="326" t="e">
        <f>Z14+#REF!+#REF!</f>
        <v>#REF!</v>
      </c>
      <c r="AA12" s="326" t="e">
        <f>AA14+#REF!+#REF!</f>
        <v>#REF!</v>
      </c>
      <c r="AB12" s="326" t="e">
        <f>AB14+#REF!+#REF!</f>
        <v>#REF!</v>
      </c>
      <c r="AC12" s="326" t="e">
        <f>AC14+#REF!+#REF!</f>
        <v>#REF!</v>
      </c>
      <c r="AD12" s="326" t="e">
        <f>+AD14+#REF!+#REF!</f>
        <v>#REF!</v>
      </c>
      <c r="AE12" s="326" t="e">
        <f>AE14+#REF!+#REF!</f>
        <v>#REF!</v>
      </c>
      <c r="AF12" s="328" t="e">
        <f>AF14+#REF!+#REF!</f>
        <v>#REF!</v>
      </c>
      <c r="AG12" s="328"/>
      <c r="AH12" s="328"/>
      <c r="AI12" s="327"/>
    </row>
    <row r="13" spans="1:35" ht="15">
      <c r="A13" s="618"/>
      <c r="B13" s="618"/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8"/>
      <c r="AD13" s="618"/>
      <c r="AE13" s="618"/>
      <c r="AF13" s="618"/>
      <c r="AG13" s="618"/>
      <c r="AH13" s="618"/>
      <c r="AI13" s="618"/>
    </row>
    <row r="14" spans="1:35" ht="33.75">
      <c r="A14" s="78" t="s">
        <v>122</v>
      </c>
      <c r="B14" s="79" t="s">
        <v>138</v>
      </c>
      <c r="C14" s="79" t="s">
        <v>123</v>
      </c>
      <c r="D14" s="79" t="s">
        <v>134</v>
      </c>
      <c r="E14" s="79" t="s">
        <v>135</v>
      </c>
      <c r="F14" s="79" t="s">
        <v>136</v>
      </c>
      <c r="G14" s="81" t="s">
        <v>124</v>
      </c>
      <c r="H14" s="79" t="s">
        <v>139</v>
      </c>
      <c r="I14" s="84"/>
      <c r="J14" s="84"/>
      <c r="K14" s="84"/>
      <c r="L14" s="84"/>
      <c r="M14" s="84"/>
      <c r="N14" s="220">
        <f>SUM(N15:N15)</f>
        <v>0</v>
      </c>
      <c r="O14" s="221">
        <f>SUM(O15:O15)</f>
        <v>0</v>
      </c>
      <c r="P14" s="220">
        <f>SUM(P15:P15)</f>
        <v>0</v>
      </c>
      <c r="Q14" s="221">
        <f>SUM(Q15:Q15)</f>
        <v>0</v>
      </c>
      <c r="R14" s="220"/>
      <c r="S14" s="221"/>
      <c r="T14" s="220"/>
      <c r="U14" s="221"/>
      <c r="V14" s="220"/>
      <c r="W14" s="221"/>
      <c r="X14" s="220"/>
      <c r="Y14" s="221"/>
      <c r="Z14" s="220"/>
      <c r="AA14" s="221"/>
      <c r="AB14" s="220"/>
      <c r="AC14" s="221"/>
      <c r="AD14" s="222">
        <f>N14+P14</f>
        <v>0</v>
      </c>
      <c r="AE14" s="221">
        <f>AE15</f>
        <v>0</v>
      </c>
      <c r="AF14" s="465">
        <f>SUM(AF15:AF15)</f>
        <v>0</v>
      </c>
      <c r="AG14" s="223"/>
      <c r="AH14" s="223"/>
      <c r="AI14" s="330"/>
    </row>
    <row r="15" spans="1:35" ht="45" customHeight="1">
      <c r="A15" s="89"/>
      <c r="B15" s="89"/>
      <c r="C15" s="89" t="s">
        <v>1009</v>
      </c>
      <c r="D15" s="24" t="s">
        <v>257</v>
      </c>
      <c r="E15" s="24"/>
      <c r="F15" s="89"/>
      <c r="G15" s="24" t="s">
        <v>46</v>
      </c>
      <c r="H15" s="24" t="s">
        <v>47</v>
      </c>
      <c r="I15" s="24"/>
      <c r="J15" s="24"/>
      <c r="K15" s="24"/>
      <c r="L15" s="24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208"/>
      <c r="AG15" s="89"/>
      <c r="AH15" s="377"/>
      <c r="AI15" s="377"/>
    </row>
    <row r="16" spans="1:35" ht="45" customHeight="1">
      <c r="A16" s="89"/>
      <c r="B16" s="89"/>
      <c r="C16" s="89"/>
      <c r="D16" s="24"/>
      <c r="E16" s="24"/>
      <c r="F16" s="89"/>
      <c r="G16" s="24"/>
      <c r="H16" s="24"/>
      <c r="I16" s="24"/>
      <c r="J16" s="24"/>
      <c r="K16" s="24"/>
      <c r="L16" s="24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208"/>
      <c r="AG16" s="89"/>
      <c r="AH16" s="377"/>
      <c r="AI16" s="377"/>
    </row>
    <row r="17" spans="1:35" ht="15" customHeight="1">
      <c r="A17" s="606" t="s">
        <v>126</v>
      </c>
      <c r="B17" s="607" t="s">
        <v>111</v>
      </c>
      <c r="C17" s="607"/>
      <c r="D17" s="607"/>
      <c r="E17" s="607"/>
      <c r="F17" s="607"/>
      <c r="G17" s="607"/>
      <c r="H17" s="608" t="s">
        <v>112</v>
      </c>
      <c r="I17" s="609" t="s">
        <v>127</v>
      </c>
      <c r="J17" s="609" t="s">
        <v>113</v>
      </c>
      <c r="K17" s="610" t="s">
        <v>232</v>
      </c>
      <c r="L17" s="604" t="s">
        <v>128</v>
      </c>
      <c r="M17" s="604" t="s">
        <v>129</v>
      </c>
      <c r="N17" s="605" t="s">
        <v>140</v>
      </c>
      <c r="O17" s="605"/>
      <c r="P17" s="605" t="s">
        <v>141</v>
      </c>
      <c r="Q17" s="605"/>
      <c r="R17" s="605" t="s">
        <v>142</v>
      </c>
      <c r="S17" s="605"/>
      <c r="T17" s="605" t="s">
        <v>116</v>
      </c>
      <c r="U17" s="605"/>
      <c r="V17" s="605" t="s">
        <v>115</v>
      </c>
      <c r="W17" s="605"/>
      <c r="X17" s="605" t="s">
        <v>143</v>
      </c>
      <c r="Y17" s="605"/>
      <c r="Z17" s="605" t="s">
        <v>114</v>
      </c>
      <c r="AA17" s="605"/>
      <c r="AB17" s="605" t="s">
        <v>117</v>
      </c>
      <c r="AC17" s="605"/>
      <c r="AD17" s="605" t="s">
        <v>118</v>
      </c>
      <c r="AE17" s="605"/>
      <c r="AF17" s="623" t="s">
        <v>119</v>
      </c>
      <c r="AG17" s="615" t="s">
        <v>120</v>
      </c>
      <c r="AH17" s="616" t="s">
        <v>121</v>
      </c>
      <c r="AI17" s="615" t="s">
        <v>130</v>
      </c>
    </row>
    <row r="18" spans="1:35" ht="18">
      <c r="A18" s="606"/>
      <c r="B18" s="607"/>
      <c r="C18" s="607"/>
      <c r="D18" s="607"/>
      <c r="E18" s="607"/>
      <c r="F18" s="607"/>
      <c r="G18" s="607"/>
      <c r="H18" s="608"/>
      <c r="I18" s="609" t="s">
        <v>127</v>
      </c>
      <c r="J18" s="609"/>
      <c r="K18" s="610"/>
      <c r="L18" s="604"/>
      <c r="M18" s="604"/>
      <c r="N18" s="193" t="s">
        <v>131</v>
      </c>
      <c r="O18" s="194" t="s">
        <v>132</v>
      </c>
      <c r="P18" s="193" t="s">
        <v>131</v>
      </c>
      <c r="Q18" s="194" t="s">
        <v>132</v>
      </c>
      <c r="R18" s="193" t="s">
        <v>131</v>
      </c>
      <c r="S18" s="194" t="s">
        <v>132</v>
      </c>
      <c r="T18" s="193" t="s">
        <v>131</v>
      </c>
      <c r="U18" s="194" t="s">
        <v>132</v>
      </c>
      <c r="V18" s="193" t="s">
        <v>131</v>
      </c>
      <c r="W18" s="194" t="s">
        <v>132</v>
      </c>
      <c r="X18" s="193" t="s">
        <v>131</v>
      </c>
      <c r="Y18" s="194" t="s">
        <v>132</v>
      </c>
      <c r="Z18" s="193" t="s">
        <v>131</v>
      </c>
      <c r="AA18" s="194" t="s">
        <v>133</v>
      </c>
      <c r="AB18" s="193" t="s">
        <v>131</v>
      </c>
      <c r="AC18" s="194" t="s">
        <v>133</v>
      </c>
      <c r="AD18" s="193" t="s">
        <v>131</v>
      </c>
      <c r="AE18" s="194" t="s">
        <v>133</v>
      </c>
      <c r="AF18" s="623"/>
      <c r="AG18" s="615"/>
      <c r="AH18" s="616"/>
      <c r="AI18" s="615"/>
    </row>
    <row r="19" spans="1:35" ht="27" customHeight="1">
      <c r="A19" s="321" t="s">
        <v>337</v>
      </c>
      <c r="B19" s="617" t="s">
        <v>527</v>
      </c>
      <c r="C19" s="617"/>
      <c r="D19" s="617"/>
      <c r="E19" s="617"/>
      <c r="F19" s="617"/>
      <c r="G19" s="617"/>
      <c r="H19" s="322"/>
      <c r="I19" s="332"/>
      <c r="J19" s="333"/>
      <c r="K19" s="333"/>
      <c r="L19" s="333"/>
      <c r="M19" s="334"/>
      <c r="N19" s="326" t="e">
        <f>N21+#REF!+#REF!</f>
        <v>#REF!</v>
      </c>
      <c r="O19" s="326" t="e">
        <f>O21+#REF!+#REF!</f>
        <v>#REF!</v>
      </c>
      <c r="P19" s="326" t="e">
        <f>P21+#REF!+#REF!</f>
        <v>#REF!</v>
      </c>
      <c r="Q19" s="326" t="e">
        <f>Q21+#REF!+#REF!</f>
        <v>#REF!</v>
      </c>
      <c r="R19" s="326" t="e">
        <f>R21+#REF!+#REF!</f>
        <v>#REF!</v>
      </c>
      <c r="S19" s="326" t="e">
        <f>S21+#REF!+#REF!</f>
        <v>#REF!</v>
      </c>
      <c r="T19" s="326" t="e">
        <f>T21+#REF!+#REF!</f>
        <v>#REF!</v>
      </c>
      <c r="U19" s="326" t="e">
        <f>U21+#REF!+#REF!</f>
        <v>#REF!</v>
      </c>
      <c r="V19" s="326" t="e">
        <f>V21+#REF!+#REF!</f>
        <v>#REF!</v>
      </c>
      <c r="W19" s="326" t="e">
        <f>W21+#REF!+#REF!</f>
        <v>#REF!</v>
      </c>
      <c r="X19" s="326" t="e">
        <f>X21+#REF!+#REF!</f>
        <v>#REF!</v>
      </c>
      <c r="Y19" s="326" t="e">
        <f>Y21+#REF!+#REF!</f>
        <v>#REF!</v>
      </c>
      <c r="Z19" s="326" t="e">
        <f>Z21+#REF!+#REF!</f>
        <v>#REF!</v>
      </c>
      <c r="AA19" s="326" t="e">
        <f>AA21+#REF!+#REF!</f>
        <v>#REF!</v>
      </c>
      <c r="AB19" s="326" t="e">
        <f>AB21+#REF!+#REF!</f>
        <v>#REF!</v>
      </c>
      <c r="AC19" s="326" t="e">
        <f>AC21+#REF!+#REF!</f>
        <v>#REF!</v>
      </c>
      <c r="AD19" s="326" t="e">
        <f>+AD21+#REF!+#REF!</f>
        <v>#REF!</v>
      </c>
      <c r="AE19" s="326" t="e">
        <f>AE21+#REF!+#REF!</f>
        <v>#REF!</v>
      </c>
      <c r="AF19" s="328" t="e">
        <f>AF21+#REF!+#REF!</f>
        <v>#REF!</v>
      </c>
      <c r="AG19" s="328"/>
      <c r="AH19" s="328"/>
      <c r="AI19" s="327"/>
    </row>
    <row r="20" spans="1:35" ht="15">
      <c r="A20" s="618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</row>
    <row r="21" spans="1:35" ht="33.75">
      <c r="A21" s="78" t="s">
        <v>122</v>
      </c>
      <c r="B21" s="79" t="s">
        <v>138</v>
      </c>
      <c r="C21" s="79" t="s">
        <v>123</v>
      </c>
      <c r="D21" s="79" t="s">
        <v>134</v>
      </c>
      <c r="E21" s="79" t="s">
        <v>135</v>
      </c>
      <c r="F21" s="79" t="s">
        <v>136</v>
      </c>
      <c r="G21" s="81" t="s">
        <v>124</v>
      </c>
      <c r="H21" s="79" t="s">
        <v>139</v>
      </c>
      <c r="I21" s="84"/>
      <c r="J21" s="84"/>
      <c r="K21" s="84"/>
      <c r="L21" s="84"/>
      <c r="M21" s="84"/>
      <c r="N21" s="220">
        <f>SUM(N22:N22)</f>
        <v>0</v>
      </c>
      <c r="O21" s="221">
        <f>SUM(O22:O22)</f>
        <v>0</v>
      </c>
      <c r="P21" s="220">
        <f>SUM(P22:P22)</f>
        <v>0</v>
      </c>
      <c r="Q21" s="221">
        <f>SUM(Q22:Q22)</f>
        <v>0</v>
      </c>
      <c r="R21" s="220"/>
      <c r="S21" s="221"/>
      <c r="T21" s="220"/>
      <c r="U21" s="221"/>
      <c r="V21" s="220"/>
      <c r="W21" s="221"/>
      <c r="X21" s="220"/>
      <c r="Y21" s="221"/>
      <c r="Z21" s="220"/>
      <c r="AA21" s="221"/>
      <c r="AB21" s="220"/>
      <c r="AC21" s="221"/>
      <c r="AD21" s="222">
        <f>N21+P21</f>
        <v>0</v>
      </c>
      <c r="AE21" s="221">
        <f>AE22</f>
        <v>0</v>
      </c>
      <c r="AF21" s="465">
        <f>SUM(AF22:AF22)</f>
        <v>0</v>
      </c>
      <c r="AG21" s="223"/>
      <c r="AH21" s="223"/>
      <c r="AI21" s="330"/>
    </row>
    <row r="22" spans="1:35" ht="56.25" customHeight="1">
      <c r="A22" s="89"/>
      <c r="B22" s="89"/>
      <c r="C22" s="24" t="s">
        <v>449</v>
      </c>
      <c r="D22" s="24" t="s">
        <v>447</v>
      </c>
      <c r="E22" s="24"/>
      <c r="F22" s="89"/>
      <c r="G22" s="24"/>
      <c r="H22" s="24"/>
      <c r="I22" s="91"/>
      <c r="J22" s="91"/>
      <c r="K22" s="91"/>
      <c r="L22" s="24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208"/>
      <c r="AG22" s="89" t="s">
        <v>397</v>
      </c>
      <c r="AH22" s="377"/>
      <c r="AI22" s="377"/>
    </row>
    <row r="23" spans="1:35" ht="56.25" customHeight="1">
      <c r="A23" s="89"/>
      <c r="B23" s="89"/>
      <c r="C23" s="24"/>
      <c r="D23" s="24"/>
      <c r="E23" s="24"/>
      <c r="F23" s="89"/>
      <c r="G23" s="24"/>
      <c r="H23" s="24"/>
      <c r="I23" s="91"/>
      <c r="J23" s="91"/>
      <c r="K23" s="91"/>
      <c r="L23" s="24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208"/>
      <c r="AG23" s="89"/>
      <c r="AH23" s="377"/>
      <c r="AI23" s="377"/>
    </row>
    <row r="24" spans="1:35" ht="15">
      <c r="A24" s="606" t="s">
        <v>126</v>
      </c>
      <c r="B24" s="607" t="s">
        <v>111</v>
      </c>
      <c r="C24" s="607"/>
      <c r="D24" s="607"/>
      <c r="E24" s="607"/>
      <c r="F24" s="607"/>
      <c r="G24" s="607"/>
      <c r="H24" s="608" t="s">
        <v>112</v>
      </c>
      <c r="I24" s="609" t="s">
        <v>127</v>
      </c>
      <c r="J24" s="609" t="s">
        <v>113</v>
      </c>
      <c r="K24" s="610" t="s">
        <v>232</v>
      </c>
      <c r="L24" s="604" t="s">
        <v>128</v>
      </c>
      <c r="M24" s="604" t="s">
        <v>129</v>
      </c>
      <c r="N24" s="605" t="s">
        <v>140</v>
      </c>
      <c r="O24" s="605"/>
      <c r="P24" s="605" t="s">
        <v>141</v>
      </c>
      <c r="Q24" s="605"/>
      <c r="R24" s="605" t="s">
        <v>142</v>
      </c>
      <c r="S24" s="605"/>
      <c r="T24" s="605" t="s">
        <v>116</v>
      </c>
      <c r="U24" s="605"/>
      <c r="V24" s="605" t="s">
        <v>115</v>
      </c>
      <c r="W24" s="605"/>
      <c r="X24" s="605" t="s">
        <v>143</v>
      </c>
      <c r="Y24" s="605"/>
      <c r="Z24" s="605" t="s">
        <v>114</v>
      </c>
      <c r="AA24" s="605"/>
      <c r="AB24" s="605" t="s">
        <v>117</v>
      </c>
      <c r="AC24" s="605"/>
      <c r="AD24" s="605" t="s">
        <v>118</v>
      </c>
      <c r="AE24" s="605"/>
      <c r="AF24" s="623" t="s">
        <v>119</v>
      </c>
      <c r="AG24" s="615" t="s">
        <v>120</v>
      </c>
      <c r="AH24" s="616" t="s">
        <v>121</v>
      </c>
      <c r="AI24" s="615" t="s">
        <v>130</v>
      </c>
    </row>
    <row r="25" spans="1:35" ht="18">
      <c r="A25" s="606"/>
      <c r="B25" s="607"/>
      <c r="C25" s="607"/>
      <c r="D25" s="607"/>
      <c r="E25" s="607"/>
      <c r="F25" s="607"/>
      <c r="G25" s="607"/>
      <c r="H25" s="608"/>
      <c r="I25" s="609" t="s">
        <v>127</v>
      </c>
      <c r="J25" s="609"/>
      <c r="K25" s="610"/>
      <c r="L25" s="604"/>
      <c r="M25" s="604"/>
      <c r="N25" s="193" t="s">
        <v>131</v>
      </c>
      <c r="O25" s="194" t="s">
        <v>132</v>
      </c>
      <c r="P25" s="193" t="s">
        <v>131</v>
      </c>
      <c r="Q25" s="194" t="s">
        <v>132</v>
      </c>
      <c r="R25" s="193" t="s">
        <v>131</v>
      </c>
      <c r="S25" s="194" t="s">
        <v>132</v>
      </c>
      <c r="T25" s="193" t="s">
        <v>131</v>
      </c>
      <c r="U25" s="194" t="s">
        <v>132</v>
      </c>
      <c r="V25" s="193" t="s">
        <v>131</v>
      </c>
      <c r="W25" s="194" t="s">
        <v>132</v>
      </c>
      <c r="X25" s="193" t="s">
        <v>131</v>
      </c>
      <c r="Y25" s="194" t="s">
        <v>132</v>
      </c>
      <c r="Z25" s="193" t="s">
        <v>131</v>
      </c>
      <c r="AA25" s="194" t="s">
        <v>133</v>
      </c>
      <c r="AB25" s="193" t="s">
        <v>131</v>
      </c>
      <c r="AC25" s="194" t="s">
        <v>133</v>
      </c>
      <c r="AD25" s="193" t="s">
        <v>131</v>
      </c>
      <c r="AE25" s="194" t="s">
        <v>133</v>
      </c>
      <c r="AF25" s="623"/>
      <c r="AG25" s="615"/>
      <c r="AH25" s="616"/>
      <c r="AI25" s="615"/>
    </row>
    <row r="26" spans="1:35" ht="22.5">
      <c r="A26" s="321" t="s">
        <v>337</v>
      </c>
      <c r="B26" s="617" t="s">
        <v>528</v>
      </c>
      <c r="C26" s="617"/>
      <c r="D26" s="617"/>
      <c r="E26" s="617"/>
      <c r="F26" s="617"/>
      <c r="G26" s="617"/>
      <c r="H26" s="322"/>
      <c r="I26" s="332"/>
      <c r="J26" s="333"/>
      <c r="K26" s="333"/>
      <c r="L26" s="333"/>
      <c r="M26" s="334"/>
      <c r="N26" s="326" t="e">
        <f>N28+#REF!+#REF!</f>
        <v>#REF!</v>
      </c>
      <c r="O26" s="326" t="e">
        <f>O28+#REF!+#REF!</f>
        <v>#REF!</v>
      </c>
      <c r="P26" s="326" t="e">
        <f>P28+#REF!+#REF!</f>
        <v>#REF!</v>
      </c>
      <c r="Q26" s="326" t="e">
        <f>Q28+#REF!+#REF!</f>
        <v>#REF!</v>
      </c>
      <c r="R26" s="326" t="e">
        <f>R28+#REF!+#REF!</f>
        <v>#REF!</v>
      </c>
      <c r="S26" s="326" t="e">
        <f>S28+#REF!+#REF!</f>
        <v>#REF!</v>
      </c>
      <c r="T26" s="326" t="e">
        <f>T28+#REF!+#REF!</f>
        <v>#REF!</v>
      </c>
      <c r="U26" s="326" t="e">
        <f>U28+#REF!+#REF!</f>
        <v>#REF!</v>
      </c>
      <c r="V26" s="326" t="e">
        <f>V28+#REF!+#REF!</f>
        <v>#REF!</v>
      </c>
      <c r="W26" s="326" t="e">
        <f>W28+#REF!+#REF!</f>
        <v>#REF!</v>
      </c>
      <c r="X26" s="326" t="e">
        <f>X28+#REF!+#REF!</f>
        <v>#REF!</v>
      </c>
      <c r="Y26" s="326" t="e">
        <f>Y28+#REF!+#REF!</f>
        <v>#REF!</v>
      </c>
      <c r="Z26" s="326" t="e">
        <f>Z28+#REF!+#REF!</f>
        <v>#REF!</v>
      </c>
      <c r="AA26" s="326" t="e">
        <f>AA28+#REF!+#REF!</f>
        <v>#REF!</v>
      </c>
      <c r="AB26" s="326" t="e">
        <f>AB28+#REF!+#REF!</f>
        <v>#REF!</v>
      </c>
      <c r="AC26" s="326" t="e">
        <f>AC28+#REF!+#REF!</f>
        <v>#REF!</v>
      </c>
      <c r="AD26" s="326" t="e">
        <f>+AD28+#REF!+#REF!</f>
        <v>#REF!</v>
      </c>
      <c r="AE26" s="326" t="e">
        <f>AE28+#REF!+#REF!</f>
        <v>#REF!</v>
      </c>
      <c r="AF26" s="328" t="e">
        <f>AF28+#REF!+#REF!</f>
        <v>#REF!</v>
      </c>
      <c r="AG26" s="328"/>
      <c r="AH26" s="328"/>
      <c r="AI26" s="327"/>
    </row>
    <row r="27" spans="1:35" ht="15">
      <c r="A27" s="618"/>
      <c r="B27" s="618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8"/>
      <c r="X27" s="618"/>
      <c r="Y27" s="618"/>
      <c r="Z27" s="618"/>
      <c r="AA27" s="618"/>
      <c r="AB27" s="618"/>
      <c r="AC27" s="618"/>
      <c r="AD27" s="618"/>
      <c r="AE27" s="618"/>
      <c r="AF27" s="618"/>
      <c r="AG27" s="618"/>
      <c r="AH27" s="618"/>
      <c r="AI27" s="618"/>
    </row>
    <row r="28" spans="1:35" ht="33.75">
      <c r="A28" s="78" t="s">
        <v>122</v>
      </c>
      <c r="B28" s="79" t="s">
        <v>138</v>
      </c>
      <c r="C28" s="79" t="s">
        <v>123</v>
      </c>
      <c r="D28" s="79" t="s">
        <v>134</v>
      </c>
      <c r="E28" s="79" t="s">
        <v>135</v>
      </c>
      <c r="F28" s="79" t="s">
        <v>136</v>
      </c>
      <c r="G28" s="81" t="s">
        <v>124</v>
      </c>
      <c r="H28" s="79" t="s">
        <v>139</v>
      </c>
      <c r="I28" s="84"/>
      <c r="J28" s="84"/>
      <c r="K28" s="84"/>
      <c r="L28" s="84"/>
      <c r="M28" s="84"/>
      <c r="N28" s="220">
        <f>SUM(N29:N29)</f>
        <v>0</v>
      </c>
      <c r="O28" s="221">
        <f>SUM(O29:O29)</f>
        <v>0</v>
      </c>
      <c r="P28" s="220">
        <f>SUM(P29:P29)</f>
        <v>0</v>
      </c>
      <c r="Q28" s="221">
        <f>SUM(Q29:Q29)</f>
        <v>0</v>
      </c>
      <c r="R28" s="220"/>
      <c r="S28" s="221"/>
      <c r="T28" s="220"/>
      <c r="U28" s="221"/>
      <c r="V28" s="220"/>
      <c r="W28" s="221"/>
      <c r="X28" s="220"/>
      <c r="Y28" s="221"/>
      <c r="Z28" s="220"/>
      <c r="AA28" s="221"/>
      <c r="AB28" s="220"/>
      <c r="AC28" s="221"/>
      <c r="AD28" s="222">
        <f>N28+P28</f>
        <v>0</v>
      </c>
      <c r="AE28" s="221">
        <f>AE29</f>
        <v>0</v>
      </c>
      <c r="AF28" s="465">
        <f>SUM(AF29:AF29)</f>
        <v>0</v>
      </c>
      <c r="AG28" s="223"/>
      <c r="AH28" s="223"/>
      <c r="AI28" s="330"/>
    </row>
    <row r="29" spans="1:35" ht="34.5" customHeight="1">
      <c r="A29" s="89"/>
      <c r="B29" s="89"/>
      <c r="C29" s="89" t="s">
        <v>531</v>
      </c>
      <c r="D29" s="641" t="s">
        <v>447</v>
      </c>
      <c r="E29" s="641"/>
      <c r="F29" s="641"/>
      <c r="G29" s="641" t="s">
        <v>530</v>
      </c>
      <c r="H29" s="641" t="s">
        <v>529</v>
      </c>
      <c r="I29" s="641">
        <v>0.72</v>
      </c>
      <c r="J29" s="641">
        <v>1</v>
      </c>
      <c r="K29" s="641">
        <v>0.85</v>
      </c>
      <c r="L29" s="24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208"/>
      <c r="AG29" s="89"/>
      <c r="AH29" s="377"/>
      <c r="AI29" s="377" t="s">
        <v>666</v>
      </c>
    </row>
    <row r="30" spans="1:35" ht="33.75">
      <c r="A30" s="205"/>
      <c r="B30" s="205"/>
      <c r="C30" s="89" t="s">
        <v>532</v>
      </c>
      <c r="D30" s="641"/>
      <c r="E30" s="641"/>
      <c r="F30" s="641"/>
      <c r="G30" s="641"/>
      <c r="H30" s="641"/>
      <c r="I30" s="641"/>
      <c r="J30" s="641"/>
      <c r="K30" s="641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208"/>
      <c r="AG30" s="377"/>
      <c r="AH30" s="377"/>
      <c r="AI30" s="377"/>
    </row>
    <row r="31" spans="1:35" ht="15" customHeight="1">
      <c r="A31" s="627" t="s">
        <v>448</v>
      </c>
      <c r="B31" s="636"/>
      <c r="C31" s="636"/>
      <c r="D31" s="207"/>
      <c r="E31" s="637" t="s">
        <v>442</v>
      </c>
      <c r="F31" s="637"/>
      <c r="G31" s="637"/>
      <c r="H31" s="637"/>
      <c r="I31" s="637"/>
      <c r="J31" s="637"/>
      <c r="K31" s="637"/>
      <c r="L31" s="637"/>
      <c r="M31" s="637"/>
      <c r="N31" s="629" t="s">
        <v>109</v>
      </c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7" t="s">
        <v>110</v>
      </c>
      <c r="AG31" s="627"/>
      <c r="AH31" s="627"/>
      <c r="AI31" s="627"/>
    </row>
    <row r="32" spans="1:35" ht="15" customHeight="1">
      <c r="A32" s="606" t="s">
        <v>126</v>
      </c>
      <c r="B32" s="607" t="s">
        <v>111</v>
      </c>
      <c r="C32" s="607"/>
      <c r="D32" s="607"/>
      <c r="E32" s="607"/>
      <c r="F32" s="607"/>
      <c r="G32" s="607"/>
      <c r="H32" s="608" t="s">
        <v>112</v>
      </c>
      <c r="I32" s="609" t="s">
        <v>127</v>
      </c>
      <c r="J32" s="609" t="s">
        <v>113</v>
      </c>
      <c r="K32" s="610" t="s">
        <v>456</v>
      </c>
      <c r="L32" s="604" t="s">
        <v>128</v>
      </c>
      <c r="M32" s="604" t="s">
        <v>129</v>
      </c>
      <c r="N32" s="605" t="s">
        <v>140</v>
      </c>
      <c r="O32" s="605"/>
      <c r="P32" s="605" t="s">
        <v>141</v>
      </c>
      <c r="Q32" s="605"/>
      <c r="R32" s="605" t="s">
        <v>142</v>
      </c>
      <c r="S32" s="605"/>
      <c r="T32" s="605" t="s">
        <v>116</v>
      </c>
      <c r="U32" s="605"/>
      <c r="V32" s="605" t="s">
        <v>115</v>
      </c>
      <c r="W32" s="605"/>
      <c r="X32" s="605" t="s">
        <v>143</v>
      </c>
      <c r="Y32" s="605"/>
      <c r="Z32" s="605" t="s">
        <v>114</v>
      </c>
      <c r="AA32" s="605"/>
      <c r="AB32" s="605" t="s">
        <v>117</v>
      </c>
      <c r="AC32" s="605"/>
      <c r="AD32" s="605" t="s">
        <v>118</v>
      </c>
      <c r="AE32" s="605"/>
      <c r="AF32" s="623" t="s">
        <v>119</v>
      </c>
      <c r="AG32" s="615" t="s">
        <v>120</v>
      </c>
      <c r="AH32" s="616" t="s">
        <v>121</v>
      </c>
      <c r="AI32" s="615" t="s">
        <v>130</v>
      </c>
    </row>
    <row r="33" spans="1:35" ht="18">
      <c r="A33" s="606"/>
      <c r="B33" s="607"/>
      <c r="C33" s="607"/>
      <c r="D33" s="607"/>
      <c r="E33" s="607"/>
      <c r="F33" s="607"/>
      <c r="G33" s="607"/>
      <c r="H33" s="608"/>
      <c r="I33" s="609" t="s">
        <v>127</v>
      </c>
      <c r="J33" s="609"/>
      <c r="K33" s="610"/>
      <c r="L33" s="604"/>
      <c r="M33" s="604"/>
      <c r="N33" s="193" t="s">
        <v>131</v>
      </c>
      <c r="O33" s="194" t="s">
        <v>132</v>
      </c>
      <c r="P33" s="193" t="s">
        <v>131</v>
      </c>
      <c r="Q33" s="194" t="s">
        <v>132</v>
      </c>
      <c r="R33" s="193" t="s">
        <v>131</v>
      </c>
      <c r="S33" s="194" t="s">
        <v>132</v>
      </c>
      <c r="T33" s="193" t="s">
        <v>131</v>
      </c>
      <c r="U33" s="194" t="s">
        <v>132</v>
      </c>
      <c r="V33" s="193" t="s">
        <v>131</v>
      </c>
      <c r="W33" s="194" t="s">
        <v>132</v>
      </c>
      <c r="X33" s="193" t="s">
        <v>131</v>
      </c>
      <c r="Y33" s="194" t="s">
        <v>132</v>
      </c>
      <c r="Z33" s="193" t="s">
        <v>131</v>
      </c>
      <c r="AA33" s="194" t="s">
        <v>133</v>
      </c>
      <c r="AB33" s="193" t="s">
        <v>131</v>
      </c>
      <c r="AC33" s="194" t="s">
        <v>133</v>
      </c>
      <c r="AD33" s="193" t="s">
        <v>131</v>
      </c>
      <c r="AE33" s="194" t="s">
        <v>133</v>
      </c>
      <c r="AF33" s="623"/>
      <c r="AG33" s="615"/>
      <c r="AH33" s="616"/>
      <c r="AI33" s="615"/>
    </row>
    <row r="34" spans="1:35" ht="27" customHeight="1">
      <c r="A34" s="321" t="s">
        <v>337</v>
      </c>
      <c r="B34" s="617" t="s">
        <v>533</v>
      </c>
      <c r="C34" s="617"/>
      <c r="D34" s="617"/>
      <c r="E34" s="617"/>
      <c r="F34" s="617"/>
      <c r="G34" s="617"/>
      <c r="H34" s="322"/>
      <c r="I34" s="332"/>
      <c r="J34" s="333"/>
      <c r="K34" s="333"/>
      <c r="L34" s="333"/>
      <c r="M34" s="334"/>
      <c r="N34" s="326" t="e">
        <f>N36+#REF!+#REF!</f>
        <v>#REF!</v>
      </c>
      <c r="O34" s="326" t="e">
        <f>O36+#REF!+#REF!</f>
        <v>#REF!</v>
      </c>
      <c r="P34" s="326" t="e">
        <f>P36+#REF!+#REF!</f>
        <v>#REF!</v>
      </c>
      <c r="Q34" s="326" t="e">
        <f>Q36+#REF!+#REF!</f>
        <v>#REF!</v>
      </c>
      <c r="R34" s="326" t="e">
        <f>R36+#REF!+#REF!</f>
        <v>#REF!</v>
      </c>
      <c r="S34" s="326" t="e">
        <f>S36+#REF!+#REF!</f>
        <v>#REF!</v>
      </c>
      <c r="T34" s="326" t="e">
        <f>T36+#REF!+#REF!</f>
        <v>#REF!</v>
      </c>
      <c r="U34" s="326" t="e">
        <f>U36+#REF!+#REF!</f>
        <v>#REF!</v>
      </c>
      <c r="V34" s="326" t="e">
        <f>V36+#REF!+#REF!</f>
        <v>#REF!</v>
      </c>
      <c r="W34" s="326" t="e">
        <f>W36+#REF!+#REF!</f>
        <v>#REF!</v>
      </c>
      <c r="X34" s="326" t="e">
        <f>X36+#REF!+#REF!</f>
        <v>#REF!</v>
      </c>
      <c r="Y34" s="326" t="e">
        <f>Y36+#REF!+#REF!</f>
        <v>#REF!</v>
      </c>
      <c r="Z34" s="326" t="e">
        <f>Z36+#REF!+#REF!</f>
        <v>#REF!</v>
      </c>
      <c r="AA34" s="326" t="e">
        <f>AA36+#REF!+#REF!</f>
        <v>#REF!</v>
      </c>
      <c r="AB34" s="326" t="e">
        <f>AB36+#REF!+#REF!</f>
        <v>#REF!</v>
      </c>
      <c r="AC34" s="326" t="e">
        <f>AC36+#REF!+#REF!</f>
        <v>#REF!</v>
      </c>
      <c r="AD34" s="326" t="e">
        <f>+AD36+#REF!+#REF!</f>
        <v>#REF!</v>
      </c>
      <c r="AE34" s="326" t="e">
        <f>AE36+#REF!+#REF!</f>
        <v>#REF!</v>
      </c>
      <c r="AF34" s="328" t="e">
        <f>AF36+#REF!+#REF!</f>
        <v>#REF!</v>
      </c>
      <c r="AG34" s="328"/>
      <c r="AH34" s="328"/>
      <c r="AI34" s="327"/>
    </row>
    <row r="35" spans="1:35" ht="15">
      <c r="A35" s="618"/>
      <c r="B35" s="618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618"/>
      <c r="AG35" s="618"/>
      <c r="AH35" s="618"/>
      <c r="AI35" s="618"/>
    </row>
    <row r="36" spans="1:35" ht="33.75">
      <c r="A36" s="78" t="s">
        <v>122</v>
      </c>
      <c r="B36" s="79" t="s">
        <v>138</v>
      </c>
      <c r="C36" s="79" t="s">
        <v>123</v>
      </c>
      <c r="D36" s="79" t="s">
        <v>134</v>
      </c>
      <c r="E36" s="79" t="s">
        <v>135</v>
      </c>
      <c r="F36" s="79" t="s">
        <v>136</v>
      </c>
      <c r="G36" s="81" t="s">
        <v>124</v>
      </c>
      <c r="H36" s="79" t="s">
        <v>139</v>
      </c>
      <c r="I36" s="84"/>
      <c r="J36" s="84"/>
      <c r="K36" s="84"/>
      <c r="L36" s="84"/>
      <c r="M36" s="84"/>
      <c r="N36" s="220">
        <f>SUM(N37:N37)</f>
        <v>0</v>
      </c>
      <c r="O36" s="221">
        <f>SUM(O37:O37)</f>
        <v>0</v>
      </c>
      <c r="P36" s="220">
        <f>SUM(P37:P37)</f>
        <v>0</v>
      </c>
      <c r="Q36" s="221">
        <f>SUM(Q37:Q37)</f>
        <v>0</v>
      </c>
      <c r="R36" s="220"/>
      <c r="S36" s="221"/>
      <c r="T36" s="220"/>
      <c r="U36" s="221"/>
      <c r="V36" s="220"/>
      <c r="W36" s="221"/>
      <c r="X36" s="220"/>
      <c r="Y36" s="221"/>
      <c r="Z36" s="220"/>
      <c r="AA36" s="221"/>
      <c r="AB36" s="220"/>
      <c r="AC36" s="221"/>
      <c r="AD36" s="222">
        <f>N36+P36</f>
        <v>0</v>
      </c>
      <c r="AE36" s="221">
        <f>AE37</f>
        <v>0</v>
      </c>
      <c r="AF36" s="465">
        <f>SUM(AF37:AF37)</f>
        <v>0</v>
      </c>
      <c r="AG36" s="223"/>
      <c r="AH36" s="223"/>
      <c r="AI36" s="330"/>
    </row>
    <row r="37" spans="1:35" ht="26.25" customHeight="1">
      <c r="A37" s="89"/>
      <c r="B37" s="89"/>
      <c r="C37" s="89" t="s">
        <v>539</v>
      </c>
      <c r="D37" s="24"/>
      <c r="E37" s="24"/>
      <c r="F37" s="89"/>
      <c r="G37" s="641" t="s">
        <v>536</v>
      </c>
      <c r="H37" s="641" t="s">
        <v>534</v>
      </c>
      <c r="I37" s="641"/>
      <c r="J37" s="641">
        <v>20</v>
      </c>
      <c r="K37" s="641">
        <v>5</v>
      </c>
      <c r="L37" s="641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208"/>
      <c r="AG37" s="89" t="s">
        <v>397</v>
      </c>
      <c r="AH37" s="377"/>
      <c r="AI37" s="377"/>
    </row>
    <row r="38" spans="1:35" ht="28.5" customHeight="1">
      <c r="A38" s="89"/>
      <c r="B38" s="89"/>
      <c r="C38" s="89" t="s">
        <v>540</v>
      </c>
      <c r="D38" s="24"/>
      <c r="E38" s="24"/>
      <c r="F38" s="89"/>
      <c r="G38" s="641"/>
      <c r="H38" s="641"/>
      <c r="I38" s="641"/>
      <c r="J38" s="641"/>
      <c r="K38" s="641"/>
      <c r="L38" s="641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208"/>
      <c r="AG38" s="89"/>
      <c r="AH38" s="377"/>
      <c r="AI38" s="377"/>
    </row>
    <row r="39" spans="1:35" ht="36" customHeight="1">
      <c r="A39" s="89"/>
      <c r="B39" s="89"/>
      <c r="C39" s="89" t="s">
        <v>541</v>
      </c>
      <c r="D39" s="24"/>
      <c r="E39" s="24"/>
      <c r="F39" s="89"/>
      <c r="G39" s="641"/>
      <c r="H39" s="641"/>
      <c r="I39" s="641"/>
      <c r="J39" s="641"/>
      <c r="K39" s="641"/>
      <c r="L39" s="641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208"/>
      <c r="AG39" s="89"/>
      <c r="AH39" s="377"/>
      <c r="AI39" s="377"/>
    </row>
    <row r="40" spans="1:35" ht="28.5" customHeight="1">
      <c r="A40" s="89"/>
      <c r="B40" s="89"/>
      <c r="C40" s="89" t="s">
        <v>542</v>
      </c>
      <c r="D40" s="24"/>
      <c r="E40" s="24"/>
      <c r="F40" s="89"/>
      <c r="G40" s="641"/>
      <c r="H40" s="641"/>
      <c r="I40" s="641"/>
      <c r="J40" s="641"/>
      <c r="K40" s="641"/>
      <c r="L40" s="641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208"/>
      <c r="AG40" s="89"/>
      <c r="AH40" s="377"/>
      <c r="AI40" s="377"/>
    </row>
    <row r="41" spans="1:35" ht="42.75" customHeight="1">
      <c r="A41" s="89"/>
      <c r="B41" s="89"/>
      <c r="C41" s="89" t="s">
        <v>543</v>
      </c>
      <c r="D41" s="24"/>
      <c r="E41" s="24"/>
      <c r="F41" s="89"/>
      <c r="G41" s="641"/>
      <c r="H41" s="641"/>
      <c r="I41" s="641"/>
      <c r="J41" s="641"/>
      <c r="K41" s="641"/>
      <c r="L41" s="641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208"/>
      <c r="AG41" s="89"/>
      <c r="AH41" s="377"/>
      <c r="AI41" s="377"/>
    </row>
    <row r="42" spans="1:35" ht="55.5" customHeight="1">
      <c r="A42" s="89"/>
      <c r="B42" s="89"/>
      <c r="C42" s="89" t="s">
        <v>538</v>
      </c>
      <c r="D42" s="24" t="s">
        <v>240</v>
      </c>
      <c r="E42" s="24"/>
      <c r="F42" s="89"/>
      <c r="G42" s="24" t="s">
        <v>537</v>
      </c>
      <c r="H42" s="24" t="s">
        <v>535</v>
      </c>
      <c r="I42" s="24"/>
      <c r="J42" s="24">
        <v>4</v>
      </c>
      <c r="K42" s="24">
        <v>1</v>
      </c>
      <c r="L42" s="24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208"/>
      <c r="AG42" s="89"/>
      <c r="AH42" s="377"/>
      <c r="AI42" s="377"/>
    </row>
    <row r="43" spans="1:35" ht="15" customHeight="1">
      <c r="A43" s="606" t="s">
        <v>126</v>
      </c>
      <c r="B43" s="607" t="s">
        <v>111</v>
      </c>
      <c r="C43" s="607"/>
      <c r="D43" s="607"/>
      <c r="E43" s="607"/>
      <c r="F43" s="607"/>
      <c r="G43" s="607"/>
      <c r="H43" s="608" t="s">
        <v>112</v>
      </c>
      <c r="I43" s="609" t="s">
        <v>127</v>
      </c>
      <c r="J43" s="609" t="s">
        <v>113</v>
      </c>
      <c r="K43" s="610" t="s">
        <v>456</v>
      </c>
      <c r="L43" s="604" t="s">
        <v>128</v>
      </c>
      <c r="M43" s="604" t="s">
        <v>129</v>
      </c>
      <c r="N43" s="605" t="s">
        <v>140</v>
      </c>
      <c r="O43" s="605"/>
      <c r="P43" s="605" t="s">
        <v>141</v>
      </c>
      <c r="Q43" s="605"/>
      <c r="R43" s="605" t="s">
        <v>142</v>
      </c>
      <c r="S43" s="605"/>
      <c r="T43" s="605" t="s">
        <v>116</v>
      </c>
      <c r="U43" s="605"/>
      <c r="V43" s="605" t="s">
        <v>115</v>
      </c>
      <c r="W43" s="605"/>
      <c r="X43" s="605" t="s">
        <v>143</v>
      </c>
      <c r="Y43" s="605"/>
      <c r="Z43" s="605" t="s">
        <v>114</v>
      </c>
      <c r="AA43" s="605"/>
      <c r="AB43" s="605" t="s">
        <v>117</v>
      </c>
      <c r="AC43" s="605"/>
      <c r="AD43" s="605" t="s">
        <v>118</v>
      </c>
      <c r="AE43" s="605"/>
      <c r="AF43" s="623" t="s">
        <v>119</v>
      </c>
      <c r="AG43" s="615" t="s">
        <v>120</v>
      </c>
      <c r="AH43" s="616" t="s">
        <v>121</v>
      </c>
      <c r="AI43" s="615" t="s">
        <v>130</v>
      </c>
    </row>
    <row r="44" spans="1:35" ht="18">
      <c r="A44" s="606"/>
      <c r="B44" s="607"/>
      <c r="C44" s="607"/>
      <c r="D44" s="607"/>
      <c r="E44" s="607"/>
      <c r="F44" s="607"/>
      <c r="G44" s="607"/>
      <c r="H44" s="608"/>
      <c r="I44" s="609" t="s">
        <v>127</v>
      </c>
      <c r="J44" s="609"/>
      <c r="K44" s="610"/>
      <c r="L44" s="604"/>
      <c r="M44" s="604"/>
      <c r="N44" s="193" t="s">
        <v>131</v>
      </c>
      <c r="O44" s="194" t="s">
        <v>132</v>
      </c>
      <c r="P44" s="193" t="s">
        <v>131</v>
      </c>
      <c r="Q44" s="194" t="s">
        <v>132</v>
      </c>
      <c r="R44" s="193" t="s">
        <v>131</v>
      </c>
      <c r="S44" s="194" t="s">
        <v>132</v>
      </c>
      <c r="T44" s="193" t="s">
        <v>131</v>
      </c>
      <c r="U44" s="194" t="s">
        <v>132</v>
      </c>
      <c r="V44" s="193" t="s">
        <v>131</v>
      </c>
      <c r="W44" s="194" t="s">
        <v>132</v>
      </c>
      <c r="X44" s="193" t="s">
        <v>131</v>
      </c>
      <c r="Y44" s="194" t="s">
        <v>132</v>
      </c>
      <c r="Z44" s="193" t="s">
        <v>131</v>
      </c>
      <c r="AA44" s="194" t="s">
        <v>133</v>
      </c>
      <c r="AB44" s="193" t="s">
        <v>131</v>
      </c>
      <c r="AC44" s="194" t="s">
        <v>133</v>
      </c>
      <c r="AD44" s="193" t="s">
        <v>131</v>
      </c>
      <c r="AE44" s="194" t="s">
        <v>133</v>
      </c>
      <c r="AF44" s="623"/>
      <c r="AG44" s="615"/>
      <c r="AH44" s="616"/>
      <c r="AI44" s="615"/>
    </row>
    <row r="45" spans="1:35" ht="27" customHeight="1">
      <c r="A45" s="321" t="s">
        <v>337</v>
      </c>
      <c r="B45" s="617" t="s">
        <v>545</v>
      </c>
      <c r="C45" s="617"/>
      <c r="D45" s="617"/>
      <c r="E45" s="617"/>
      <c r="F45" s="617"/>
      <c r="G45" s="617"/>
      <c r="H45" s="322"/>
      <c r="I45" s="332"/>
      <c r="J45" s="333"/>
      <c r="K45" s="333"/>
      <c r="L45" s="333"/>
      <c r="M45" s="334"/>
      <c r="N45" s="326" t="e">
        <f>N47+#REF!+#REF!</f>
        <v>#REF!</v>
      </c>
      <c r="O45" s="326" t="e">
        <f>O47+#REF!+#REF!</f>
        <v>#REF!</v>
      </c>
      <c r="P45" s="326" t="e">
        <f>P47+#REF!+#REF!</f>
        <v>#REF!</v>
      </c>
      <c r="Q45" s="326" t="e">
        <f>Q47+#REF!+#REF!</f>
        <v>#REF!</v>
      </c>
      <c r="R45" s="326" t="e">
        <f>R47+#REF!+#REF!</f>
        <v>#REF!</v>
      </c>
      <c r="S45" s="326" t="e">
        <f>S47+#REF!+#REF!</f>
        <v>#REF!</v>
      </c>
      <c r="T45" s="326" t="e">
        <f>T47+#REF!+#REF!</f>
        <v>#REF!</v>
      </c>
      <c r="U45" s="326" t="e">
        <f>U47+#REF!+#REF!</f>
        <v>#REF!</v>
      </c>
      <c r="V45" s="326" t="e">
        <f>V47+#REF!+#REF!</f>
        <v>#REF!</v>
      </c>
      <c r="W45" s="326" t="e">
        <f>W47+#REF!+#REF!</f>
        <v>#REF!</v>
      </c>
      <c r="X45" s="326" t="e">
        <f>X47+#REF!+#REF!</f>
        <v>#REF!</v>
      </c>
      <c r="Y45" s="326" t="e">
        <f>Y47+#REF!+#REF!</f>
        <v>#REF!</v>
      </c>
      <c r="Z45" s="326" t="e">
        <f>Z47+#REF!+#REF!</f>
        <v>#REF!</v>
      </c>
      <c r="AA45" s="326" t="e">
        <f>AA47+#REF!+#REF!</f>
        <v>#REF!</v>
      </c>
      <c r="AB45" s="326" t="e">
        <f>AB47+#REF!+#REF!</f>
        <v>#REF!</v>
      </c>
      <c r="AC45" s="326" t="e">
        <f>AC47+#REF!+#REF!</f>
        <v>#REF!</v>
      </c>
      <c r="AD45" s="326" t="e">
        <f>+AD47+#REF!+#REF!</f>
        <v>#REF!</v>
      </c>
      <c r="AE45" s="326" t="e">
        <f>AE47+#REF!+#REF!</f>
        <v>#REF!</v>
      </c>
      <c r="AF45" s="328" t="e">
        <f>AF47+#REF!+#REF!</f>
        <v>#REF!</v>
      </c>
      <c r="AG45" s="328"/>
      <c r="AH45" s="328"/>
      <c r="AI45" s="327"/>
    </row>
    <row r="46" spans="1:35" ht="15">
      <c r="A46" s="618"/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</row>
    <row r="47" spans="1:35" ht="33.75">
      <c r="A47" s="78" t="s">
        <v>122</v>
      </c>
      <c r="B47" s="79" t="s">
        <v>138</v>
      </c>
      <c r="C47" s="79" t="s">
        <v>123</v>
      </c>
      <c r="D47" s="79" t="s">
        <v>134</v>
      </c>
      <c r="E47" s="79" t="s">
        <v>135</v>
      </c>
      <c r="F47" s="79" t="s">
        <v>136</v>
      </c>
      <c r="G47" s="81" t="s">
        <v>124</v>
      </c>
      <c r="H47" s="79" t="s">
        <v>139</v>
      </c>
      <c r="I47" s="84"/>
      <c r="J47" s="84"/>
      <c r="K47" s="84"/>
      <c r="L47" s="84"/>
      <c r="M47" s="84"/>
      <c r="N47" s="220">
        <f>SUM(N48:N48)</f>
        <v>0</v>
      </c>
      <c r="O47" s="221">
        <f>SUM(O48:O48)</f>
        <v>0</v>
      </c>
      <c r="P47" s="220">
        <f>SUM(P48:P48)</f>
        <v>0</v>
      </c>
      <c r="Q47" s="221">
        <f>SUM(Q48:Q48)</f>
        <v>0</v>
      </c>
      <c r="R47" s="220"/>
      <c r="S47" s="221"/>
      <c r="T47" s="220"/>
      <c r="U47" s="221"/>
      <c r="V47" s="220"/>
      <c r="W47" s="221"/>
      <c r="X47" s="220"/>
      <c r="Y47" s="221"/>
      <c r="Z47" s="220"/>
      <c r="AA47" s="221"/>
      <c r="AB47" s="220"/>
      <c r="AC47" s="221"/>
      <c r="AD47" s="222">
        <f>N47+P47</f>
        <v>0</v>
      </c>
      <c r="AE47" s="221">
        <f>AE48</f>
        <v>0</v>
      </c>
      <c r="AF47" s="465">
        <f>SUM(AF48:AF48)</f>
        <v>0</v>
      </c>
      <c r="AG47" s="223"/>
      <c r="AH47" s="223"/>
      <c r="AI47" s="330"/>
    </row>
    <row r="48" spans="1:35" ht="53.25" customHeight="1">
      <c r="A48" s="89"/>
      <c r="B48" s="89"/>
      <c r="C48" s="89" t="s">
        <v>547</v>
      </c>
      <c r="D48" s="24"/>
      <c r="E48" s="24"/>
      <c r="F48" s="89"/>
      <c r="G48" s="641" t="s">
        <v>544</v>
      </c>
      <c r="H48" s="641" t="s">
        <v>546</v>
      </c>
      <c r="I48" s="641"/>
      <c r="J48" s="641">
        <v>1</v>
      </c>
      <c r="K48" s="641">
        <v>0.25</v>
      </c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89" t="s">
        <v>397</v>
      </c>
      <c r="AH48" s="377"/>
      <c r="AI48" s="377"/>
    </row>
    <row r="49" spans="1:35" ht="57.75" customHeight="1">
      <c r="A49" s="89"/>
      <c r="B49" s="89"/>
      <c r="C49" s="89" t="s">
        <v>548</v>
      </c>
      <c r="D49" s="24"/>
      <c r="E49" s="24"/>
      <c r="F49" s="89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89"/>
      <c r="AH49" s="377"/>
      <c r="AI49" s="377"/>
    </row>
    <row r="50" spans="1:35" ht="15" customHeight="1">
      <c r="A50" s="606" t="s">
        <v>126</v>
      </c>
      <c r="B50" s="607" t="s">
        <v>111</v>
      </c>
      <c r="C50" s="607"/>
      <c r="D50" s="607"/>
      <c r="E50" s="607"/>
      <c r="F50" s="607"/>
      <c r="G50" s="607"/>
      <c r="H50" s="608" t="s">
        <v>112</v>
      </c>
      <c r="I50" s="609" t="s">
        <v>127</v>
      </c>
      <c r="J50" s="609" t="s">
        <v>113</v>
      </c>
      <c r="K50" s="610" t="s">
        <v>456</v>
      </c>
      <c r="L50" s="604" t="s">
        <v>128</v>
      </c>
      <c r="M50" s="604" t="s">
        <v>129</v>
      </c>
      <c r="N50" s="605" t="s">
        <v>140</v>
      </c>
      <c r="O50" s="605"/>
      <c r="P50" s="605" t="s">
        <v>141</v>
      </c>
      <c r="Q50" s="605"/>
      <c r="R50" s="605" t="s">
        <v>142</v>
      </c>
      <c r="S50" s="605"/>
      <c r="T50" s="605" t="s">
        <v>116</v>
      </c>
      <c r="U50" s="605"/>
      <c r="V50" s="605" t="s">
        <v>115</v>
      </c>
      <c r="W50" s="605"/>
      <c r="X50" s="605" t="s">
        <v>143</v>
      </c>
      <c r="Y50" s="605"/>
      <c r="Z50" s="605" t="s">
        <v>114</v>
      </c>
      <c r="AA50" s="605"/>
      <c r="AB50" s="605" t="s">
        <v>117</v>
      </c>
      <c r="AC50" s="605"/>
      <c r="AD50" s="605" t="s">
        <v>118</v>
      </c>
      <c r="AE50" s="605"/>
      <c r="AF50" s="623" t="s">
        <v>119</v>
      </c>
      <c r="AG50" s="615" t="s">
        <v>120</v>
      </c>
      <c r="AH50" s="616" t="s">
        <v>121</v>
      </c>
      <c r="AI50" s="615" t="s">
        <v>130</v>
      </c>
    </row>
    <row r="51" spans="1:35" ht="18">
      <c r="A51" s="606"/>
      <c r="B51" s="607"/>
      <c r="C51" s="607"/>
      <c r="D51" s="607"/>
      <c r="E51" s="607"/>
      <c r="F51" s="607"/>
      <c r="G51" s="607"/>
      <c r="H51" s="608"/>
      <c r="I51" s="609" t="s">
        <v>127</v>
      </c>
      <c r="J51" s="609"/>
      <c r="K51" s="610"/>
      <c r="L51" s="604"/>
      <c r="M51" s="604"/>
      <c r="N51" s="193" t="s">
        <v>131</v>
      </c>
      <c r="O51" s="194" t="s">
        <v>132</v>
      </c>
      <c r="P51" s="193" t="s">
        <v>131</v>
      </c>
      <c r="Q51" s="194" t="s">
        <v>132</v>
      </c>
      <c r="R51" s="193" t="s">
        <v>131</v>
      </c>
      <c r="S51" s="194" t="s">
        <v>132</v>
      </c>
      <c r="T51" s="193" t="s">
        <v>131</v>
      </c>
      <c r="U51" s="194" t="s">
        <v>132</v>
      </c>
      <c r="V51" s="193" t="s">
        <v>131</v>
      </c>
      <c r="W51" s="194" t="s">
        <v>132</v>
      </c>
      <c r="X51" s="193" t="s">
        <v>131</v>
      </c>
      <c r="Y51" s="194" t="s">
        <v>132</v>
      </c>
      <c r="Z51" s="193" t="s">
        <v>131</v>
      </c>
      <c r="AA51" s="194" t="s">
        <v>133</v>
      </c>
      <c r="AB51" s="193" t="s">
        <v>131</v>
      </c>
      <c r="AC51" s="194" t="s">
        <v>133</v>
      </c>
      <c r="AD51" s="193" t="s">
        <v>131</v>
      </c>
      <c r="AE51" s="194" t="s">
        <v>133</v>
      </c>
      <c r="AF51" s="623"/>
      <c r="AG51" s="615"/>
      <c r="AH51" s="616"/>
      <c r="AI51" s="615"/>
    </row>
    <row r="52" spans="1:35" ht="27" customHeight="1">
      <c r="A52" s="321" t="s">
        <v>337</v>
      </c>
      <c r="B52" s="617" t="s">
        <v>549</v>
      </c>
      <c r="C52" s="617"/>
      <c r="D52" s="617"/>
      <c r="E52" s="617"/>
      <c r="F52" s="617"/>
      <c r="G52" s="617"/>
      <c r="H52" s="322"/>
      <c r="I52" s="332"/>
      <c r="J52" s="333"/>
      <c r="K52" s="333"/>
      <c r="L52" s="333"/>
      <c r="M52" s="334"/>
      <c r="N52" s="326" t="e">
        <f>N54+#REF!+#REF!</f>
        <v>#REF!</v>
      </c>
      <c r="O52" s="326" t="e">
        <f>O54+#REF!+#REF!</f>
        <v>#REF!</v>
      </c>
      <c r="P52" s="326" t="e">
        <f>P54+#REF!+#REF!</f>
        <v>#REF!</v>
      </c>
      <c r="Q52" s="326" t="e">
        <f>Q54+#REF!+#REF!</f>
        <v>#REF!</v>
      </c>
      <c r="R52" s="326" t="e">
        <f>R54+#REF!+#REF!</f>
        <v>#REF!</v>
      </c>
      <c r="S52" s="326" t="e">
        <f>S54+#REF!+#REF!</f>
        <v>#REF!</v>
      </c>
      <c r="T52" s="326" t="e">
        <f>T54+#REF!+#REF!</f>
        <v>#REF!</v>
      </c>
      <c r="U52" s="326" t="e">
        <f>U54+#REF!+#REF!</f>
        <v>#REF!</v>
      </c>
      <c r="V52" s="326" t="e">
        <f>V54+#REF!+#REF!</f>
        <v>#REF!</v>
      </c>
      <c r="W52" s="326" t="e">
        <f>W54+#REF!+#REF!</f>
        <v>#REF!</v>
      </c>
      <c r="X52" s="326" t="e">
        <f>X54+#REF!+#REF!</f>
        <v>#REF!</v>
      </c>
      <c r="Y52" s="326" t="e">
        <f>Y54+#REF!+#REF!</f>
        <v>#REF!</v>
      </c>
      <c r="Z52" s="326" t="e">
        <f>Z54+#REF!+#REF!</f>
        <v>#REF!</v>
      </c>
      <c r="AA52" s="326" t="e">
        <f>AA54+#REF!+#REF!</f>
        <v>#REF!</v>
      </c>
      <c r="AB52" s="326" t="e">
        <f>AB54+#REF!+#REF!</f>
        <v>#REF!</v>
      </c>
      <c r="AC52" s="326" t="e">
        <f>AC54+#REF!+#REF!</f>
        <v>#REF!</v>
      </c>
      <c r="AD52" s="326" t="e">
        <f>+AD54+#REF!+#REF!</f>
        <v>#REF!</v>
      </c>
      <c r="AE52" s="326" t="e">
        <f>AE54+#REF!+#REF!</f>
        <v>#REF!</v>
      </c>
      <c r="AF52" s="328" t="e">
        <f>AF54+#REF!+#REF!</f>
        <v>#REF!</v>
      </c>
      <c r="AG52" s="328"/>
      <c r="AH52" s="328"/>
      <c r="AI52" s="327"/>
    </row>
    <row r="53" spans="1:35" ht="15">
      <c r="A53" s="618"/>
      <c r="B53" s="618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  <c r="AI53" s="618"/>
    </row>
    <row r="54" spans="1:35" ht="33.75">
      <c r="A54" s="78" t="s">
        <v>122</v>
      </c>
      <c r="B54" s="79" t="s">
        <v>138</v>
      </c>
      <c r="C54" s="79" t="s">
        <v>123</v>
      </c>
      <c r="D54" s="79" t="s">
        <v>134</v>
      </c>
      <c r="E54" s="79" t="s">
        <v>135</v>
      </c>
      <c r="F54" s="79" t="s">
        <v>136</v>
      </c>
      <c r="G54" s="81" t="s">
        <v>124</v>
      </c>
      <c r="H54" s="79" t="s">
        <v>139</v>
      </c>
      <c r="I54" s="84"/>
      <c r="J54" s="84"/>
      <c r="K54" s="84"/>
      <c r="L54" s="84"/>
      <c r="M54" s="84"/>
      <c r="N54" s="220">
        <f>SUM(N55:N55)</f>
        <v>0</v>
      </c>
      <c r="O54" s="221">
        <f>SUM(O55:O55)</f>
        <v>0</v>
      </c>
      <c r="P54" s="220">
        <f>SUM(P55:P55)</f>
        <v>0</v>
      </c>
      <c r="Q54" s="221">
        <f>SUM(Q55:Q55)</f>
        <v>0</v>
      </c>
      <c r="R54" s="220"/>
      <c r="S54" s="221"/>
      <c r="T54" s="220"/>
      <c r="U54" s="221"/>
      <c r="V54" s="220"/>
      <c r="W54" s="221"/>
      <c r="X54" s="220"/>
      <c r="Y54" s="221"/>
      <c r="Z54" s="220"/>
      <c r="AA54" s="221"/>
      <c r="AB54" s="220"/>
      <c r="AC54" s="221"/>
      <c r="AD54" s="222">
        <f>N54+P54</f>
        <v>0</v>
      </c>
      <c r="AE54" s="221">
        <f>AE55</f>
        <v>0</v>
      </c>
      <c r="AF54" s="465">
        <f>SUM(AF55:AF55)</f>
        <v>0</v>
      </c>
      <c r="AG54" s="223"/>
      <c r="AH54" s="223"/>
      <c r="AI54" s="330"/>
    </row>
    <row r="55" spans="1:35" ht="53.25" customHeight="1">
      <c r="A55" s="89"/>
      <c r="B55" s="89"/>
      <c r="C55" s="89" t="s">
        <v>551</v>
      </c>
      <c r="D55" s="24"/>
      <c r="E55" s="24"/>
      <c r="F55" s="89"/>
      <c r="G55" s="89" t="s">
        <v>550</v>
      </c>
      <c r="H55" s="89" t="s">
        <v>529</v>
      </c>
      <c r="I55" s="89">
        <v>0</v>
      </c>
      <c r="J55" s="601">
        <v>0.2</v>
      </c>
      <c r="K55" s="601">
        <v>0.1</v>
      </c>
      <c r="L55" s="89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208"/>
      <c r="AG55" s="89" t="s">
        <v>397</v>
      </c>
      <c r="AH55" s="377"/>
      <c r="AI55" s="377"/>
    </row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</sheetData>
  <sheetProtection password="E4F1" sheet="1" formatCells="0" formatColumns="0" formatRows="0" insertColumns="0" insertRows="0" insertHyperlinks="0" deleteColumns="0" deleteRows="0" sort="0" autoFilter="0" pivotTables="0"/>
  <mergeCells count="212">
    <mergeCell ref="AE48:AE49"/>
    <mergeCell ref="AF48:AF49"/>
    <mergeCell ref="Y48:Y49"/>
    <mergeCell ref="Z48:Z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AF50:AF51"/>
    <mergeCell ref="AG50:AG51"/>
    <mergeCell ref="AH50:AH51"/>
    <mergeCell ref="AI50:AI51"/>
    <mergeCell ref="B52:G52"/>
    <mergeCell ref="A53:AI53"/>
    <mergeCell ref="T50:U50"/>
    <mergeCell ref="V50:W50"/>
    <mergeCell ref="X50:Y50"/>
    <mergeCell ref="Z50:AA50"/>
    <mergeCell ref="AD50:AE50"/>
    <mergeCell ref="K50:K51"/>
    <mergeCell ref="L50:L51"/>
    <mergeCell ref="M50:M51"/>
    <mergeCell ref="N50:O50"/>
    <mergeCell ref="P50:Q50"/>
    <mergeCell ref="R50:S50"/>
    <mergeCell ref="AH43:AH44"/>
    <mergeCell ref="AI43:AI44"/>
    <mergeCell ref="B45:G45"/>
    <mergeCell ref="A46:AI46"/>
    <mergeCell ref="A50:A51"/>
    <mergeCell ref="B50:G51"/>
    <mergeCell ref="H50:H51"/>
    <mergeCell ref="I50:I51"/>
    <mergeCell ref="J50:J51"/>
    <mergeCell ref="AB50:AC50"/>
    <mergeCell ref="X43:Y43"/>
    <mergeCell ref="Z43:AA43"/>
    <mergeCell ref="AB43:AC43"/>
    <mergeCell ref="AD43:AE43"/>
    <mergeCell ref="AF43:AF44"/>
    <mergeCell ref="AG43:AG44"/>
    <mergeCell ref="M43:M44"/>
    <mergeCell ref="N43:O43"/>
    <mergeCell ref="P43:Q43"/>
    <mergeCell ref="R43:S43"/>
    <mergeCell ref="T43:U43"/>
    <mergeCell ref="V43:W43"/>
    <mergeCell ref="L37:L41"/>
    <mergeCell ref="A43:A44"/>
    <mergeCell ref="B43:G44"/>
    <mergeCell ref="H43:H44"/>
    <mergeCell ref="I43:I44"/>
    <mergeCell ref="J43:J44"/>
    <mergeCell ref="K43:K44"/>
    <mergeCell ref="L43:L44"/>
    <mergeCell ref="AG32:AG33"/>
    <mergeCell ref="AH32:AH33"/>
    <mergeCell ref="AI32:AI33"/>
    <mergeCell ref="B34:G34"/>
    <mergeCell ref="A35:AI35"/>
    <mergeCell ref="G37:G41"/>
    <mergeCell ref="H37:H41"/>
    <mergeCell ref="I37:I41"/>
    <mergeCell ref="J37:J41"/>
    <mergeCell ref="K37:K41"/>
    <mergeCell ref="V32:W32"/>
    <mergeCell ref="X32:Y32"/>
    <mergeCell ref="Z32:AA32"/>
    <mergeCell ref="AB32:AC32"/>
    <mergeCell ref="AD32:AE32"/>
    <mergeCell ref="AF32:AF33"/>
    <mergeCell ref="L32:L33"/>
    <mergeCell ref="M32:M33"/>
    <mergeCell ref="N32:O32"/>
    <mergeCell ref="P32:Q32"/>
    <mergeCell ref="R32:S32"/>
    <mergeCell ref="T32:U32"/>
    <mergeCell ref="A32:A33"/>
    <mergeCell ref="B32:G33"/>
    <mergeCell ref="H32:H33"/>
    <mergeCell ref="I32:I33"/>
    <mergeCell ref="J32:J33"/>
    <mergeCell ref="K32:K33"/>
    <mergeCell ref="E29:E30"/>
    <mergeCell ref="F29:F30"/>
    <mergeCell ref="A31:C31"/>
    <mergeCell ref="E31:M31"/>
    <mergeCell ref="N31:AE31"/>
    <mergeCell ref="AF31:AI31"/>
    <mergeCell ref="AH24:AH25"/>
    <mergeCell ref="AI24:AI25"/>
    <mergeCell ref="B26:G26"/>
    <mergeCell ref="A27:AI27"/>
    <mergeCell ref="G29:G30"/>
    <mergeCell ref="H29:H30"/>
    <mergeCell ref="I29:I30"/>
    <mergeCell ref="J29:J30"/>
    <mergeCell ref="K29:K30"/>
    <mergeCell ref="D29:D30"/>
    <mergeCell ref="X24:Y24"/>
    <mergeCell ref="Z24:AA24"/>
    <mergeCell ref="AB24:AC24"/>
    <mergeCell ref="AD24:AE24"/>
    <mergeCell ref="AF24:AF25"/>
    <mergeCell ref="AG24:AG25"/>
    <mergeCell ref="M24:M25"/>
    <mergeCell ref="N24:O24"/>
    <mergeCell ref="P24:Q24"/>
    <mergeCell ref="R24:S24"/>
    <mergeCell ref="T24:U24"/>
    <mergeCell ref="V24:W24"/>
    <mergeCell ref="AF2:AI2"/>
    <mergeCell ref="A3:A4"/>
    <mergeCell ref="B3:G4"/>
    <mergeCell ref="A24:A25"/>
    <mergeCell ref="B24:G25"/>
    <mergeCell ref="H24:H25"/>
    <mergeCell ref="I24:I25"/>
    <mergeCell ref="J24:J25"/>
    <mergeCell ref="K24:K25"/>
    <mergeCell ref="L24:L25"/>
    <mergeCell ref="X3:Y3"/>
    <mergeCell ref="Z3:AA3"/>
    <mergeCell ref="K3:K4"/>
    <mergeCell ref="A1:G1"/>
    <mergeCell ref="H1:S1"/>
    <mergeCell ref="T1:AI1"/>
    <mergeCell ref="T3:U3"/>
    <mergeCell ref="A2:C2"/>
    <mergeCell ref="E2:M2"/>
    <mergeCell ref="N2:AE2"/>
    <mergeCell ref="M3:M4"/>
    <mergeCell ref="N3:O3"/>
    <mergeCell ref="P3:Q3"/>
    <mergeCell ref="R3:S3"/>
    <mergeCell ref="H3:H4"/>
    <mergeCell ref="I3:I4"/>
    <mergeCell ref="J3:J4"/>
    <mergeCell ref="AG3:AG4"/>
    <mergeCell ref="AH3:AH4"/>
    <mergeCell ref="AI3:AI4"/>
    <mergeCell ref="B5:G5"/>
    <mergeCell ref="A6:AI6"/>
    <mergeCell ref="V3:W3"/>
    <mergeCell ref="AB3:AC3"/>
    <mergeCell ref="AD3:AE3"/>
    <mergeCell ref="AF3:AF4"/>
    <mergeCell ref="L3:L4"/>
    <mergeCell ref="A10:A11"/>
    <mergeCell ref="B10:G11"/>
    <mergeCell ref="H10:H11"/>
    <mergeCell ref="I10:I11"/>
    <mergeCell ref="J10:J11"/>
    <mergeCell ref="K10:K11"/>
    <mergeCell ref="L10:L11"/>
    <mergeCell ref="M10:M11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F11"/>
    <mergeCell ref="AG10:AG11"/>
    <mergeCell ref="AH10:AH11"/>
    <mergeCell ref="AI10:AI11"/>
    <mergeCell ref="B12:G12"/>
    <mergeCell ref="A13:AI13"/>
    <mergeCell ref="A17:A18"/>
    <mergeCell ref="B17:G18"/>
    <mergeCell ref="H17:H18"/>
    <mergeCell ref="I17:I18"/>
    <mergeCell ref="J17:J18"/>
    <mergeCell ref="AB17:AC17"/>
    <mergeCell ref="AD17:AE17"/>
    <mergeCell ref="K17:K18"/>
    <mergeCell ref="L17:L18"/>
    <mergeCell ref="M17:M18"/>
    <mergeCell ref="N17:O17"/>
    <mergeCell ref="P17:Q17"/>
    <mergeCell ref="R17:S17"/>
    <mergeCell ref="AF17:AF18"/>
    <mergeCell ref="AG17:AG18"/>
    <mergeCell ref="AH17:AH18"/>
    <mergeCell ref="AI17:AI18"/>
    <mergeCell ref="B19:G19"/>
    <mergeCell ref="A20:AI20"/>
    <mergeCell ref="T17:U17"/>
    <mergeCell ref="V17:W17"/>
    <mergeCell ref="X17:Y17"/>
    <mergeCell ref="Z17:AA1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H1">
      <selection activeCell="AG34" sqref="AG34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5.8515625" style="40" customWidth="1"/>
    <col min="10" max="10" width="6.7109375" style="0" customWidth="1"/>
    <col min="11" max="11" width="5.574218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8.00390625" style="0" bestFit="1" customWidth="1"/>
    <col min="34" max="34" width="4.8515625" style="0" customWidth="1"/>
    <col min="35" max="35" width="7.140625" style="0" customWidth="1"/>
  </cols>
  <sheetData>
    <row r="1" spans="1:35" ht="40.5" customHeight="1">
      <c r="A1" s="624" t="s">
        <v>434</v>
      </c>
      <c r="B1" s="624"/>
      <c r="C1" s="624"/>
      <c r="D1" s="624"/>
      <c r="E1" s="624"/>
      <c r="F1" s="624"/>
      <c r="G1" s="624"/>
      <c r="H1" s="625" t="s">
        <v>435</v>
      </c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 t="s">
        <v>436</v>
      </c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</row>
    <row r="2" spans="1:35" ht="42" customHeight="1">
      <c r="A2" s="627" t="s">
        <v>437</v>
      </c>
      <c r="B2" s="636"/>
      <c r="C2" s="636"/>
      <c r="D2" s="207"/>
      <c r="E2" s="637" t="s">
        <v>438</v>
      </c>
      <c r="F2" s="637"/>
      <c r="G2" s="637"/>
      <c r="H2" s="637"/>
      <c r="I2" s="637"/>
      <c r="J2" s="637"/>
      <c r="K2" s="637"/>
      <c r="L2" s="637"/>
      <c r="M2" s="637"/>
      <c r="N2" s="629" t="s">
        <v>109</v>
      </c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7" t="s">
        <v>110</v>
      </c>
      <c r="AG2" s="627"/>
      <c r="AH2" s="627"/>
      <c r="AI2" s="627"/>
    </row>
    <row r="3" spans="1:35" ht="15">
      <c r="A3" s="606" t="s">
        <v>126</v>
      </c>
      <c r="B3" s="607" t="s">
        <v>111</v>
      </c>
      <c r="C3" s="607"/>
      <c r="D3" s="607"/>
      <c r="E3" s="607"/>
      <c r="F3" s="607"/>
      <c r="G3" s="607"/>
      <c r="H3" s="608" t="s">
        <v>112</v>
      </c>
      <c r="I3" s="609" t="s">
        <v>127</v>
      </c>
      <c r="J3" s="609" t="s">
        <v>113</v>
      </c>
      <c r="K3" s="610" t="s">
        <v>456</v>
      </c>
      <c r="L3" s="604" t="s">
        <v>128</v>
      </c>
      <c r="M3" s="604" t="s">
        <v>129</v>
      </c>
      <c r="N3" s="605" t="s">
        <v>140</v>
      </c>
      <c r="O3" s="605"/>
      <c r="P3" s="605" t="s">
        <v>141</v>
      </c>
      <c r="Q3" s="605"/>
      <c r="R3" s="605" t="s">
        <v>142</v>
      </c>
      <c r="S3" s="605"/>
      <c r="T3" s="605" t="s">
        <v>116</v>
      </c>
      <c r="U3" s="605"/>
      <c r="V3" s="605" t="s">
        <v>115</v>
      </c>
      <c r="W3" s="605"/>
      <c r="X3" s="605" t="s">
        <v>143</v>
      </c>
      <c r="Y3" s="605"/>
      <c r="Z3" s="605" t="s">
        <v>114</v>
      </c>
      <c r="AA3" s="605"/>
      <c r="AB3" s="605" t="s">
        <v>117</v>
      </c>
      <c r="AC3" s="605"/>
      <c r="AD3" s="605" t="s">
        <v>118</v>
      </c>
      <c r="AE3" s="605"/>
      <c r="AF3" s="623" t="s">
        <v>119</v>
      </c>
      <c r="AG3" s="615" t="s">
        <v>120</v>
      </c>
      <c r="AH3" s="616" t="s">
        <v>121</v>
      </c>
      <c r="AI3" s="615" t="s">
        <v>130</v>
      </c>
    </row>
    <row r="4" spans="1:35" ht="18">
      <c r="A4" s="606"/>
      <c r="B4" s="607"/>
      <c r="C4" s="607"/>
      <c r="D4" s="607"/>
      <c r="E4" s="607"/>
      <c r="F4" s="607"/>
      <c r="G4" s="607"/>
      <c r="H4" s="608"/>
      <c r="I4" s="609" t="s">
        <v>127</v>
      </c>
      <c r="J4" s="609"/>
      <c r="K4" s="610"/>
      <c r="L4" s="604"/>
      <c r="M4" s="604"/>
      <c r="N4" s="193" t="s">
        <v>131</v>
      </c>
      <c r="O4" s="194" t="s">
        <v>132</v>
      </c>
      <c r="P4" s="193" t="s">
        <v>131</v>
      </c>
      <c r="Q4" s="194" t="s">
        <v>132</v>
      </c>
      <c r="R4" s="193" t="s">
        <v>131</v>
      </c>
      <c r="S4" s="194" t="s">
        <v>132</v>
      </c>
      <c r="T4" s="193" t="s">
        <v>131</v>
      </c>
      <c r="U4" s="194" t="s">
        <v>132</v>
      </c>
      <c r="V4" s="193" t="s">
        <v>131</v>
      </c>
      <c r="W4" s="194" t="s">
        <v>132</v>
      </c>
      <c r="X4" s="193" t="s">
        <v>131</v>
      </c>
      <c r="Y4" s="194" t="s">
        <v>132</v>
      </c>
      <c r="Z4" s="193" t="s">
        <v>131</v>
      </c>
      <c r="AA4" s="194" t="s">
        <v>133</v>
      </c>
      <c r="AB4" s="193" t="s">
        <v>131</v>
      </c>
      <c r="AC4" s="194" t="s">
        <v>133</v>
      </c>
      <c r="AD4" s="193" t="s">
        <v>131</v>
      </c>
      <c r="AE4" s="194" t="s">
        <v>133</v>
      </c>
      <c r="AF4" s="623"/>
      <c r="AG4" s="615"/>
      <c r="AH4" s="616"/>
      <c r="AI4" s="615"/>
    </row>
    <row r="5" spans="1:35" ht="22.5">
      <c r="A5" s="321" t="s">
        <v>337</v>
      </c>
      <c r="B5" s="617" t="s">
        <v>161</v>
      </c>
      <c r="C5" s="617"/>
      <c r="D5" s="617"/>
      <c r="E5" s="617"/>
      <c r="F5" s="617"/>
      <c r="G5" s="617"/>
      <c r="H5" s="322"/>
      <c r="I5" s="332"/>
      <c r="J5" s="333"/>
      <c r="K5" s="333"/>
      <c r="L5" s="333"/>
      <c r="M5" s="334"/>
      <c r="N5" s="326" t="e">
        <f>N7+#REF!+#REF!</f>
        <v>#REF!</v>
      </c>
      <c r="O5" s="326" t="e">
        <f>O7+#REF!+#REF!</f>
        <v>#REF!</v>
      </c>
      <c r="P5" s="326" t="e">
        <f>P7+#REF!+#REF!</f>
        <v>#REF!</v>
      </c>
      <c r="Q5" s="326" t="e">
        <f>Q7+#REF!+#REF!</f>
        <v>#REF!</v>
      </c>
      <c r="R5" s="326" t="e">
        <f>R7+#REF!+#REF!</f>
        <v>#REF!</v>
      </c>
      <c r="S5" s="326" t="e">
        <f>S7+#REF!+#REF!</f>
        <v>#REF!</v>
      </c>
      <c r="T5" s="326" t="e">
        <f>T7+#REF!+#REF!</f>
        <v>#REF!</v>
      </c>
      <c r="U5" s="326" t="e">
        <f>U7+#REF!+#REF!</f>
        <v>#REF!</v>
      </c>
      <c r="V5" s="326" t="e">
        <f>V7+#REF!+#REF!</f>
        <v>#REF!</v>
      </c>
      <c r="W5" s="326" t="e">
        <f>W7+#REF!+#REF!</f>
        <v>#REF!</v>
      </c>
      <c r="X5" s="326" t="e">
        <f>X7+#REF!+#REF!</f>
        <v>#REF!</v>
      </c>
      <c r="Y5" s="326" t="e">
        <f>Y7+#REF!+#REF!</f>
        <v>#REF!</v>
      </c>
      <c r="Z5" s="326" t="e">
        <f>Z7+#REF!+#REF!</f>
        <v>#REF!</v>
      </c>
      <c r="AA5" s="326" t="e">
        <f>AA7+#REF!+#REF!</f>
        <v>#REF!</v>
      </c>
      <c r="AB5" s="326" t="e">
        <f>AB7+#REF!+#REF!</f>
        <v>#REF!</v>
      </c>
      <c r="AC5" s="326" t="e">
        <f>AC7+#REF!+#REF!</f>
        <v>#REF!</v>
      </c>
      <c r="AD5" s="326" t="e">
        <f>+AD7+#REF!+#REF!</f>
        <v>#REF!</v>
      </c>
      <c r="AE5" s="326" t="e">
        <f>AE7+#REF!+#REF!</f>
        <v>#REF!</v>
      </c>
      <c r="AF5" s="328" t="e">
        <f>AF7+#REF!+#REF!</f>
        <v>#REF!</v>
      </c>
      <c r="AG5" s="328"/>
      <c r="AH5" s="328"/>
      <c r="AI5" s="327"/>
    </row>
    <row r="6" spans="1:35" ht="15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</row>
    <row r="7" spans="1:35" ht="33.75">
      <c r="A7" s="78" t="s">
        <v>122</v>
      </c>
      <c r="B7" s="79" t="s">
        <v>138</v>
      </c>
      <c r="C7" s="79" t="s">
        <v>123</v>
      </c>
      <c r="D7" s="79" t="s">
        <v>134</v>
      </c>
      <c r="E7" s="79" t="s">
        <v>135</v>
      </c>
      <c r="F7" s="79" t="s">
        <v>136</v>
      </c>
      <c r="G7" s="81" t="s">
        <v>124</v>
      </c>
      <c r="H7" s="79" t="s">
        <v>139</v>
      </c>
      <c r="I7" s="84"/>
      <c r="J7" s="84"/>
      <c r="K7" s="84"/>
      <c r="L7" s="84"/>
      <c r="M7" s="84"/>
      <c r="N7" s="220">
        <f>SUM(N8:N8)</f>
        <v>0</v>
      </c>
      <c r="O7" s="221">
        <f>SUM(O8:O8)</f>
        <v>0</v>
      </c>
      <c r="P7" s="220">
        <f>SUM(P8:P8)</f>
        <v>15000</v>
      </c>
      <c r="Q7" s="221">
        <f>SUM(Q8:Q8)</f>
        <v>0</v>
      </c>
      <c r="R7" s="220"/>
      <c r="S7" s="221"/>
      <c r="T7" s="220"/>
      <c r="U7" s="221"/>
      <c r="V7" s="220"/>
      <c r="W7" s="221"/>
      <c r="X7" s="220"/>
      <c r="Y7" s="221"/>
      <c r="Z7" s="220"/>
      <c r="AA7" s="221"/>
      <c r="AB7" s="220"/>
      <c r="AC7" s="221"/>
      <c r="AD7" s="222">
        <f>N7+P7</f>
        <v>15000</v>
      </c>
      <c r="AE7" s="221">
        <f>AE8</f>
        <v>0</v>
      </c>
      <c r="AF7" s="75">
        <f>SUM(AF8:AF8)</f>
        <v>0</v>
      </c>
      <c r="AG7" s="223"/>
      <c r="AH7" s="223"/>
      <c r="AI7" s="330"/>
    </row>
    <row r="8" spans="1:35" ht="56.25" customHeight="1">
      <c r="A8" s="638" t="s">
        <v>496</v>
      </c>
      <c r="B8" s="638"/>
      <c r="C8" s="89" t="s">
        <v>494</v>
      </c>
      <c r="D8" s="89"/>
      <c r="E8" s="89"/>
      <c r="F8" s="89"/>
      <c r="G8" s="638" t="s">
        <v>493</v>
      </c>
      <c r="H8" s="638" t="s">
        <v>491</v>
      </c>
      <c r="I8" s="638">
        <v>150</v>
      </c>
      <c r="J8" s="638">
        <v>180</v>
      </c>
      <c r="K8" s="638">
        <v>45</v>
      </c>
      <c r="L8" s="89"/>
      <c r="M8" s="108"/>
      <c r="N8" s="108"/>
      <c r="O8" s="108"/>
      <c r="P8" s="642">
        <v>15000</v>
      </c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642">
        <v>4420</v>
      </c>
      <c r="AC8" s="108"/>
      <c r="AD8" s="108"/>
      <c r="AE8" s="108"/>
      <c r="AF8" s="208"/>
      <c r="AG8" s="89"/>
      <c r="AH8" s="108"/>
      <c r="AI8" s="108"/>
    </row>
    <row r="9" spans="1:35" ht="45">
      <c r="A9" s="640"/>
      <c r="B9" s="640"/>
      <c r="C9" s="89" t="s">
        <v>495</v>
      </c>
      <c r="D9" s="89"/>
      <c r="E9" s="89"/>
      <c r="F9" s="89"/>
      <c r="G9" s="640"/>
      <c r="H9" s="640"/>
      <c r="I9" s="640"/>
      <c r="J9" s="640"/>
      <c r="K9" s="640"/>
      <c r="L9" s="89"/>
      <c r="M9" s="355"/>
      <c r="N9" s="355"/>
      <c r="O9" s="355"/>
      <c r="P9" s="643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643"/>
      <c r="AC9" s="355"/>
      <c r="AD9" s="355"/>
      <c r="AE9" s="355"/>
      <c r="AF9" s="208"/>
      <c r="AG9" s="89"/>
      <c r="AH9" s="355"/>
      <c r="AI9" s="355"/>
    </row>
    <row r="10" spans="1:35" ht="33.75">
      <c r="A10" s="89"/>
      <c r="B10" s="89"/>
      <c r="C10" s="89" t="s">
        <v>498</v>
      </c>
      <c r="D10" s="89"/>
      <c r="E10" s="89"/>
      <c r="F10" s="89"/>
      <c r="G10" s="89" t="s">
        <v>497</v>
      </c>
      <c r="H10" s="89" t="s">
        <v>492</v>
      </c>
      <c r="I10" s="89">
        <v>7</v>
      </c>
      <c r="J10" s="89">
        <v>3</v>
      </c>
      <c r="K10" s="89">
        <v>1</v>
      </c>
      <c r="L10" s="89"/>
      <c r="M10" s="355"/>
      <c r="N10" s="355"/>
      <c r="O10" s="355"/>
      <c r="P10" s="644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644"/>
      <c r="AC10" s="355"/>
      <c r="AD10" s="355"/>
      <c r="AE10" s="355"/>
      <c r="AF10" s="208"/>
      <c r="AG10" s="89"/>
      <c r="AH10" s="355"/>
      <c r="AI10" s="355"/>
    </row>
    <row r="11" spans="1:35" ht="15">
      <c r="A11" s="606" t="s">
        <v>126</v>
      </c>
      <c r="B11" s="607" t="s">
        <v>111</v>
      </c>
      <c r="C11" s="607"/>
      <c r="D11" s="607"/>
      <c r="E11" s="607"/>
      <c r="F11" s="607"/>
      <c r="G11" s="607"/>
      <c r="H11" s="608" t="s">
        <v>112</v>
      </c>
      <c r="I11" s="609" t="s">
        <v>127</v>
      </c>
      <c r="J11" s="609" t="s">
        <v>113</v>
      </c>
      <c r="K11" s="610" t="s">
        <v>456</v>
      </c>
      <c r="L11" s="604" t="s">
        <v>128</v>
      </c>
      <c r="M11" s="604" t="s">
        <v>129</v>
      </c>
      <c r="N11" s="605" t="s">
        <v>140</v>
      </c>
      <c r="O11" s="605"/>
      <c r="P11" s="605" t="s">
        <v>141</v>
      </c>
      <c r="Q11" s="605"/>
      <c r="R11" s="605" t="s">
        <v>142</v>
      </c>
      <c r="S11" s="605"/>
      <c r="T11" s="605" t="s">
        <v>116</v>
      </c>
      <c r="U11" s="605"/>
      <c r="V11" s="605" t="s">
        <v>115</v>
      </c>
      <c r="W11" s="605"/>
      <c r="X11" s="605" t="s">
        <v>143</v>
      </c>
      <c r="Y11" s="605"/>
      <c r="Z11" s="605" t="s">
        <v>114</v>
      </c>
      <c r="AA11" s="605"/>
      <c r="AB11" s="605" t="s">
        <v>117</v>
      </c>
      <c r="AC11" s="605"/>
      <c r="AD11" s="605" t="s">
        <v>118</v>
      </c>
      <c r="AE11" s="605"/>
      <c r="AF11" s="623" t="s">
        <v>119</v>
      </c>
      <c r="AG11" s="615" t="s">
        <v>120</v>
      </c>
      <c r="AH11" s="616" t="s">
        <v>121</v>
      </c>
      <c r="AI11" s="615" t="s">
        <v>130</v>
      </c>
    </row>
    <row r="12" spans="1:35" ht="18">
      <c r="A12" s="606"/>
      <c r="B12" s="607"/>
      <c r="C12" s="607"/>
      <c r="D12" s="607"/>
      <c r="E12" s="607"/>
      <c r="F12" s="607"/>
      <c r="G12" s="607"/>
      <c r="H12" s="608"/>
      <c r="I12" s="609" t="s">
        <v>127</v>
      </c>
      <c r="J12" s="609"/>
      <c r="K12" s="610"/>
      <c r="L12" s="604"/>
      <c r="M12" s="604"/>
      <c r="N12" s="193" t="s">
        <v>131</v>
      </c>
      <c r="O12" s="194" t="s">
        <v>132</v>
      </c>
      <c r="P12" s="193" t="s">
        <v>131</v>
      </c>
      <c r="Q12" s="194" t="s">
        <v>132</v>
      </c>
      <c r="R12" s="193" t="s">
        <v>131</v>
      </c>
      <c r="S12" s="194" t="s">
        <v>132</v>
      </c>
      <c r="T12" s="193" t="s">
        <v>131</v>
      </c>
      <c r="U12" s="194" t="s">
        <v>132</v>
      </c>
      <c r="V12" s="193" t="s">
        <v>131</v>
      </c>
      <c r="W12" s="194" t="s">
        <v>132</v>
      </c>
      <c r="X12" s="193" t="s">
        <v>131</v>
      </c>
      <c r="Y12" s="194" t="s">
        <v>132</v>
      </c>
      <c r="Z12" s="193" t="s">
        <v>131</v>
      </c>
      <c r="AA12" s="194" t="s">
        <v>133</v>
      </c>
      <c r="AB12" s="193" t="s">
        <v>131</v>
      </c>
      <c r="AC12" s="194" t="s">
        <v>133</v>
      </c>
      <c r="AD12" s="193" t="s">
        <v>131</v>
      </c>
      <c r="AE12" s="194" t="s">
        <v>133</v>
      </c>
      <c r="AF12" s="623"/>
      <c r="AG12" s="615"/>
      <c r="AH12" s="616"/>
      <c r="AI12" s="615"/>
    </row>
    <row r="13" spans="1:35" ht="22.5">
      <c r="A13" s="321" t="s">
        <v>337</v>
      </c>
      <c r="B13" s="617" t="s">
        <v>162</v>
      </c>
      <c r="C13" s="617"/>
      <c r="D13" s="617"/>
      <c r="E13" s="617"/>
      <c r="F13" s="617"/>
      <c r="G13" s="617"/>
      <c r="H13" s="322"/>
      <c r="I13" s="332"/>
      <c r="J13" s="333"/>
      <c r="K13" s="333"/>
      <c r="L13" s="333"/>
      <c r="M13" s="334"/>
      <c r="N13" s="326" t="e">
        <f>N15+#REF!+#REF!</f>
        <v>#REF!</v>
      </c>
      <c r="O13" s="326" t="e">
        <f>O15+#REF!+#REF!</f>
        <v>#REF!</v>
      </c>
      <c r="P13" s="326" t="e">
        <f>P15+#REF!+#REF!</f>
        <v>#REF!</v>
      </c>
      <c r="Q13" s="326" t="e">
        <f>Q15+#REF!+#REF!</f>
        <v>#REF!</v>
      </c>
      <c r="R13" s="326" t="e">
        <f>R15+#REF!+#REF!</f>
        <v>#REF!</v>
      </c>
      <c r="S13" s="326" t="e">
        <f>S15+#REF!+#REF!</f>
        <v>#REF!</v>
      </c>
      <c r="T13" s="326" t="e">
        <f>T15+#REF!+#REF!</f>
        <v>#REF!</v>
      </c>
      <c r="U13" s="326" t="e">
        <f>U15+#REF!+#REF!</f>
        <v>#REF!</v>
      </c>
      <c r="V13" s="326" t="e">
        <f>V15+#REF!+#REF!</f>
        <v>#REF!</v>
      </c>
      <c r="W13" s="326" t="e">
        <f>W15+#REF!+#REF!</f>
        <v>#REF!</v>
      </c>
      <c r="X13" s="326" t="e">
        <f>X15+#REF!+#REF!</f>
        <v>#REF!</v>
      </c>
      <c r="Y13" s="326" t="e">
        <f>Y15+#REF!+#REF!</f>
        <v>#REF!</v>
      </c>
      <c r="Z13" s="326" t="e">
        <f>Z15+#REF!+#REF!</f>
        <v>#REF!</v>
      </c>
      <c r="AA13" s="326" t="e">
        <f>AA15+#REF!+#REF!</f>
        <v>#REF!</v>
      </c>
      <c r="AB13" s="326" t="e">
        <f>AB15+#REF!+#REF!</f>
        <v>#REF!</v>
      </c>
      <c r="AC13" s="326" t="e">
        <f>AC15+#REF!+#REF!</f>
        <v>#REF!</v>
      </c>
      <c r="AD13" s="326" t="e">
        <f>+AD15+#REF!+#REF!</f>
        <v>#REF!</v>
      </c>
      <c r="AE13" s="326" t="e">
        <f>AE15+#REF!+#REF!</f>
        <v>#REF!</v>
      </c>
      <c r="AF13" s="328" t="e">
        <f>AF15+#REF!+#REF!</f>
        <v>#REF!</v>
      </c>
      <c r="AG13" s="328"/>
      <c r="AH13" s="328"/>
      <c r="AI13" s="327"/>
    </row>
    <row r="14" spans="1:35" ht="15">
      <c r="A14" s="618"/>
      <c r="B14" s="618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</row>
    <row r="15" spans="1:35" ht="33.75">
      <c r="A15" s="78" t="s">
        <v>122</v>
      </c>
      <c r="B15" s="79" t="s">
        <v>138</v>
      </c>
      <c r="C15" s="79" t="s">
        <v>123</v>
      </c>
      <c r="D15" s="79" t="s">
        <v>134</v>
      </c>
      <c r="E15" s="79" t="s">
        <v>135</v>
      </c>
      <c r="F15" s="79" t="s">
        <v>136</v>
      </c>
      <c r="G15" s="81" t="s">
        <v>124</v>
      </c>
      <c r="H15" s="79" t="s">
        <v>139</v>
      </c>
      <c r="I15" s="84"/>
      <c r="J15" s="84"/>
      <c r="K15" s="84"/>
      <c r="L15" s="84"/>
      <c r="M15" s="84"/>
      <c r="N15" s="220">
        <f>SUM(N16:N16)</f>
        <v>0</v>
      </c>
      <c r="O15" s="221">
        <f>SUM(O16:O16)</f>
        <v>0</v>
      </c>
      <c r="P15" s="220">
        <f>SUM(P16:P16)</f>
        <v>66200</v>
      </c>
      <c r="Q15" s="221">
        <f>SUM(Q16:Q16)</f>
        <v>0</v>
      </c>
      <c r="R15" s="220"/>
      <c r="S15" s="221"/>
      <c r="T15" s="220"/>
      <c r="U15" s="221"/>
      <c r="V15" s="220"/>
      <c r="W15" s="221"/>
      <c r="X15" s="220"/>
      <c r="Y15" s="221"/>
      <c r="Z15" s="220"/>
      <c r="AA15" s="221"/>
      <c r="AB15" s="220"/>
      <c r="AC15" s="221"/>
      <c r="AD15" s="222">
        <f>N15+P15</f>
        <v>66200</v>
      </c>
      <c r="AE15" s="221">
        <f>AE16</f>
        <v>0</v>
      </c>
      <c r="AF15" s="75">
        <f>SUM(AF16:AF16)</f>
        <v>0</v>
      </c>
      <c r="AG15" s="223"/>
      <c r="AH15" s="223"/>
      <c r="AI15" s="330"/>
    </row>
    <row r="16" spans="1:35" ht="56.25">
      <c r="A16" s="335" t="s">
        <v>439</v>
      </c>
      <c r="B16" s="89"/>
      <c r="C16" s="89" t="s">
        <v>506</v>
      </c>
      <c r="D16" s="24"/>
      <c r="E16" s="24"/>
      <c r="F16" s="89"/>
      <c r="G16" s="24" t="s">
        <v>503</v>
      </c>
      <c r="H16" s="24" t="s">
        <v>499</v>
      </c>
      <c r="I16" s="24">
        <v>600</v>
      </c>
      <c r="J16" s="24">
        <v>300</v>
      </c>
      <c r="K16" s="24">
        <v>120</v>
      </c>
      <c r="L16" s="89"/>
      <c r="M16" s="108"/>
      <c r="N16" s="108"/>
      <c r="O16" s="108"/>
      <c r="P16" s="642">
        <v>66200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642">
        <v>10000</v>
      </c>
      <c r="AC16" s="108"/>
      <c r="AD16" s="108"/>
      <c r="AE16" s="108"/>
      <c r="AF16" s="208"/>
      <c r="AG16" s="89"/>
      <c r="AH16" s="108"/>
      <c r="AI16" s="108"/>
    </row>
    <row r="17" spans="1:35" ht="67.5">
      <c r="A17" s="335"/>
      <c r="B17" s="89"/>
      <c r="C17" s="89" t="s">
        <v>507</v>
      </c>
      <c r="D17" s="24"/>
      <c r="E17" s="24"/>
      <c r="F17" s="89"/>
      <c r="G17" s="24" t="s">
        <v>504</v>
      </c>
      <c r="H17" s="24" t="s">
        <v>500</v>
      </c>
      <c r="I17" s="24">
        <v>0</v>
      </c>
      <c r="J17" s="24">
        <v>1000</v>
      </c>
      <c r="K17" s="24">
        <v>300</v>
      </c>
      <c r="L17" s="89"/>
      <c r="M17" s="355"/>
      <c r="N17" s="355"/>
      <c r="O17" s="355"/>
      <c r="P17" s="643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643"/>
      <c r="AC17" s="355"/>
      <c r="AD17" s="355"/>
      <c r="AE17" s="355"/>
      <c r="AF17" s="208"/>
      <c r="AG17" s="89"/>
      <c r="AH17" s="355"/>
      <c r="AI17" s="355"/>
    </row>
    <row r="18" spans="1:35" ht="45">
      <c r="A18" s="335"/>
      <c r="B18" s="89"/>
      <c r="C18" s="89" t="s">
        <v>508</v>
      </c>
      <c r="D18" s="24"/>
      <c r="E18" s="24"/>
      <c r="F18" s="89"/>
      <c r="G18" s="24" t="s">
        <v>505</v>
      </c>
      <c r="H18" s="24" t="s">
        <v>501</v>
      </c>
      <c r="I18" s="24">
        <v>0</v>
      </c>
      <c r="J18" s="24">
        <v>3</v>
      </c>
      <c r="K18" s="24">
        <v>1</v>
      </c>
      <c r="L18" s="89"/>
      <c r="M18" s="355"/>
      <c r="N18" s="355"/>
      <c r="O18" s="355"/>
      <c r="P18" s="643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643"/>
      <c r="AC18" s="355"/>
      <c r="AD18" s="355"/>
      <c r="AE18" s="355"/>
      <c r="AF18" s="208"/>
      <c r="AG18" s="89"/>
      <c r="AH18" s="355"/>
      <c r="AI18" s="355"/>
    </row>
    <row r="19" spans="1:35" ht="45">
      <c r="A19" s="335"/>
      <c r="B19" s="89"/>
      <c r="C19" s="89" t="s">
        <v>510</v>
      </c>
      <c r="D19" s="24"/>
      <c r="E19" s="24"/>
      <c r="F19" s="89"/>
      <c r="G19" s="24"/>
      <c r="H19" s="24"/>
      <c r="I19" s="24"/>
      <c r="J19" s="24"/>
      <c r="K19" s="24"/>
      <c r="L19" s="89"/>
      <c r="M19" s="355"/>
      <c r="N19" s="355"/>
      <c r="O19" s="355"/>
      <c r="P19" s="643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643"/>
      <c r="AC19" s="355"/>
      <c r="AD19" s="355"/>
      <c r="AE19" s="355"/>
      <c r="AF19" s="208"/>
      <c r="AG19" s="89"/>
      <c r="AH19" s="355"/>
      <c r="AI19" s="355"/>
    </row>
    <row r="20" spans="1:35" ht="90">
      <c r="A20" s="335"/>
      <c r="B20" s="89"/>
      <c r="C20" s="89" t="s">
        <v>511</v>
      </c>
      <c r="D20" s="24"/>
      <c r="E20" s="24"/>
      <c r="F20" s="89"/>
      <c r="G20" s="24" t="s">
        <v>509</v>
      </c>
      <c r="H20" s="24" t="s">
        <v>502</v>
      </c>
      <c r="I20" s="24">
        <v>0</v>
      </c>
      <c r="J20" s="24">
        <v>7</v>
      </c>
      <c r="K20" s="24">
        <v>3</v>
      </c>
      <c r="L20" s="89"/>
      <c r="M20" s="355"/>
      <c r="N20" s="355"/>
      <c r="O20" s="355"/>
      <c r="P20" s="644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644"/>
      <c r="AC20" s="355"/>
      <c r="AD20" s="355"/>
      <c r="AE20" s="355"/>
      <c r="AF20" s="208"/>
      <c r="AG20" s="89"/>
      <c r="AH20" s="355"/>
      <c r="AI20" s="355"/>
    </row>
    <row r="21" spans="1:35" ht="15">
      <c r="A21" s="627" t="s">
        <v>441</v>
      </c>
      <c r="B21" s="636"/>
      <c r="C21" s="636"/>
      <c r="D21" s="207"/>
      <c r="E21" s="637" t="s">
        <v>442</v>
      </c>
      <c r="F21" s="637"/>
      <c r="G21" s="637"/>
      <c r="H21" s="637"/>
      <c r="I21" s="637"/>
      <c r="J21" s="637"/>
      <c r="K21" s="637"/>
      <c r="L21" s="637"/>
      <c r="M21" s="637"/>
      <c r="N21" s="629" t="s">
        <v>109</v>
      </c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27" t="s">
        <v>110</v>
      </c>
      <c r="AG21" s="627"/>
      <c r="AH21" s="627"/>
      <c r="AI21" s="627"/>
    </row>
    <row r="22" spans="1:35" ht="15">
      <c r="A22" s="606" t="s">
        <v>126</v>
      </c>
      <c r="B22" s="607" t="s">
        <v>111</v>
      </c>
      <c r="C22" s="607"/>
      <c r="D22" s="607"/>
      <c r="E22" s="607"/>
      <c r="F22" s="607"/>
      <c r="G22" s="607"/>
      <c r="H22" s="608" t="s">
        <v>112</v>
      </c>
      <c r="I22" s="609" t="s">
        <v>127</v>
      </c>
      <c r="J22" s="609" t="s">
        <v>113</v>
      </c>
      <c r="K22" s="610" t="s">
        <v>456</v>
      </c>
      <c r="L22" s="604" t="s">
        <v>128</v>
      </c>
      <c r="M22" s="604" t="s">
        <v>129</v>
      </c>
      <c r="N22" s="605" t="s">
        <v>140</v>
      </c>
      <c r="O22" s="605"/>
      <c r="P22" s="605" t="s">
        <v>141</v>
      </c>
      <c r="Q22" s="605"/>
      <c r="R22" s="605" t="s">
        <v>142</v>
      </c>
      <c r="S22" s="605"/>
      <c r="T22" s="605" t="s">
        <v>116</v>
      </c>
      <c r="U22" s="605"/>
      <c r="V22" s="605" t="s">
        <v>115</v>
      </c>
      <c r="W22" s="605"/>
      <c r="X22" s="605" t="s">
        <v>143</v>
      </c>
      <c r="Y22" s="605"/>
      <c r="Z22" s="605" t="s">
        <v>114</v>
      </c>
      <c r="AA22" s="605"/>
      <c r="AB22" s="605" t="s">
        <v>117</v>
      </c>
      <c r="AC22" s="605"/>
      <c r="AD22" s="605" t="s">
        <v>118</v>
      </c>
      <c r="AE22" s="605"/>
      <c r="AF22" s="623" t="s">
        <v>119</v>
      </c>
      <c r="AG22" s="615" t="s">
        <v>120</v>
      </c>
      <c r="AH22" s="616" t="s">
        <v>121</v>
      </c>
      <c r="AI22" s="615" t="s">
        <v>130</v>
      </c>
    </row>
    <row r="23" spans="1:35" ht="18">
      <c r="A23" s="606"/>
      <c r="B23" s="607"/>
      <c r="C23" s="607"/>
      <c r="D23" s="607"/>
      <c r="E23" s="607"/>
      <c r="F23" s="607"/>
      <c r="G23" s="607"/>
      <c r="H23" s="608"/>
      <c r="I23" s="609" t="s">
        <v>127</v>
      </c>
      <c r="J23" s="609"/>
      <c r="K23" s="610"/>
      <c r="L23" s="604"/>
      <c r="M23" s="604"/>
      <c r="N23" s="193" t="s">
        <v>131</v>
      </c>
      <c r="O23" s="194" t="s">
        <v>132</v>
      </c>
      <c r="P23" s="193" t="s">
        <v>131</v>
      </c>
      <c r="Q23" s="194" t="s">
        <v>132</v>
      </c>
      <c r="R23" s="193" t="s">
        <v>131</v>
      </c>
      <c r="S23" s="194" t="s">
        <v>132</v>
      </c>
      <c r="T23" s="193" t="s">
        <v>131</v>
      </c>
      <c r="U23" s="194" t="s">
        <v>132</v>
      </c>
      <c r="V23" s="193" t="s">
        <v>131</v>
      </c>
      <c r="W23" s="194" t="s">
        <v>132</v>
      </c>
      <c r="X23" s="193" t="s">
        <v>131</v>
      </c>
      <c r="Y23" s="194" t="s">
        <v>132</v>
      </c>
      <c r="Z23" s="193" t="s">
        <v>131</v>
      </c>
      <c r="AA23" s="194" t="s">
        <v>133</v>
      </c>
      <c r="AB23" s="193" t="s">
        <v>131</v>
      </c>
      <c r="AC23" s="194" t="s">
        <v>133</v>
      </c>
      <c r="AD23" s="193" t="s">
        <v>131</v>
      </c>
      <c r="AE23" s="194" t="s">
        <v>133</v>
      </c>
      <c r="AF23" s="623"/>
      <c r="AG23" s="615"/>
      <c r="AH23" s="616"/>
      <c r="AI23" s="615"/>
    </row>
    <row r="24" spans="1:35" ht="22.5">
      <c r="A24" s="321" t="s">
        <v>337</v>
      </c>
      <c r="B24" s="617" t="s">
        <v>164</v>
      </c>
      <c r="C24" s="617"/>
      <c r="D24" s="617"/>
      <c r="E24" s="617"/>
      <c r="F24" s="617"/>
      <c r="G24" s="617"/>
      <c r="H24" s="322"/>
      <c r="I24" s="332"/>
      <c r="J24" s="333"/>
      <c r="K24" s="333"/>
      <c r="L24" s="333"/>
      <c r="M24" s="334"/>
      <c r="N24" s="326" t="e">
        <f>N26+#REF!+#REF!</f>
        <v>#REF!</v>
      </c>
      <c r="O24" s="326" t="e">
        <f>O26+#REF!+#REF!</f>
        <v>#REF!</v>
      </c>
      <c r="P24" s="326" t="e">
        <f>P26+#REF!+#REF!</f>
        <v>#REF!</v>
      </c>
      <c r="Q24" s="326" t="e">
        <f>Q26+#REF!+#REF!</f>
        <v>#REF!</v>
      </c>
      <c r="R24" s="326" t="e">
        <f>R26+#REF!+#REF!</f>
        <v>#REF!</v>
      </c>
      <c r="S24" s="326" t="e">
        <f>S26+#REF!+#REF!</f>
        <v>#REF!</v>
      </c>
      <c r="T24" s="326" t="e">
        <f>T26+#REF!+#REF!</f>
        <v>#REF!</v>
      </c>
      <c r="U24" s="326" t="e">
        <f>U26+#REF!+#REF!</f>
        <v>#REF!</v>
      </c>
      <c r="V24" s="326" t="e">
        <f>V26+#REF!+#REF!</f>
        <v>#REF!</v>
      </c>
      <c r="W24" s="326" t="e">
        <f>W26+#REF!+#REF!</f>
        <v>#REF!</v>
      </c>
      <c r="X24" s="326" t="e">
        <f>X26+#REF!+#REF!</f>
        <v>#REF!</v>
      </c>
      <c r="Y24" s="326" t="e">
        <f>Y26+#REF!+#REF!</f>
        <v>#REF!</v>
      </c>
      <c r="Z24" s="326" t="e">
        <f>Z26+#REF!+#REF!</f>
        <v>#REF!</v>
      </c>
      <c r="AA24" s="326" t="e">
        <f>AA26+#REF!+#REF!</f>
        <v>#REF!</v>
      </c>
      <c r="AB24" s="326" t="e">
        <f>AB26+#REF!+#REF!</f>
        <v>#REF!</v>
      </c>
      <c r="AC24" s="326" t="e">
        <f>AC26+#REF!+#REF!</f>
        <v>#REF!</v>
      </c>
      <c r="AD24" s="326" t="e">
        <f>+AD26+#REF!+#REF!</f>
        <v>#REF!</v>
      </c>
      <c r="AE24" s="326" t="e">
        <f>AE26+#REF!+#REF!</f>
        <v>#REF!</v>
      </c>
      <c r="AF24" s="328" t="e">
        <f>AF26+#REF!+#REF!</f>
        <v>#REF!</v>
      </c>
      <c r="AG24" s="328"/>
      <c r="AH24" s="328"/>
      <c r="AI24" s="327"/>
    </row>
    <row r="25" spans="1:35" ht="15">
      <c r="A25" s="618"/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18"/>
      <c r="AE25" s="618"/>
      <c r="AF25" s="618"/>
      <c r="AG25" s="618"/>
      <c r="AH25" s="618"/>
      <c r="AI25" s="618"/>
    </row>
    <row r="26" spans="1:35" ht="33.75">
      <c r="A26" s="78" t="s">
        <v>122</v>
      </c>
      <c r="B26" s="79" t="s">
        <v>138</v>
      </c>
      <c r="C26" s="79" t="s">
        <v>123</v>
      </c>
      <c r="D26" s="79" t="s">
        <v>134</v>
      </c>
      <c r="E26" s="79" t="s">
        <v>135</v>
      </c>
      <c r="F26" s="79" t="s">
        <v>136</v>
      </c>
      <c r="G26" s="81" t="s">
        <v>124</v>
      </c>
      <c r="H26" s="79" t="s">
        <v>139</v>
      </c>
      <c r="I26" s="84"/>
      <c r="J26" s="84"/>
      <c r="K26" s="84"/>
      <c r="L26" s="84"/>
      <c r="M26" s="84"/>
      <c r="N26" s="220">
        <f>SUM(N27:N27)</f>
        <v>0</v>
      </c>
      <c r="O26" s="221">
        <f>SUM(O27:O27)</f>
        <v>0</v>
      </c>
      <c r="P26" s="220">
        <f>SUM(P27:P27)</f>
        <v>1000</v>
      </c>
      <c r="Q26" s="221">
        <f>SUM(Q27:Q27)</f>
        <v>0</v>
      </c>
      <c r="R26" s="220"/>
      <c r="S26" s="221"/>
      <c r="T26" s="220"/>
      <c r="U26" s="221"/>
      <c r="V26" s="220"/>
      <c r="W26" s="221"/>
      <c r="X26" s="220"/>
      <c r="Y26" s="221"/>
      <c r="Z26" s="220"/>
      <c r="AA26" s="221"/>
      <c r="AB26" s="220"/>
      <c r="AC26" s="221"/>
      <c r="AD26" s="222">
        <f>N26+P26</f>
        <v>1000</v>
      </c>
      <c r="AE26" s="221">
        <f>AE27</f>
        <v>0</v>
      </c>
      <c r="AF26" s="75">
        <f>SUM(AF27:AF27)</f>
        <v>0</v>
      </c>
      <c r="AG26" s="223"/>
      <c r="AH26" s="223"/>
      <c r="AI26" s="330"/>
    </row>
    <row r="27" spans="1:35" ht="56.25">
      <c r="A27" s="335" t="s">
        <v>440</v>
      </c>
      <c r="B27" s="89"/>
      <c r="C27" s="89" t="s">
        <v>513</v>
      </c>
      <c r="D27" s="24"/>
      <c r="E27" s="24"/>
      <c r="F27" s="89"/>
      <c r="G27" s="24" t="s">
        <v>512</v>
      </c>
      <c r="H27" s="24" t="s">
        <v>146</v>
      </c>
      <c r="I27" s="89"/>
      <c r="J27" s="89">
        <v>4</v>
      </c>
      <c r="K27" s="89">
        <v>1</v>
      </c>
      <c r="L27" s="89"/>
      <c r="M27" s="108"/>
      <c r="N27" s="108"/>
      <c r="O27" s="108"/>
      <c r="P27" s="370">
        <v>1000</v>
      </c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208"/>
      <c r="AG27" s="89"/>
      <c r="AH27" s="108"/>
      <c r="AI27" s="108"/>
    </row>
    <row r="28" spans="1:35" ht="15">
      <c r="A28" s="627" t="s">
        <v>443</v>
      </c>
      <c r="B28" s="636"/>
      <c r="C28" s="636"/>
      <c r="D28" s="207"/>
      <c r="E28" s="637" t="s">
        <v>442</v>
      </c>
      <c r="F28" s="637"/>
      <c r="G28" s="637"/>
      <c r="H28" s="637"/>
      <c r="I28" s="637"/>
      <c r="J28" s="637"/>
      <c r="K28" s="637"/>
      <c r="L28" s="637"/>
      <c r="M28" s="637"/>
      <c r="N28" s="629" t="s">
        <v>109</v>
      </c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7" t="s">
        <v>110</v>
      </c>
      <c r="AG28" s="627"/>
      <c r="AH28" s="627"/>
      <c r="AI28" s="627"/>
    </row>
    <row r="29" spans="1:35" ht="15">
      <c r="A29" s="606" t="s">
        <v>126</v>
      </c>
      <c r="B29" s="607" t="s">
        <v>111</v>
      </c>
      <c r="C29" s="607"/>
      <c r="D29" s="607"/>
      <c r="E29" s="607"/>
      <c r="F29" s="607"/>
      <c r="G29" s="607"/>
      <c r="H29" s="608" t="s">
        <v>112</v>
      </c>
      <c r="I29" s="609" t="s">
        <v>127</v>
      </c>
      <c r="J29" s="609" t="s">
        <v>113</v>
      </c>
      <c r="K29" s="610" t="s">
        <v>456</v>
      </c>
      <c r="L29" s="604" t="s">
        <v>128</v>
      </c>
      <c r="M29" s="604" t="s">
        <v>129</v>
      </c>
      <c r="N29" s="605" t="s">
        <v>140</v>
      </c>
      <c r="O29" s="605"/>
      <c r="P29" s="605" t="s">
        <v>141</v>
      </c>
      <c r="Q29" s="605"/>
      <c r="R29" s="605" t="s">
        <v>142</v>
      </c>
      <c r="S29" s="605"/>
      <c r="T29" s="605" t="s">
        <v>116</v>
      </c>
      <c r="U29" s="605"/>
      <c r="V29" s="605" t="s">
        <v>115</v>
      </c>
      <c r="W29" s="605"/>
      <c r="X29" s="605" t="s">
        <v>143</v>
      </c>
      <c r="Y29" s="605"/>
      <c r="Z29" s="605" t="s">
        <v>114</v>
      </c>
      <c r="AA29" s="605"/>
      <c r="AB29" s="605" t="s">
        <v>117</v>
      </c>
      <c r="AC29" s="605"/>
      <c r="AD29" s="605" t="s">
        <v>118</v>
      </c>
      <c r="AE29" s="605"/>
      <c r="AF29" s="623" t="s">
        <v>119</v>
      </c>
      <c r="AG29" s="615" t="s">
        <v>120</v>
      </c>
      <c r="AH29" s="616" t="s">
        <v>121</v>
      </c>
      <c r="AI29" s="615" t="s">
        <v>130</v>
      </c>
    </row>
    <row r="30" spans="1:35" ht="18">
      <c r="A30" s="606"/>
      <c r="B30" s="607"/>
      <c r="C30" s="607"/>
      <c r="D30" s="607"/>
      <c r="E30" s="607"/>
      <c r="F30" s="607"/>
      <c r="G30" s="607"/>
      <c r="H30" s="608"/>
      <c r="I30" s="609" t="s">
        <v>127</v>
      </c>
      <c r="J30" s="609"/>
      <c r="K30" s="610"/>
      <c r="L30" s="604"/>
      <c r="M30" s="604"/>
      <c r="N30" s="193" t="s">
        <v>131</v>
      </c>
      <c r="O30" s="194" t="s">
        <v>132</v>
      </c>
      <c r="P30" s="193" t="s">
        <v>131</v>
      </c>
      <c r="Q30" s="194" t="s">
        <v>132</v>
      </c>
      <c r="R30" s="193" t="s">
        <v>131</v>
      </c>
      <c r="S30" s="194" t="s">
        <v>132</v>
      </c>
      <c r="T30" s="193" t="s">
        <v>131</v>
      </c>
      <c r="U30" s="194" t="s">
        <v>132</v>
      </c>
      <c r="V30" s="193" t="s">
        <v>131</v>
      </c>
      <c r="W30" s="194" t="s">
        <v>132</v>
      </c>
      <c r="X30" s="193" t="s">
        <v>131</v>
      </c>
      <c r="Y30" s="194" t="s">
        <v>132</v>
      </c>
      <c r="Z30" s="193" t="s">
        <v>131</v>
      </c>
      <c r="AA30" s="194" t="s">
        <v>133</v>
      </c>
      <c r="AB30" s="193" t="s">
        <v>131</v>
      </c>
      <c r="AC30" s="194" t="s">
        <v>133</v>
      </c>
      <c r="AD30" s="193" t="s">
        <v>131</v>
      </c>
      <c r="AE30" s="194" t="s">
        <v>133</v>
      </c>
      <c r="AF30" s="623"/>
      <c r="AG30" s="615"/>
      <c r="AH30" s="616"/>
      <c r="AI30" s="615"/>
    </row>
    <row r="31" spans="1:35" ht="22.5">
      <c r="A31" s="321" t="s">
        <v>337</v>
      </c>
      <c r="B31" s="617" t="s">
        <v>165</v>
      </c>
      <c r="C31" s="617"/>
      <c r="D31" s="617"/>
      <c r="E31" s="617"/>
      <c r="F31" s="617"/>
      <c r="G31" s="617"/>
      <c r="H31" s="322"/>
      <c r="I31" s="332"/>
      <c r="J31" s="333"/>
      <c r="K31" s="333"/>
      <c r="L31" s="333"/>
      <c r="M31" s="334"/>
      <c r="N31" s="326" t="e">
        <f>N33+#REF!+#REF!</f>
        <v>#REF!</v>
      </c>
      <c r="O31" s="326" t="e">
        <f>O33+#REF!+#REF!</f>
        <v>#REF!</v>
      </c>
      <c r="P31" s="326" t="e">
        <f>P33+#REF!+#REF!</f>
        <v>#REF!</v>
      </c>
      <c r="Q31" s="326" t="e">
        <f>Q33+#REF!+#REF!</f>
        <v>#REF!</v>
      </c>
      <c r="R31" s="326" t="e">
        <f>R33+#REF!+#REF!</f>
        <v>#REF!</v>
      </c>
      <c r="S31" s="326" t="e">
        <f>S33+#REF!+#REF!</f>
        <v>#REF!</v>
      </c>
      <c r="T31" s="326" t="e">
        <f>T33+#REF!+#REF!</f>
        <v>#REF!</v>
      </c>
      <c r="U31" s="326" t="e">
        <f>U33+#REF!+#REF!</f>
        <v>#REF!</v>
      </c>
      <c r="V31" s="326" t="e">
        <f>V33+#REF!+#REF!</f>
        <v>#REF!</v>
      </c>
      <c r="W31" s="326" t="e">
        <f>W33+#REF!+#REF!</f>
        <v>#REF!</v>
      </c>
      <c r="X31" s="326" t="e">
        <f>X33+#REF!+#REF!</f>
        <v>#REF!</v>
      </c>
      <c r="Y31" s="326" t="e">
        <f>Y33+#REF!+#REF!</f>
        <v>#REF!</v>
      </c>
      <c r="Z31" s="326" t="e">
        <f>Z33+#REF!+#REF!</f>
        <v>#REF!</v>
      </c>
      <c r="AA31" s="326" t="e">
        <f>AA33+#REF!+#REF!</f>
        <v>#REF!</v>
      </c>
      <c r="AB31" s="326" t="e">
        <f>AB33+#REF!+#REF!</f>
        <v>#REF!</v>
      </c>
      <c r="AC31" s="326" t="e">
        <f>AC33+#REF!+#REF!</f>
        <v>#REF!</v>
      </c>
      <c r="AD31" s="326" t="e">
        <f>+AD33+#REF!+#REF!</f>
        <v>#REF!</v>
      </c>
      <c r="AE31" s="326" t="e">
        <f>AE33+#REF!+#REF!</f>
        <v>#REF!</v>
      </c>
      <c r="AF31" s="328" t="e">
        <f>AF33+#REF!+#REF!</f>
        <v>#REF!</v>
      </c>
      <c r="AG31" s="328"/>
      <c r="AH31" s="328"/>
      <c r="AI31" s="327"/>
    </row>
    <row r="32" spans="1:35" ht="15">
      <c r="A32" s="618"/>
      <c r="B32" s="618"/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18"/>
      <c r="AH32" s="618"/>
      <c r="AI32" s="618"/>
    </row>
    <row r="33" spans="1:35" ht="33.75">
      <c r="A33" s="78" t="s">
        <v>122</v>
      </c>
      <c r="B33" s="79" t="s">
        <v>138</v>
      </c>
      <c r="C33" s="79" t="s">
        <v>123</v>
      </c>
      <c r="D33" s="79" t="s">
        <v>134</v>
      </c>
      <c r="E33" s="79" t="s">
        <v>135</v>
      </c>
      <c r="F33" s="79" t="s">
        <v>136</v>
      </c>
      <c r="G33" s="81" t="s">
        <v>124</v>
      </c>
      <c r="H33" s="79" t="s">
        <v>139</v>
      </c>
      <c r="I33" s="84"/>
      <c r="J33" s="84"/>
      <c r="K33" s="84"/>
      <c r="L33" s="84"/>
      <c r="M33" s="84"/>
      <c r="N33" s="220">
        <f>SUM(N34:N34)</f>
        <v>0</v>
      </c>
      <c r="O33" s="221">
        <f>SUM(O34:O34)</f>
        <v>0</v>
      </c>
      <c r="P33" s="220">
        <f>SUM(P34:P34)</f>
        <v>17600</v>
      </c>
      <c r="Q33" s="221">
        <f>SUM(Q34:Q34)</f>
        <v>0</v>
      </c>
      <c r="R33" s="220"/>
      <c r="S33" s="221"/>
      <c r="T33" s="220"/>
      <c r="U33" s="221"/>
      <c r="V33" s="220"/>
      <c r="W33" s="221"/>
      <c r="X33" s="220"/>
      <c r="Y33" s="221"/>
      <c r="Z33" s="220"/>
      <c r="AA33" s="221"/>
      <c r="AB33" s="220"/>
      <c r="AC33" s="221"/>
      <c r="AD33" s="222">
        <f>N33+P33</f>
        <v>17600</v>
      </c>
      <c r="AE33" s="221">
        <f>AE34</f>
        <v>0</v>
      </c>
      <c r="AF33" s="75">
        <f>SUM(AF34:AF34)</f>
        <v>0</v>
      </c>
      <c r="AG33" s="223"/>
      <c r="AH33" s="223"/>
      <c r="AI33" s="330"/>
    </row>
    <row r="34" spans="1:35" ht="45">
      <c r="A34" s="335" t="s">
        <v>444</v>
      </c>
      <c r="B34" s="89"/>
      <c r="C34" s="89" t="s">
        <v>517</v>
      </c>
      <c r="D34" s="24"/>
      <c r="E34" s="24"/>
      <c r="F34" s="89"/>
      <c r="G34" s="89" t="s">
        <v>514</v>
      </c>
      <c r="H34" s="89" t="s">
        <v>515</v>
      </c>
      <c r="I34" s="89">
        <v>0</v>
      </c>
      <c r="J34" s="89">
        <v>1</v>
      </c>
      <c r="K34" s="89">
        <v>1</v>
      </c>
      <c r="L34" s="89"/>
      <c r="M34" s="108"/>
      <c r="N34" s="108"/>
      <c r="O34" s="108"/>
      <c r="P34" s="642">
        <v>17600</v>
      </c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208"/>
      <c r="AG34" s="89"/>
      <c r="AH34" s="108"/>
      <c r="AI34" s="108"/>
    </row>
    <row r="35" spans="3:16" ht="45">
      <c r="C35" s="89" t="s">
        <v>519</v>
      </c>
      <c r="G35" s="89" t="s">
        <v>518</v>
      </c>
      <c r="H35" s="89" t="s">
        <v>516</v>
      </c>
      <c r="I35" s="89">
        <v>6</v>
      </c>
      <c r="J35" s="89">
        <v>8</v>
      </c>
      <c r="K35" s="89">
        <v>2</v>
      </c>
      <c r="P35" s="643"/>
    </row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1" ht="15"/>
    <row r="292" ht="15"/>
    <row r="293" ht="15"/>
    <row r="294" ht="15"/>
    <row r="295" ht="15"/>
    <row r="296" ht="15"/>
    <row r="297" ht="15"/>
    <row r="301" ht="15"/>
    <row r="302" ht="15"/>
    <row r="303" ht="15"/>
    <row r="304" ht="15"/>
    <row r="305" ht="15"/>
    <row r="306" ht="15"/>
    <row r="307" ht="15"/>
    <row r="308" ht="15"/>
    <row r="314" ht="15"/>
    <row r="315" ht="15"/>
    <row r="316" ht="15"/>
    <row r="317" ht="15"/>
    <row r="318" ht="15"/>
    <row r="319" ht="15"/>
  </sheetData>
  <sheetProtection password="E4F1" sheet="1" formatCells="0" formatColumns="0" formatRows="0" insertColumns="0" insertRows="0" insertHyperlinks="0" deleteColumns="0" deleteRows="0" sort="0" autoFilter="0" pivotTables="0"/>
  <mergeCells count="119">
    <mergeCell ref="P8:P10"/>
    <mergeCell ref="AB8:AB10"/>
    <mergeCell ref="P16:P20"/>
    <mergeCell ref="AB16:AB20"/>
    <mergeCell ref="P34:P35"/>
    <mergeCell ref="G8:G9"/>
    <mergeCell ref="H8:H9"/>
    <mergeCell ref="I8:I9"/>
    <mergeCell ref="J8:J9"/>
    <mergeCell ref="K8:K9"/>
    <mergeCell ref="A8:A9"/>
    <mergeCell ref="B8:B9"/>
    <mergeCell ref="A1:G1"/>
    <mergeCell ref="H1:S1"/>
    <mergeCell ref="T1:AI1"/>
    <mergeCell ref="A2:C2"/>
    <mergeCell ref="E2:M2"/>
    <mergeCell ref="N2:AE2"/>
    <mergeCell ref="AF2:AI2"/>
    <mergeCell ref="A3:A4"/>
    <mergeCell ref="B3:G4"/>
    <mergeCell ref="H3:H4"/>
    <mergeCell ref="I3:I4"/>
    <mergeCell ref="J3:J4"/>
    <mergeCell ref="K3:K4"/>
    <mergeCell ref="L3:L4"/>
    <mergeCell ref="M3:M4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G3:AG4"/>
    <mergeCell ref="AH3:AH4"/>
    <mergeCell ref="AI3:AI4"/>
    <mergeCell ref="B5:G5"/>
    <mergeCell ref="A6:AI6"/>
    <mergeCell ref="A11:A12"/>
    <mergeCell ref="B11:G12"/>
    <mergeCell ref="H11:H12"/>
    <mergeCell ref="I11:I12"/>
    <mergeCell ref="J11:J12"/>
    <mergeCell ref="Z11:AA11"/>
    <mergeCell ref="AB11:AC11"/>
    <mergeCell ref="AD11:AE11"/>
    <mergeCell ref="K11:K12"/>
    <mergeCell ref="L11:L12"/>
    <mergeCell ref="M11:M12"/>
    <mergeCell ref="N11:O11"/>
    <mergeCell ref="P11:Q11"/>
    <mergeCell ref="R11:S11"/>
    <mergeCell ref="K22:K23"/>
    <mergeCell ref="AF11:AF12"/>
    <mergeCell ref="AG11:AG12"/>
    <mergeCell ref="AH11:AH12"/>
    <mergeCell ref="AI11:AI12"/>
    <mergeCell ref="B13:G13"/>
    <mergeCell ref="A14:AI14"/>
    <mergeCell ref="T11:U11"/>
    <mergeCell ref="V11:W11"/>
    <mergeCell ref="X11:Y11"/>
    <mergeCell ref="T22:U22"/>
    <mergeCell ref="A21:C21"/>
    <mergeCell ref="E21:M21"/>
    <mergeCell ref="N21:AE21"/>
    <mergeCell ref="AF21:AI21"/>
    <mergeCell ref="A22:A23"/>
    <mergeCell ref="B22:G23"/>
    <mergeCell ref="H22:H23"/>
    <mergeCell ref="I22:I23"/>
    <mergeCell ref="J22:J23"/>
    <mergeCell ref="X22:Y22"/>
    <mergeCell ref="Z22:AA22"/>
    <mergeCell ref="AB22:AC22"/>
    <mergeCell ref="AD22:AE22"/>
    <mergeCell ref="AF22:AF23"/>
    <mergeCell ref="L22:L23"/>
    <mergeCell ref="M22:M23"/>
    <mergeCell ref="N22:O22"/>
    <mergeCell ref="P22:Q22"/>
    <mergeCell ref="R22:S22"/>
    <mergeCell ref="AG22:AG23"/>
    <mergeCell ref="AH22:AH23"/>
    <mergeCell ref="AI22:AI23"/>
    <mergeCell ref="B24:G24"/>
    <mergeCell ref="A25:AI25"/>
    <mergeCell ref="A28:C28"/>
    <mergeCell ref="E28:M28"/>
    <mergeCell ref="N28:AE28"/>
    <mergeCell ref="AF28:AI28"/>
    <mergeCell ref="V22:W22"/>
    <mergeCell ref="A29:A30"/>
    <mergeCell ref="B29:G30"/>
    <mergeCell ref="H29:H30"/>
    <mergeCell ref="I29:I30"/>
    <mergeCell ref="J29:J30"/>
    <mergeCell ref="K29:K30"/>
    <mergeCell ref="AF29:AF30"/>
    <mergeCell ref="L29:L30"/>
    <mergeCell ref="M29:M30"/>
    <mergeCell ref="N29:O29"/>
    <mergeCell ref="P29:Q29"/>
    <mergeCell ref="R29:S29"/>
    <mergeCell ref="T29:U29"/>
    <mergeCell ref="AG29:AG30"/>
    <mergeCell ref="AH29:AH30"/>
    <mergeCell ref="AI29:AI30"/>
    <mergeCell ref="B31:G31"/>
    <mergeCell ref="A32:AI32"/>
    <mergeCell ref="V29:W29"/>
    <mergeCell ref="X29:Y29"/>
    <mergeCell ref="Z29:AA29"/>
    <mergeCell ref="AB29:AC29"/>
    <mergeCell ref="AD29:AE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1">
      <selection activeCell="I11" sqref="I11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8.00390625" style="0" bestFit="1" customWidth="1"/>
    <col min="34" max="34" width="4.8515625" style="0" customWidth="1"/>
    <col min="35" max="35" width="7.140625" style="0" customWidth="1"/>
  </cols>
  <sheetData>
    <row r="1" spans="1:35" ht="15">
      <c r="A1" s="678" t="s">
        <v>398</v>
      </c>
      <c r="B1" s="679"/>
      <c r="C1" s="679"/>
      <c r="D1" s="679"/>
      <c r="E1" s="679"/>
      <c r="F1" s="679"/>
      <c r="G1" s="680"/>
      <c r="H1" s="681" t="s">
        <v>430</v>
      </c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3"/>
      <c r="T1" s="681" t="s">
        <v>400</v>
      </c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5"/>
    </row>
    <row r="2" spans="1:35" ht="15.75" thickBot="1">
      <c r="A2" s="686" t="s">
        <v>990</v>
      </c>
      <c r="B2" s="687"/>
      <c r="C2" s="688"/>
      <c r="D2" s="1"/>
      <c r="E2" s="689" t="s">
        <v>432</v>
      </c>
      <c r="F2" s="689"/>
      <c r="G2" s="689"/>
      <c r="H2" s="689"/>
      <c r="I2" s="689"/>
      <c r="J2" s="689"/>
      <c r="K2" s="689"/>
      <c r="L2" s="689"/>
      <c r="M2" s="690"/>
      <c r="N2" s="691" t="s">
        <v>109</v>
      </c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3"/>
      <c r="AF2" s="694" t="s">
        <v>110</v>
      </c>
      <c r="AG2" s="695"/>
      <c r="AH2" s="695"/>
      <c r="AI2" s="696"/>
    </row>
    <row r="3" spans="1:35" ht="15">
      <c r="A3" s="666" t="s">
        <v>126</v>
      </c>
      <c r="B3" s="668" t="s">
        <v>111</v>
      </c>
      <c r="C3" s="669"/>
      <c r="D3" s="669"/>
      <c r="E3" s="669"/>
      <c r="F3" s="669"/>
      <c r="G3" s="669"/>
      <c r="H3" s="672" t="s">
        <v>112</v>
      </c>
      <c r="I3" s="674" t="s">
        <v>127</v>
      </c>
      <c r="J3" s="674" t="s">
        <v>113</v>
      </c>
      <c r="K3" s="676" t="s">
        <v>232</v>
      </c>
      <c r="L3" s="661" t="s">
        <v>128</v>
      </c>
      <c r="M3" s="663" t="s">
        <v>129</v>
      </c>
      <c r="N3" s="665" t="s">
        <v>140</v>
      </c>
      <c r="O3" s="657"/>
      <c r="P3" s="656" t="s">
        <v>141</v>
      </c>
      <c r="Q3" s="657"/>
      <c r="R3" s="656" t="s">
        <v>142</v>
      </c>
      <c r="S3" s="657"/>
      <c r="T3" s="656" t="s">
        <v>116</v>
      </c>
      <c r="U3" s="657"/>
      <c r="V3" s="656" t="s">
        <v>115</v>
      </c>
      <c r="W3" s="657"/>
      <c r="X3" s="656" t="s">
        <v>143</v>
      </c>
      <c r="Y3" s="657"/>
      <c r="Z3" s="656" t="s">
        <v>114</v>
      </c>
      <c r="AA3" s="657"/>
      <c r="AB3" s="656" t="s">
        <v>117</v>
      </c>
      <c r="AC3" s="657"/>
      <c r="AD3" s="656" t="s">
        <v>118</v>
      </c>
      <c r="AE3" s="658"/>
      <c r="AF3" s="659" t="s">
        <v>119</v>
      </c>
      <c r="AG3" s="645" t="s">
        <v>120</v>
      </c>
      <c r="AH3" s="647" t="s">
        <v>121</v>
      </c>
      <c r="AI3" s="649" t="s">
        <v>130</v>
      </c>
    </row>
    <row r="4" spans="1:35" ht="18.75" thickBot="1">
      <c r="A4" s="667"/>
      <c r="B4" s="670"/>
      <c r="C4" s="671"/>
      <c r="D4" s="671"/>
      <c r="E4" s="671"/>
      <c r="F4" s="671"/>
      <c r="G4" s="671"/>
      <c r="H4" s="673"/>
      <c r="I4" s="675" t="s">
        <v>127</v>
      </c>
      <c r="J4" s="675"/>
      <c r="K4" s="677"/>
      <c r="L4" s="662"/>
      <c r="M4" s="664"/>
      <c r="N4" s="2" t="s">
        <v>131</v>
      </c>
      <c r="O4" s="42" t="s">
        <v>132</v>
      </c>
      <c r="P4" s="3" t="s">
        <v>131</v>
      </c>
      <c r="Q4" s="42" t="s">
        <v>132</v>
      </c>
      <c r="R4" s="3" t="s">
        <v>131</v>
      </c>
      <c r="S4" s="42" t="s">
        <v>132</v>
      </c>
      <c r="T4" s="3" t="s">
        <v>131</v>
      </c>
      <c r="U4" s="42" t="s">
        <v>132</v>
      </c>
      <c r="V4" s="3" t="s">
        <v>131</v>
      </c>
      <c r="W4" s="42" t="s">
        <v>132</v>
      </c>
      <c r="X4" s="3" t="s">
        <v>131</v>
      </c>
      <c r="Y4" s="42" t="s">
        <v>132</v>
      </c>
      <c r="Z4" s="3" t="s">
        <v>131</v>
      </c>
      <c r="AA4" s="42" t="s">
        <v>133</v>
      </c>
      <c r="AB4" s="3" t="s">
        <v>131</v>
      </c>
      <c r="AC4" s="42" t="s">
        <v>133</v>
      </c>
      <c r="AD4" s="3" t="s">
        <v>131</v>
      </c>
      <c r="AE4" s="43" t="s">
        <v>133</v>
      </c>
      <c r="AF4" s="660"/>
      <c r="AG4" s="646"/>
      <c r="AH4" s="648"/>
      <c r="AI4" s="650"/>
    </row>
    <row r="5" spans="1:35" ht="23.25" thickBot="1">
      <c r="A5" s="4" t="s">
        <v>337</v>
      </c>
      <c r="B5" s="651" t="s">
        <v>40</v>
      </c>
      <c r="C5" s="652"/>
      <c r="D5" s="652"/>
      <c r="E5" s="652"/>
      <c r="F5" s="652"/>
      <c r="G5" s="652"/>
      <c r="H5" s="44" t="s">
        <v>41</v>
      </c>
      <c r="I5" s="187"/>
      <c r="J5" s="280"/>
      <c r="K5" s="280"/>
      <c r="L5" s="280"/>
      <c r="M5" s="170"/>
      <c r="N5" s="5" t="e">
        <f>N7+#REF!+#REF!</f>
        <v>#REF!</v>
      </c>
      <c r="O5" s="6" t="e">
        <f>O7+#REF!+#REF!</f>
        <v>#REF!</v>
      </c>
      <c r="P5" s="6" t="e">
        <f>P7+#REF!+#REF!</f>
        <v>#REF!</v>
      </c>
      <c r="Q5" s="6" t="e">
        <f>Q7+#REF!+#REF!</f>
        <v>#REF!</v>
      </c>
      <c r="R5" s="6" t="e">
        <f>R7+#REF!+#REF!</f>
        <v>#REF!</v>
      </c>
      <c r="S5" s="6" t="e">
        <f>S7+#REF!+#REF!</f>
        <v>#REF!</v>
      </c>
      <c r="T5" s="6" t="e">
        <f>T7+#REF!+#REF!</f>
        <v>#REF!</v>
      </c>
      <c r="U5" s="6" t="e">
        <f>U7+#REF!+#REF!</f>
        <v>#REF!</v>
      </c>
      <c r="V5" s="6" t="e">
        <f>V7+#REF!+#REF!</f>
        <v>#REF!</v>
      </c>
      <c r="W5" s="6" t="e">
        <f>W7+#REF!+#REF!</f>
        <v>#REF!</v>
      </c>
      <c r="X5" s="6" t="e">
        <f>X7+#REF!+#REF!</f>
        <v>#REF!</v>
      </c>
      <c r="Y5" s="6" t="e">
        <f>Y7+#REF!+#REF!</f>
        <v>#REF!</v>
      </c>
      <c r="Z5" s="6" t="e">
        <f>Z7+#REF!+#REF!</f>
        <v>#REF!</v>
      </c>
      <c r="AA5" s="6" t="e">
        <f>AA7+#REF!+#REF!</f>
        <v>#REF!</v>
      </c>
      <c r="AB5" s="6" t="e">
        <f>AB7+#REF!+#REF!</f>
        <v>#REF!</v>
      </c>
      <c r="AC5" s="6" t="e">
        <f>AC7+#REF!+#REF!</f>
        <v>#REF!</v>
      </c>
      <c r="AD5" s="6" t="e">
        <f>+AD7+#REF!+#REF!</f>
        <v>#REF!</v>
      </c>
      <c r="AE5" s="7" t="e">
        <f>AE7+#REF!+#REF!</f>
        <v>#REF!</v>
      </c>
      <c r="AF5" s="8" t="e">
        <f>AF7+#REF!+#REF!</f>
        <v>#REF!</v>
      </c>
      <c r="AG5" s="9"/>
      <c r="AH5" s="9"/>
      <c r="AI5" s="10"/>
    </row>
    <row r="6" spans="1:35" ht="15.75" thickBot="1">
      <c r="A6" s="653"/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5"/>
    </row>
    <row r="7" spans="1:35" ht="33.75">
      <c r="A7" s="11" t="s">
        <v>122</v>
      </c>
      <c r="B7" s="12" t="s">
        <v>138</v>
      </c>
      <c r="C7" s="12" t="s">
        <v>123</v>
      </c>
      <c r="D7" s="12" t="s">
        <v>134</v>
      </c>
      <c r="E7" s="12" t="s">
        <v>135</v>
      </c>
      <c r="F7" s="12" t="s">
        <v>136</v>
      </c>
      <c r="G7" s="45" t="s">
        <v>124</v>
      </c>
      <c r="H7" s="56" t="s">
        <v>139</v>
      </c>
      <c r="I7" s="32"/>
      <c r="J7" s="32"/>
      <c r="K7" s="32"/>
      <c r="L7" s="32"/>
      <c r="M7" s="33"/>
      <c r="N7" s="15">
        <f>SUM(N8:N8)</f>
        <v>0</v>
      </c>
      <c r="O7" s="16">
        <f>SUM(O8:O8)</f>
        <v>0</v>
      </c>
      <c r="P7" s="17">
        <f>SUM(P8:P8)</f>
        <v>0</v>
      </c>
      <c r="Q7" s="16">
        <f>SUM(Q8:Q8)</f>
        <v>0</v>
      </c>
      <c r="R7" s="17"/>
      <c r="S7" s="16"/>
      <c r="T7" s="17"/>
      <c r="U7" s="16"/>
      <c r="V7" s="17"/>
      <c r="W7" s="16"/>
      <c r="X7" s="17"/>
      <c r="Y7" s="16"/>
      <c r="Z7" s="17"/>
      <c r="AA7" s="16"/>
      <c r="AB7" s="17"/>
      <c r="AC7" s="16"/>
      <c r="AD7" s="18">
        <f>N7+P7</f>
        <v>0</v>
      </c>
      <c r="AE7" s="16">
        <f>AE8</f>
        <v>0</v>
      </c>
      <c r="AF7" s="19">
        <f>SUM(AF8:AF8)</f>
        <v>0</v>
      </c>
      <c r="AG7" s="20"/>
      <c r="AH7" s="20"/>
      <c r="AI7" s="21"/>
    </row>
    <row r="8" spans="1:35" ht="56.25" customHeight="1">
      <c r="A8" s="641" t="s">
        <v>433</v>
      </c>
      <c r="B8" s="641"/>
      <c r="C8" s="89" t="s">
        <v>994</v>
      </c>
      <c r="D8" s="89" t="s">
        <v>995</v>
      </c>
      <c r="E8" s="89">
        <v>1</v>
      </c>
      <c r="F8" s="89"/>
      <c r="G8" s="89" t="s">
        <v>992</v>
      </c>
      <c r="H8" s="89" t="s">
        <v>163</v>
      </c>
      <c r="I8" s="89"/>
      <c r="J8" s="89"/>
      <c r="K8" s="89"/>
      <c r="L8" s="89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205"/>
      <c r="AG8" s="89"/>
      <c r="AH8" s="308"/>
      <c r="AI8" s="603" t="s">
        <v>666</v>
      </c>
    </row>
    <row r="9" spans="1:35" ht="70.5">
      <c r="A9" s="641"/>
      <c r="B9" s="641"/>
      <c r="C9" s="89" t="s">
        <v>996</v>
      </c>
      <c r="D9" s="89" t="s">
        <v>238</v>
      </c>
      <c r="E9" s="89">
        <v>1</v>
      </c>
      <c r="F9" s="89"/>
      <c r="G9" s="89" t="s">
        <v>993</v>
      </c>
      <c r="H9" s="89" t="s">
        <v>148</v>
      </c>
      <c r="I9" s="89"/>
      <c r="J9" s="89"/>
      <c r="K9" s="89"/>
      <c r="L9" s="89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205"/>
      <c r="AG9" s="89"/>
      <c r="AH9" s="308"/>
      <c r="AI9" s="603" t="s">
        <v>666</v>
      </c>
    </row>
    <row r="10" spans="1:35" ht="70.5">
      <c r="A10" s="641"/>
      <c r="B10" s="641"/>
      <c r="C10" s="89"/>
      <c r="D10" s="89" t="s">
        <v>238</v>
      </c>
      <c r="E10" s="89">
        <v>1</v>
      </c>
      <c r="F10" s="89"/>
      <c r="G10" s="89" t="s">
        <v>42</v>
      </c>
      <c r="H10" s="89" t="s">
        <v>43</v>
      </c>
      <c r="I10" s="89"/>
      <c r="J10" s="89"/>
      <c r="K10" s="89"/>
      <c r="L10" s="89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205"/>
      <c r="AG10" s="89"/>
      <c r="AH10" s="308"/>
      <c r="AI10" s="603" t="s">
        <v>666</v>
      </c>
    </row>
    <row r="11" spans="1:35" ht="70.5">
      <c r="A11" s="641"/>
      <c r="B11" s="641"/>
      <c r="C11" s="89" t="s">
        <v>997</v>
      </c>
      <c r="D11" s="89"/>
      <c r="E11" s="89">
        <v>1</v>
      </c>
      <c r="F11" s="89"/>
      <c r="G11" s="89" t="s">
        <v>44</v>
      </c>
      <c r="H11" s="89" t="s">
        <v>45</v>
      </c>
      <c r="I11" s="89"/>
      <c r="J11" s="89"/>
      <c r="K11" s="89"/>
      <c r="L11" s="89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205"/>
      <c r="AG11" s="89"/>
      <c r="AH11" s="308"/>
      <c r="AI11" s="603" t="s">
        <v>666</v>
      </c>
    </row>
    <row r="12" ht="15"/>
    <row r="13" spans="1:35" ht="47.25" customHeight="1">
      <c r="A13" s="678" t="s">
        <v>398</v>
      </c>
      <c r="B13" s="679"/>
      <c r="C13" s="679"/>
      <c r="D13" s="679"/>
      <c r="E13" s="679"/>
      <c r="F13" s="679"/>
      <c r="G13" s="680"/>
      <c r="H13" s="681" t="s">
        <v>430</v>
      </c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3"/>
      <c r="T13" s="681" t="s">
        <v>400</v>
      </c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5"/>
    </row>
    <row r="14" spans="1:35" ht="15.75" thickBot="1">
      <c r="A14" s="686" t="s">
        <v>431</v>
      </c>
      <c r="B14" s="687"/>
      <c r="C14" s="688"/>
      <c r="D14" s="1"/>
      <c r="E14" s="689" t="s">
        <v>432</v>
      </c>
      <c r="F14" s="689"/>
      <c r="G14" s="689"/>
      <c r="H14" s="689"/>
      <c r="I14" s="689"/>
      <c r="J14" s="689"/>
      <c r="K14" s="689"/>
      <c r="L14" s="689"/>
      <c r="M14" s="690"/>
      <c r="N14" s="691" t="s">
        <v>109</v>
      </c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3"/>
      <c r="AF14" s="694" t="s">
        <v>110</v>
      </c>
      <c r="AG14" s="695"/>
      <c r="AH14" s="695"/>
      <c r="AI14" s="696"/>
    </row>
    <row r="15" spans="1:35" ht="15">
      <c r="A15" s="666" t="s">
        <v>126</v>
      </c>
      <c r="B15" s="668" t="s">
        <v>111</v>
      </c>
      <c r="C15" s="669"/>
      <c r="D15" s="669"/>
      <c r="E15" s="669"/>
      <c r="F15" s="669"/>
      <c r="G15" s="669"/>
      <c r="H15" s="672" t="s">
        <v>112</v>
      </c>
      <c r="I15" s="674" t="s">
        <v>127</v>
      </c>
      <c r="J15" s="674" t="s">
        <v>113</v>
      </c>
      <c r="K15" s="676" t="s">
        <v>232</v>
      </c>
      <c r="L15" s="661" t="s">
        <v>128</v>
      </c>
      <c r="M15" s="663" t="s">
        <v>129</v>
      </c>
      <c r="N15" s="665" t="s">
        <v>140</v>
      </c>
      <c r="O15" s="657"/>
      <c r="P15" s="656" t="s">
        <v>141</v>
      </c>
      <c r="Q15" s="657"/>
      <c r="R15" s="656" t="s">
        <v>142</v>
      </c>
      <c r="S15" s="657"/>
      <c r="T15" s="656" t="s">
        <v>116</v>
      </c>
      <c r="U15" s="657"/>
      <c r="V15" s="656" t="s">
        <v>115</v>
      </c>
      <c r="W15" s="657"/>
      <c r="X15" s="656" t="s">
        <v>143</v>
      </c>
      <c r="Y15" s="657"/>
      <c r="Z15" s="656" t="s">
        <v>114</v>
      </c>
      <c r="AA15" s="657"/>
      <c r="AB15" s="656" t="s">
        <v>117</v>
      </c>
      <c r="AC15" s="657"/>
      <c r="AD15" s="656" t="s">
        <v>118</v>
      </c>
      <c r="AE15" s="658"/>
      <c r="AF15" s="659" t="s">
        <v>119</v>
      </c>
      <c r="AG15" s="645" t="s">
        <v>120</v>
      </c>
      <c r="AH15" s="647" t="s">
        <v>121</v>
      </c>
      <c r="AI15" s="649" t="s">
        <v>130</v>
      </c>
    </row>
    <row r="16" spans="1:35" ht="18.75" thickBot="1">
      <c r="A16" s="667"/>
      <c r="B16" s="670"/>
      <c r="C16" s="671"/>
      <c r="D16" s="671"/>
      <c r="E16" s="671"/>
      <c r="F16" s="671"/>
      <c r="G16" s="671"/>
      <c r="H16" s="673"/>
      <c r="I16" s="675" t="s">
        <v>127</v>
      </c>
      <c r="J16" s="675"/>
      <c r="K16" s="677"/>
      <c r="L16" s="662"/>
      <c r="M16" s="664"/>
      <c r="N16" s="2" t="s">
        <v>131</v>
      </c>
      <c r="O16" s="42" t="s">
        <v>132</v>
      </c>
      <c r="P16" s="3" t="s">
        <v>131</v>
      </c>
      <c r="Q16" s="42" t="s">
        <v>132</v>
      </c>
      <c r="R16" s="3" t="s">
        <v>131</v>
      </c>
      <c r="S16" s="42" t="s">
        <v>132</v>
      </c>
      <c r="T16" s="3" t="s">
        <v>131</v>
      </c>
      <c r="U16" s="42" t="s">
        <v>132</v>
      </c>
      <c r="V16" s="3" t="s">
        <v>131</v>
      </c>
      <c r="W16" s="42" t="s">
        <v>132</v>
      </c>
      <c r="X16" s="3" t="s">
        <v>131</v>
      </c>
      <c r="Y16" s="42" t="s">
        <v>132</v>
      </c>
      <c r="Z16" s="3" t="s">
        <v>131</v>
      </c>
      <c r="AA16" s="42" t="s">
        <v>133</v>
      </c>
      <c r="AB16" s="3" t="s">
        <v>131</v>
      </c>
      <c r="AC16" s="42" t="s">
        <v>133</v>
      </c>
      <c r="AD16" s="3" t="s">
        <v>131</v>
      </c>
      <c r="AE16" s="43" t="s">
        <v>133</v>
      </c>
      <c r="AF16" s="660"/>
      <c r="AG16" s="646"/>
      <c r="AH16" s="648"/>
      <c r="AI16" s="650"/>
    </row>
    <row r="17" spans="1:35" ht="23.25" thickBot="1">
      <c r="A17" s="4" t="s">
        <v>337</v>
      </c>
      <c r="B17" s="651" t="s">
        <v>40</v>
      </c>
      <c r="C17" s="652"/>
      <c r="D17" s="652"/>
      <c r="E17" s="652"/>
      <c r="F17" s="652"/>
      <c r="G17" s="652"/>
      <c r="H17" s="44" t="s">
        <v>41</v>
      </c>
      <c r="I17" s="187"/>
      <c r="J17" s="280"/>
      <c r="K17" s="280"/>
      <c r="L17" s="280"/>
      <c r="M17" s="170"/>
      <c r="N17" s="5" t="e">
        <f>N19+#REF!+#REF!</f>
        <v>#REF!</v>
      </c>
      <c r="O17" s="6" t="e">
        <f>O19+#REF!+#REF!</f>
        <v>#REF!</v>
      </c>
      <c r="P17" s="6" t="e">
        <f>P19+#REF!+#REF!</f>
        <v>#REF!</v>
      </c>
      <c r="Q17" s="6" t="e">
        <f>Q19+#REF!+#REF!</f>
        <v>#REF!</v>
      </c>
      <c r="R17" s="6" t="e">
        <f>R19+#REF!+#REF!</f>
        <v>#REF!</v>
      </c>
      <c r="S17" s="6" t="e">
        <f>S19+#REF!+#REF!</f>
        <v>#REF!</v>
      </c>
      <c r="T17" s="6" t="e">
        <f>T19+#REF!+#REF!</f>
        <v>#REF!</v>
      </c>
      <c r="U17" s="6" t="e">
        <f>U19+#REF!+#REF!</f>
        <v>#REF!</v>
      </c>
      <c r="V17" s="6" t="e">
        <f>V19+#REF!+#REF!</f>
        <v>#REF!</v>
      </c>
      <c r="W17" s="6" t="e">
        <f>W19+#REF!+#REF!</f>
        <v>#REF!</v>
      </c>
      <c r="X17" s="6" t="e">
        <f>X19+#REF!+#REF!</f>
        <v>#REF!</v>
      </c>
      <c r="Y17" s="6" t="e">
        <f>Y19+#REF!+#REF!</f>
        <v>#REF!</v>
      </c>
      <c r="Z17" s="6" t="e">
        <f>Z19+#REF!+#REF!</f>
        <v>#REF!</v>
      </c>
      <c r="AA17" s="6" t="e">
        <f>AA19+#REF!+#REF!</f>
        <v>#REF!</v>
      </c>
      <c r="AB17" s="6" t="e">
        <f>AB19+#REF!+#REF!</f>
        <v>#REF!</v>
      </c>
      <c r="AC17" s="6" t="e">
        <f>AC19+#REF!+#REF!</f>
        <v>#REF!</v>
      </c>
      <c r="AD17" s="6" t="e">
        <f>+AD19+#REF!+#REF!</f>
        <v>#REF!</v>
      </c>
      <c r="AE17" s="7" t="e">
        <f>AE19+#REF!+#REF!</f>
        <v>#REF!</v>
      </c>
      <c r="AF17" s="8" t="e">
        <f>AF19+#REF!+#REF!</f>
        <v>#REF!</v>
      </c>
      <c r="AG17" s="9"/>
      <c r="AH17" s="9"/>
      <c r="AI17" s="10"/>
    </row>
    <row r="18" spans="1:35" ht="15.75" thickBot="1">
      <c r="A18" s="653"/>
      <c r="B18" s="654"/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4"/>
      <c r="AG18" s="654"/>
      <c r="AH18" s="654"/>
      <c r="AI18" s="655"/>
    </row>
    <row r="19" spans="1:35" ht="33.75">
      <c r="A19" s="11" t="s">
        <v>122</v>
      </c>
      <c r="B19" s="12" t="s">
        <v>138</v>
      </c>
      <c r="C19" s="12" t="s">
        <v>123</v>
      </c>
      <c r="D19" s="12" t="s">
        <v>134</v>
      </c>
      <c r="E19" s="12" t="s">
        <v>135</v>
      </c>
      <c r="F19" s="12" t="s">
        <v>136</v>
      </c>
      <c r="G19" s="45" t="s">
        <v>124</v>
      </c>
      <c r="H19" s="56" t="s">
        <v>139</v>
      </c>
      <c r="I19" s="32"/>
      <c r="J19" s="32"/>
      <c r="K19" s="32"/>
      <c r="L19" s="32"/>
      <c r="M19" s="33"/>
      <c r="N19" s="15">
        <f>SUM(N20:N20)</f>
        <v>0</v>
      </c>
      <c r="O19" s="16">
        <f>SUM(O20:O20)</f>
        <v>0</v>
      </c>
      <c r="P19" s="17">
        <f>SUM(P20:P20)</f>
        <v>0</v>
      </c>
      <c r="Q19" s="16">
        <f>SUM(Q20:Q20)</f>
        <v>0</v>
      </c>
      <c r="R19" s="17"/>
      <c r="S19" s="16"/>
      <c r="T19" s="17"/>
      <c r="U19" s="16"/>
      <c r="V19" s="17"/>
      <c r="W19" s="16"/>
      <c r="X19" s="17"/>
      <c r="Y19" s="16"/>
      <c r="Z19" s="17"/>
      <c r="AA19" s="16"/>
      <c r="AB19" s="17"/>
      <c r="AC19" s="16"/>
      <c r="AD19" s="18">
        <f>N19+P19</f>
        <v>0</v>
      </c>
      <c r="AE19" s="16">
        <f>AE20</f>
        <v>0</v>
      </c>
      <c r="AF19" s="19">
        <f>SUM(AF20:AF20)</f>
        <v>0</v>
      </c>
      <c r="AG19" s="20"/>
      <c r="AH19" s="20"/>
      <c r="AI19" s="21"/>
    </row>
    <row r="20" spans="1:35" ht="56.25" customHeight="1">
      <c r="A20" s="641" t="s">
        <v>433</v>
      </c>
      <c r="B20" s="641"/>
      <c r="C20" s="89" t="s">
        <v>999</v>
      </c>
      <c r="D20" s="89" t="s">
        <v>238</v>
      </c>
      <c r="E20" s="89"/>
      <c r="F20" s="89"/>
      <c r="G20" s="210" t="s">
        <v>998</v>
      </c>
      <c r="H20" s="210" t="s">
        <v>224</v>
      </c>
      <c r="I20" s="89"/>
      <c r="J20" s="89"/>
      <c r="K20" s="89"/>
      <c r="L20" s="89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208"/>
      <c r="AG20" s="89" t="s">
        <v>397</v>
      </c>
      <c r="AH20" s="377"/>
      <c r="AI20" s="377"/>
    </row>
    <row r="21" spans="1:35" ht="33.75">
      <c r="A21" s="641"/>
      <c r="B21" s="641"/>
      <c r="C21" s="89" t="s">
        <v>1001</v>
      </c>
      <c r="D21" s="89"/>
      <c r="E21" s="89"/>
      <c r="F21" s="89"/>
      <c r="G21" s="210" t="s">
        <v>1000</v>
      </c>
      <c r="H21" s="210" t="s">
        <v>214</v>
      </c>
      <c r="I21" s="89"/>
      <c r="J21" s="89"/>
      <c r="K21" s="89"/>
      <c r="L21" s="89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208"/>
      <c r="AG21" s="89"/>
      <c r="AH21" s="377"/>
      <c r="AI21" s="377"/>
    </row>
    <row r="22" spans="1:35" ht="56.25">
      <c r="A22" s="641"/>
      <c r="B22" s="641"/>
      <c r="C22" s="89" t="s">
        <v>1003</v>
      </c>
      <c r="D22" s="89"/>
      <c r="E22" s="89"/>
      <c r="F22" s="89"/>
      <c r="G22" s="210" t="s">
        <v>1002</v>
      </c>
      <c r="H22" s="210" t="s">
        <v>146</v>
      </c>
      <c r="I22" s="89"/>
      <c r="J22" s="89"/>
      <c r="K22" s="89"/>
      <c r="L22" s="89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208"/>
      <c r="AG22" s="89"/>
      <c r="AH22" s="377"/>
      <c r="AI22" s="377"/>
    </row>
    <row r="23" spans="1:35" ht="15">
      <c r="A23" s="371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9"/>
      <c r="AG23" s="371"/>
      <c r="AH23" s="598"/>
      <c r="AI23" s="598"/>
    </row>
    <row r="24" ht="15"/>
    <row r="25" spans="1:35" ht="60" customHeight="1">
      <c r="A25" s="678" t="s">
        <v>398</v>
      </c>
      <c r="B25" s="679"/>
      <c r="C25" s="679"/>
      <c r="D25" s="679"/>
      <c r="E25" s="679"/>
      <c r="F25" s="679"/>
      <c r="G25" s="680"/>
      <c r="H25" s="681" t="s">
        <v>430</v>
      </c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3"/>
      <c r="T25" s="681" t="s">
        <v>400</v>
      </c>
      <c r="U25" s="684"/>
      <c r="V25" s="684"/>
      <c r="W25" s="684"/>
      <c r="X25" s="684"/>
      <c r="Y25" s="684"/>
      <c r="Z25" s="684"/>
      <c r="AA25" s="684"/>
      <c r="AB25" s="684"/>
      <c r="AC25" s="684"/>
      <c r="AD25" s="684"/>
      <c r="AE25" s="684"/>
      <c r="AF25" s="684"/>
      <c r="AG25" s="684"/>
      <c r="AH25" s="684"/>
      <c r="AI25" s="685"/>
    </row>
    <row r="26" spans="1:35" ht="15.75" thickBot="1">
      <c r="A26" s="686" t="s">
        <v>991</v>
      </c>
      <c r="B26" s="687"/>
      <c r="C26" s="688"/>
      <c r="D26" s="1"/>
      <c r="E26" s="689" t="s">
        <v>432</v>
      </c>
      <c r="F26" s="689"/>
      <c r="G26" s="689"/>
      <c r="H26" s="689"/>
      <c r="I26" s="689"/>
      <c r="J26" s="689"/>
      <c r="K26" s="689"/>
      <c r="L26" s="689"/>
      <c r="M26" s="690"/>
      <c r="N26" s="691" t="s">
        <v>109</v>
      </c>
      <c r="O26" s="692"/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3"/>
      <c r="AF26" s="694" t="s">
        <v>110</v>
      </c>
      <c r="AG26" s="695"/>
      <c r="AH26" s="695"/>
      <c r="AI26" s="696"/>
    </row>
    <row r="27" spans="1:35" ht="15">
      <c r="A27" s="666" t="s">
        <v>126</v>
      </c>
      <c r="B27" s="668" t="s">
        <v>111</v>
      </c>
      <c r="C27" s="669"/>
      <c r="D27" s="669"/>
      <c r="E27" s="669"/>
      <c r="F27" s="669"/>
      <c r="G27" s="669"/>
      <c r="H27" s="672" t="s">
        <v>112</v>
      </c>
      <c r="I27" s="674" t="s">
        <v>127</v>
      </c>
      <c r="J27" s="674" t="s">
        <v>113</v>
      </c>
      <c r="K27" s="676" t="s">
        <v>232</v>
      </c>
      <c r="L27" s="661" t="s">
        <v>128</v>
      </c>
      <c r="M27" s="663" t="s">
        <v>129</v>
      </c>
      <c r="N27" s="665" t="s">
        <v>140</v>
      </c>
      <c r="O27" s="657"/>
      <c r="P27" s="656" t="s">
        <v>141</v>
      </c>
      <c r="Q27" s="657"/>
      <c r="R27" s="656" t="s">
        <v>142</v>
      </c>
      <c r="S27" s="657"/>
      <c r="T27" s="656" t="s">
        <v>116</v>
      </c>
      <c r="U27" s="657"/>
      <c r="V27" s="656" t="s">
        <v>115</v>
      </c>
      <c r="W27" s="657"/>
      <c r="X27" s="656" t="s">
        <v>143</v>
      </c>
      <c r="Y27" s="657"/>
      <c r="Z27" s="656" t="s">
        <v>114</v>
      </c>
      <c r="AA27" s="657"/>
      <c r="AB27" s="656" t="s">
        <v>117</v>
      </c>
      <c r="AC27" s="657"/>
      <c r="AD27" s="656" t="s">
        <v>118</v>
      </c>
      <c r="AE27" s="658"/>
      <c r="AF27" s="659" t="s">
        <v>119</v>
      </c>
      <c r="AG27" s="645" t="s">
        <v>120</v>
      </c>
      <c r="AH27" s="647" t="s">
        <v>121</v>
      </c>
      <c r="AI27" s="649" t="s">
        <v>130</v>
      </c>
    </row>
    <row r="28" spans="1:35" ht="18.75" thickBot="1">
      <c r="A28" s="667"/>
      <c r="B28" s="670"/>
      <c r="C28" s="671"/>
      <c r="D28" s="671"/>
      <c r="E28" s="671"/>
      <c r="F28" s="671"/>
      <c r="G28" s="671"/>
      <c r="H28" s="673"/>
      <c r="I28" s="675" t="s">
        <v>127</v>
      </c>
      <c r="J28" s="675"/>
      <c r="K28" s="677"/>
      <c r="L28" s="662"/>
      <c r="M28" s="664"/>
      <c r="N28" s="2" t="s">
        <v>131</v>
      </c>
      <c r="O28" s="42" t="s">
        <v>132</v>
      </c>
      <c r="P28" s="3" t="s">
        <v>131</v>
      </c>
      <c r="Q28" s="42" t="s">
        <v>132</v>
      </c>
      <c r="R28" s="3" t="s">
        <v>131</v>
      </c>
      <c r="S28" s="42" t="s">
        <v>132</v>
      </c>
      <c r="T28" s="3" t="s">
        <v>131</v>
      </c>
      <c r="U28" s="42" t="s">
        <v>132</v>
      </c>
      <c r="V28" s="3" t="s">
        <v>131</v>
      </c>
      <c r="W28" s="42" t="s">
        <v>132</v>
      </c>
      <c r="X28" s="3" t="s">
        <v>131</v>
      </c>
      <c r="Y28" s="42" t="s">
        <v>132</v>
      </c>
      <c r="Z28" s="3" t="s">
        <v>131</v>
      </c>
      <c r="AA28" s="42" t="s">
        <v>133</v>
      </c>
      <c r="AB28" s="3" t="s">
        <v>131</v>
      </c>
      <c r="AC28" s="42" t="s">
        <v>133</v>
      </c>
      <c r="AD28" s="3" t="s">
        <v>131</v>
      </c>
      <c r="AE28" s="43" t="s">
        <v>133</v>
      </c>
      <c r="AF28" s="660"/>
      <c r="AG28" s="646"/>
      <c r="AH28" s="648"/>
      <c r="AI28" s="650"/>
    </row>
    <row r="29" spans="1:35" ht="23.25" thickBot="1">
      <c r="A29" s="4" t="s">
        <v>337</v>
      </c>
      <c r="B29" s="651" t="s">
        <v>40</v>
      </c>
      <c r="C29" s="652"/>
      <c r="D29" s="652"/>
      <c r="E29" s="652"/>
      <c r="F29" s="652"/>
      <c r="G29" s="652"/>
      <c r="H29" s="44" t="s">
        <v>41</v>
      </c>
      <c r="I29" s="187"/>
      <c r="J29" s="280"/>
      <c r="K29" s="280"/>
      <c r="L29" s="280"/>
      <c r="M29" s="170"/>
      <c r="N29" s="5" t="e">
        <f>N31+#REF!+#REF!</f>
        <v>#REF!</v>
      </c>
      <c r="O29" s="6" t="e">
        <f>O31+#REF!+#REF!</f>
        <v>#REF!</v>
      </c>
      <c r="P29" s="6" t="e">
        <f>P31+#REF!+#REF!</f>
        <v>#REF!</v>
      </c>
      <c r="Q29" s="6" t="e">
        <f>Q31+#REF!+#REF!</f>
        <v>#REF!</v>
      </c>
      <c r="R29" s="6" t="e">
        <f>R31+#REF!+#REF!</f>
        <v>#REF!</v>
      </c>
      <c r="S29" s="6" t="e">
        <f>S31+#REF!+#REF!</f>
        <v>#REF!</v>
      </c>
      <c r="T29" s="6" t="e">
        <f>T31+#REF!+#REF!</f>
        <v>#REF!</v>
      </c>
      <c r="U29" s="6" t="e">
        <f>U31+#REF!+#REF!</f>
        <v>#REF!</v>
      </c>
      <c r="V29" s="6" t="e">
        <f>V31+#REF!+#REF!</f>
        <v>#REF!</v>
      </c>
      <c r="W29" s="6" t="e">
        <f>W31+#REF!+#REF!</f>
        <v>#REF!</v>
      </c>
      <c r="X29" s="6" t="e">
        <f>X31+#REF!+#REF!</f>
        <v>#REF!</v>
      </c>
      <c r="Y29" s="6" t="e">
        <f>Y31+#REF!+#REF!</f>
        <v>#REF!</v>
      </c>
      <c r="Z29" s="6" t="e">
        <f>Z31+#REF!+#REF!</f>
        <v>#REF!</v>
      </c>
      <c r="AA29" s="6" t="e">
        <f>AA31+#REF!+#REF!</f>
        <v>#REF!</v>
      </c>
      <c r="AB29" s="6" t="e">
        <f>AB31+#REF!+#REF!</f>
        <v>#REF!</v>
      </c>
      <c r="AC29" s="6" t="e">
        <f>AC31+#REF!+#REF!</f>
        <v>#REF!</v>
      </c>
      <c r="AD29" s="6" t="e">
        <f>+AD31+#REF!+#REF!</f>
        <v>#REF!</v>
      </c>
      <c r="AE29" s="7" t="e">
        <f>AE31+#REF!+#REF!</f>
        <v>#REF!</v>
      </c>
      <c r="AF29" s="8" t="e">
        <f>AF31+#REF!+#REF!</f>
        <v>#REF!</v>
      </c>
      <c r="AG29" s="9"/>
      <c r="AH29" s="9"/>
      <c r="AI29" s="10"/>
    </row>
    <row r="30" spans="1:35" ht="15.75" thickBot="1">
      <c r="A30" s="653"/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5"/>
    </row>
    <row r="31" spans="1:35" ht="33.75">
      <c r="A31" s="11" t="s">
        <v>122</v>
      </c>
      <c r="B31" s="12" t="s">
        <v>138</v>
      </c>
      <c r="C31" s="12" t="s">
        <v>123</v>
      </c>
      <c r="D31" s="12" t="s">
        <v>134</v>
      </c>
      <c r="E31" s="12" t="s">
        <v>135</v>
      </c>
      <c r="F31" s="12" t="s">
        <v>136</v>
      </c>
      <c r="G31" s="45" t="s">
        <v>124</v>
      </c>
      <c r="H31" s="56" t="s">
        <v>139</v>
      </c>
      <c r="I31" s="32"/>
      <c r="J31" s="32"/>
      <c r="K31" s="32"/>
      <c r="L31" s="32"/>
      <c r="M31" s="33"/>
      <c r="N31" s="15">
        <f>SUM(N32:N32)</f>
        <v>0</v>
      </c>
      <c r="O31" s="16">
        <f>SUM(O32:O32)</f>
        <v>0</v>
      </c>
      <c r="P31" s="17">
        <f>SUM(P32:P32)</f>
        <v>0</v>
      </c>
      <c r="Q31" s="16">
        <f>SUM(Q32:Q32)</f>
        <v>0</v>
      </c>
      <c r="R31" s="17"/>
      <c r="S31" s="16"/>
      <c r="T31" s="17"/>
      <c r="U31" s="16"/>
      <c r="V31" s="17"/>
      <c r="W31" s="16"/>
      <c r="X31" s="17"/>
      <c r="Y31" s="16"/>
      <c r="Z31" s="17"/>
      <c r="AA31" s="16"/>
      <c r="AB31" s="17"/>
      <c r="AC31" s="16"/>
      <c r="AD31" s="18">
        <f>N31+P31</f>
        <v>0</v>
      </c>
      <c r="AE31" s="16">
        <f>AE32</f>
        <v>0</v>
      </c>
      <c r="AF31" s="19">
        <f>SUM(AF32:AF32)</f>
        <v>0</v>
      </c>
      <c r="AG31" s="20"/>
      <c r="AH31" s="20"/>
      <c r="AI31" s="21"/>
    </row>
    <row r="32" spans="1:35" ht="68.25" thickBot="1">
      <c r="A32" s="89" t="s">
        <v>433</v>
      </c>
      <c r="B32" s="89"/>
      <c r="C32" s="89" t="s">
        <v>1005</v>
      </c>
      <c r="D32" s="89" t="s">
        <v>238</v>
      </c>
      <c r="E32" s="89"/>
      <c r="F32" s="89"/>
      <c r="G32" s="600" t="s">
        <v>1004</v>
      </c>
      <c r="H32" s="600" t="s">
        <v>146</v>
      </c>
      <c r="I32" s="89"/>
      <c r="J32" s="89"/>
      <c r="K32" s="89"/>
      <c r="L32" s="89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208"/>
      <c r="AG32" s="89" t="s">
        <v>397</v>
      </c>
      <c r="AH32" s="377"/>
      <c r="AI32" s="377"/>
    </row>
    <row r="33" ht="15">
      <c r="C33" t="s">
        <v>1006</v>
      </c>
    </row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</sheetData>
  <sheetProtection password="E4F1" sheet="1" formatCells="0" formatColumns="0" formatRows="0" insertColumns="0" insertRows="0" insertHyperlinks="0" deleteColumns="0" deleteRows="0" sort="0" autoFilter="0" pivotTables="0"/>
  <mergeCells count="94">
    <mergeCell ref="AG27:AG28"/>
    <mergeCell ref="AH27:AH28"/>
    <mergeCell ref="AI27:AI28"/>
    <mergeCell ref="B29:G29"/>
    <mergeCell ref="A30:AI30"/>
    <mergeCell ref="A8:A11"/>
    <mergeCell ref="B8:B11"/>
    <mergeCell ref="A20:A22"/>
    <mergeCell ref="B20:B22"/>
    <mergeCell ref="V27:W27"/>
    <mergeCell ref="X27:Y27"/>
    <mergeCell ref="Z27:AA27"/>
    <mergeCell ref="AB27:AC27"/>
    <mergeCell ref="AD27:AE27"/>
    <mergeCell ref="AF27:AF28"/>
    <mergeCell ref="L27:L28"/>
    <mergeCell ref="M27:M28"/>
    <mergeCell ref="N27:O27"/>
    <mergeCell ref="P27:Q27"/>
    <mergeCell ref="R27:S27"/>
    <mergeCell ref="T27:U27"/>
    <mergeCell ref="A26:C26"/>
    <mergeCell ref="E26:M26"/>
    <mergeCell ref="N26:AE26"/>
    <mergeCell ref="AF26:AI26"/>
    <mergeCell ref="A27:A28"/>
    <mergeCell ref="B27:G28"/>
    <mergeCell ref="H27:H28"/>
    <mergeCell ref="I27:I28"/>
    <mergeCell ref="J27:J28"/>
    <mergeCell ref="K27:K28"/>
    <mergeCell ref="AG15:AG16"/>
    <mergeCell ref="AH15:AH16"/>
    <mergeCell ref="AI15:AI16"/>
    <mergeCell ref="B17:G17"/>
    <mergeCell ref="A18:AI18"/>
    <mergeCell ref="A25:G25"/>
    <mergeCell ref="H25:S25"/>
    <mergeCell ref="T25:AI25"/>
    <mergeCell ref="V15:W15"/>
    <mergeCell ref="X15:Y15"/>
    <mergeCell ref="Z15:AA15"/>
    <mergeCell ref="AB15:AC15"/>
    <mergeCell ref="AD15:AE15"/>
    <mergeCell ref="AF15:AF16"/>
    <mergeCell ref="L15:L16"/>
    <mergeCell ref="M15:M16"/>
    <mergeCell ref="N15:O15"/>
    <mergeCell ref="P15:Q15"/>
    <mergeCell ref="R15:S15"/>
    <mergeCell ref="T15:U15"/>
    <mergeCell ref="A15:A16"/>
    <mergeCell ref="B15:G16"/>
    <mergeCell ref="H15:H16"/>
    <mergeCell ref="I15:I16"/>
    <mergeCell ref="J15:J16"/>
    <mergeCell ref="K15:K16"/>
    <mergeCell ref="A13:G13"/>
    <mergeCell ref="H13:S13"/>
    <mergeCell ref="T13:AI13"/>
    <mergeCell ref="A14:C14"/>
    <mergeCell ref="E14:M14"/>
    <mergeCell ref="N14:AE14"/>
    <mergeCell ref="AF14:AI14"/>
    <mergeCell ref="A1:G1"/>
    <mergeCell ref="H1:S1"/>
    <mergeCell ref="T1:AI1"/>
    <mergeCell ref="A2:C2"/>
    <mergeCell ref="E2:M2"/>
    <mergeCell ref="N2:AE2"/>
    <mergeCell ref="AF2:AI2"/>
    <mergeCell ref="A3:A4"/>
    <mergeCell ref="B3:G4"/>
    <mergeCell ref="H3:H4"/>
    <mergeCell ref="I3:I4"/>
    <mergeCell ref="J3:J4"/>
    <mergeCell ref="K3:K4"/>
    <mergeCell ref="AF3:AF4"/>
    <mergeCell ref="L3:L4"/>
    <mergeCell ref="M3:M4"/>
    <mergeCell ref="N3:O3"/>
    <mergeCell ref="P3:Q3"/>
    <mergeCell ref="R3:S3"/>
    <mergeCell ref="T3:U3"/>
    <mergeCell ref="AG3:AG4"/>
    <mergeCell ref="AH3:AH4"/>
    <mergeCell ref="AI3:AI4"/>
    <mergeCell ref="B5:G5"/>
    <mergeCell ref="A6:AI6"/>
    <mergeCell ref="V3:W3"/>
    <mergeCell ref="X3:Y3"/>
    <mergeCell ref="Z3:AA3"/>
    <mergeCell ref="AB3:AC3"/>
    <mergeCell ref="AD3:AE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view="pageBreakPreview" zoomScale="60" zoomScalePageLayoutView="0" workbookViewId="0" topLeftCell="A1">
      <selection activeCell="V7" sqref="V7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6.7109375" style="0" customWidth="1"/>
    <col min="35" max="35" width="4.8515625" style="0" customWidth="1"/>
    <col min="36" max="36" width="7.140625" style="0" customWidth="1"/>
  </cols>
  <sheetData>
    <row r="1" spans="2:36" ht="15">
      <c r="B1" s="283"/>
      <c r="C1" s="283"/>
      <c r="D1" s="284"/>
      <c r="E1" s="285"/>
      <c r="F1" s="285"/>
      <c r="G1" s="286"/>
      <c r="H1" s="173"/>
      <c r="I1" s="287"/>
      <c r="J1" s="288"/>
      <c r="K1" s="288"/>
      <c r="L1" s="288"/>
      <c r="M1" s="288"/>
      <c r="N1" s="288"/>
      <c r="O1" s="122"/>
      <c r="P1" s="289"/>
      <c r="Q1" s="123"/>
      <c r="R1" s="290"/>
      <c r="S1" s="290"/>
      <c r="T1" s="125"/>
      <c r="U1" s="124"/>
      <c r="V1" s="290"/>
      <c r="W1" s="290"/>
      <c r="X1" s="290"/>
      <c r="Y1" s="290"/>
      <c r="Z1" s="290"/>
      <c r="AA1" s="290"/>
      <c r="AB1" s="290"/>
      <c r="AC1" s="290"/>
      <c r="AD1" s="290"/>
      <c r="AE1" s="126"/>
      <c r="AF1" s="126"/>
      <c r="AG1" s="291"/>
      <c r="AH1" s="292"/>
      <c r="AI1" s="292"/>
      <c r="AJ1" s="293"/>
    </row>
    <row r="3" spans="2:36" ht="15">
      <c r="B3" s="678" t="s">
        <v>398</v>
      </c>
      <c r="C3" s="679"/>
      <c r="D3" s="679"/>
      <c r="E3" s="679"/>
      <c r="F3" s="679"/>
      <c r="G3" s="679"/>
      <c r="H3" s="680"/>
      <c r="I3" s="681" t="s">
        <v>399</v>
      </c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3"/>
      <c r="U3" s="681" t="s">
        <v>400</v>
      </c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5"/>
    </row>
    <row r="4" spans="2:36" ht="38.25" customHeight="1" thickBot="1">
      <c r="B4" s="787" t="s">
        <v>401</v>
      </c>
      <c r="C4" s="687"/>
      <c r="D4" s="688"/>
      <c r="E4" s="1"/>
      <c r="F4" s="689" t="s">
        <v>402</v>
      </c>
      <c r="G4" s="689"/>
      <c r="H4" s="689"/>
      <c r="I4" s="689"/>
      <c r="J4" s="689"/>
      <c r="K4" s="689"/>
      <c r="L4" s="689"/>
      <c r="M4" s="689"/>
      <c r="N4" s="690"/>
      <c r="O4" s="691" t="s">
        <v>109</v>
      </c>
      <c r="P4" s="692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93"/>
      <c r="AG4" s="694" t="s">
        <v>110</v>
      </c>
      <c r="AH4" s="695"/>
      <c r="AI4" s="695"/>
      <c r="AJ4" s="696"/>
    </row>
    <row r="5" spans="2:36" ht="15">
      <c r="B5" s="666" t="s">
        <v>126</v>
      </c>
      <c r="C5" s="668" t="s">
        <v>111</v>
      </c>
      <c r="D5" s="669"/>
      <c r="E5" s="669"/>
      <c r="F5" s="669"/>
      <c r="G5" s="669"/>
      <c r="H5" s="669"/>
      <c r="I5" s="672" t="s">
        <v>112</v>
      </c>
      <c r="J5" s="674" t="s">
        <v>127</v>
      </c>
      <c r="K5" s="674" t="s">
        <v>113</v>
      </c>
      <c r="L5" s="676" t="s">
        <v>456</v>
      </c>
      <c r="M5" s="661" t="s">
        <v>128</v>
      </c>
      <c r="N5" s="663" t="s">
        <v>129</v>
      </c>
      <c r="O5" s="665" t="s">
        <v>140</v>
      </c>
      <c r="P5" s="657"/>
      <c r="Q5" s="656" t="s">
        <v>141</v>
      </c>
      <c r="R5" s="657"/>
      <c r="S5" s="656" t="s">
        <v>142</v>
      </c>
      <c r="T5" s="657"/>
      <c r="U5" s="656" t="s">
        <v>116</v>
      </c>
      <c r="V5" s="657"/>
      <c r="W5" s="656" t="s">
        <v>115</v>
      </c>
      <c r="X5" s="657"/>
      <c r="Y5" s="656" t="s">
        <v>143</v>
      </c>
      <c r="Z5" s="657"/>
      <c r="AA5" s="656" t="s">
        <v>114</v>
      </c>
      <c r="AB5" s="657"/>
      <c r="AC5" s="656" t="s">
        <v>117</v>
      </c>
      <c r="AD5" s="657"/>
      <c r="AE5" s="656" t="s">
        <v>118</v>
      </c>
      <c r="AF5" s="658"/>
      <c r="AG5" s="659" t="s">
        <v>119</v>
      </c>
      <c r="AH5" s="645" t="s">
        <v>120</v>
      </c>
      <c r="AI5" s="647" t="s">
        <v>121</v>
      </c>
      <c r="AJ5" s="649" t="s">
        <v>130</v>
      </c>
    </row>
    <row r="6" spans="2:36" ht="32.25" thickBot="1">
      <c r="B6" s="667"/>
      <c r="C6" s="670"/>
      <c r="D6" s="671"/>
      <c r="E6" s="671"/>
      <c r="F6" s="671"/>
      <c r="G6" s="671"/>
      <c r="H6" s="671"/>
      <c r="I6" s="673"/>
      <c r="J6" s="675" t="s">
        <v>127</v>
      </c>
      <c r="K6" s="675"/>
      <c r="L6" s="677"/>
      <c r="M6" s="662"/>
      <c r="N6" s="664"/>
      <c r="O6" s="2" t="s">
        <v>131</v>
      </c>
      <c r="P6" s="42" t="s">
        <v>132</v>
      </c>
      <c r="Q6" s="3" t="s">
        <v>131</v>
      </c>
      <c r="R6" s="42" t="s">
        <v>132</v>
      </c>
      <c r="S6" s="3" t="s">
        <v>131</v>
      </c>
      <c r="T6" s="42" t="s">
        <v>132</v>
      </c>
      <c r="U6" s="3" t="s">
        <v>131</v>
      </c>
      <c r="V6" s="42" t="s">
        <v>132</v>
      </c>
      <c r="W6" s="3" t="s">
        <v>131</v>
      </c>
      <c r="X6" s="42" t="s">
        <v>132</v>
      </c>
      <c r="Y6" s="3" t="s">
        <v>131</v>
      </c>
      <c r="Z6" s="42" t="s">
        <v>132</v>
      </c>
      <c r="AA6" s="3" t="s">
        <v>131</v>
      </c>
      <c r="AB6" s="42" t="s">
        <v>133</v>
      </c>
      <c r="AC6" s="3" t="s">
        <v>131</v>
      </c>
      <c r="AD6" s="42" t="s">
        <v>133</v>
      </c>
      <c r="AE6" s="3" t="s">
        <v>131</v>
      </c>
      <c r="AF6" s="43" t="s">
        <v>133</v>
      </c>
      <c r="AG6" s="660"/>
      <c r="AH6" s="646"/>
      <c r="AI6" s="648"/>
      <c r="AJ6" s="650"/>
    </row>
    <row r="7" spans="2:36" ht="45.75" thickBot="1">
      <c r="B7" s="4" t="s">
        <v>337</v>
      </c>
      <c r="C7" s="651" t="s">
        <v>24</v>
      </c>
      <c r="D7" s="652"/>
      <c r="E7" s="652"/>
      <c r="F7" s="652"/>
      <c r="G7" s="652"/>
      <c r="H7" s="652"/>
      <c r="I7" s="44" t="s">
        <v>25</v>
      </c>
      <c r="J7" s="187"/>
      <c r="K7" s="280"/>
      <c r="L7" s="280"/>
      <c r="M7" s="280"/>
      <c r="N7" s="170"/>
      <c r="O7" s="5" t="e">
        <f>O9+#REF!+#REF!</f>
        <v>#REF!</v>
      </c>
      <c r="P7" s="6" t="e">
        <f>P9+#REF!+#REF!</f>
        <v>#REF!</v>
      </c>
      <c r="Q7" s="6" t="e">
        <f>Q9+#REF!+#REF!</f>
        <v>#REF!</v>
      </c>
      <c r="R7" s="6" t="e">
        <f>R9+#REF!+#REF!</f>
        <v>#REF!</v>
      </c>
      <c r="S7" s="6" t="e">
        <f>S9+#REF!+#REF!</f>
        <v>#REF!</v>
      </c>
      <c r="T7" s="6" t="e">
        <f>T9+#REF!+#REF!</f>
        <v>#REF!</v>
      </c>
      <c r="U7" s="6" t="e">
        <f>U9+#REF!+#REF!</f>
        <v>#REF!</v>
      </c>
      <c r="V7" s="6" t="e">
        <f>V9+#REF!+#REF!</f>
        <v>#REF!</v>
      </c>
      <c r="W7" s="6" t="e">
        <f>W9+#REF!+#REF!</f>
        <v>#REF!</v>
      </c>
      <c r="X7" s="6" t="e">
        <f>X9+#REF!+#REF!</f>
        <v>#REF!</v>
      </c>
      <c r="Y7" s="6" t="e">
        <f>Y9+#REF!+#REF!</f>
        <v>#REF!</v>
      </c>
      <c r="Z7" s="6" t="e">
        <f>Z9+#REF!+#REF!</f>
        <v>#REF!</v>
      </c>
      <c r="AA7" s="6" t="e">
        <f>AA9+#REF!+#REF!</f>
        <v>#REF!</v>
      </c>
      <c r="AB7" s="6" t="e">
        <f>AB9+#REF!+#REF!</f>
        <v>#REF!</v>
      </c>
      <c r="AC7" s="6" t="e">
        <f>AC9+#REF!+#REF!</f>
        <v>#REF!</v>
      </c>
      <c r="AD7" s="6" t="e">
        <f>AD9+#REF!+#REF!</f>
        <v>#REF!</v>
      </c>
      <c r="AE7" s="6" t="e">
        <f>+AE9+#REF!+#REF!</f>
        <v>#REF!</v>
      </c>
      <c r="AF7" s="7" t="e">
        <f>AF9+#REF!+#REF!</f>
        <v>#REF!</v>
      </c>
      <c r="AG7" s="8" t="e">
        <f>AG9+#REF!+#REF!</f>
        <v>#REF!</v>
      </c>
      <c r="AH7" s="9"/>
      <c r="AI7" s="9"/>
      <c r="AJ7" s="10"/>
    </row>
    <row r="8" spans="2:36" ht="15.75" thickBot="1">
      <c r="B8" s="653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5"/>
    </row>
    <row r="9" spans="2:36" ht="34.5" thickBot="1">
      <c r="B9" s="11" t="s">
        <v>122</v>
      </c>
      <c r="C9" s="12" t="s">
        <v>138</v>
      </c>
      <c r="D9" s="12" t="s">
        <v>123</v>
      </c>
      <c r="E9" s="12" t="s">
        <v>134</v>
      </c>
      <c r="F9" s="12" t="s">
        <v>135</v>
      </c>
      <c r="G9" s="12" t="s">
        <v>136</v>
      </c>
      <c r="H9" s="45" t="s">
        <v>124</v>
      </c>
      <c r="I9" s="46" t="s">
        <v>139</v>
      </c>
      <c r="J9" s="171"/>
      <c r="K9" s="171"/>
      <c r="L9" s="171"/>
      <c r="M9" s="171"/>
      <c r="N9" s="172"/>
      <c r="O9" s="15">
        <f>SUM(O10:O10)</f>
        <v>0</v>
      </c>
      <c r="P9" s="16">
        <f>SUM(P10:P10)</f>
        <v>0</v>
      </c>
      <c r="Q9" s="17">
        <f>SUM(Q10:Q10)</f>
        <v>0</v>
      </c>
      <c r="R9" s="16">
        <f>SUM(R10:R10)</f>
        <v>0</v>
      </c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8">
        <f>O9+Q9</f>
        <v>0</v>
      </c>
      <c r="AF9" s="16">
        <f>AF10</f>
        <v>0</v>
      </c>
      <c r="AG9" s="19">
        <f>SUM(AG10:AG10)</f>
        <v>0</v>
      </c>
      <c r="AH9" s="20"/>
      <c r="AI9" s="20"/>
      <c r="AJ9" s="21"/>
    </row>
    <row r="10" spans="2:36" ht="59.25" thickBot="1">
      <c r="B10" s="379" t="s">
        <v>403</v>
      </c>
      <c r="D10" s="131" t="s">
        <v>404</v>
      </c>
      <c r="E10" s="295" t="s">
        <v>386</v>
      </c>
      <c r="F10" s="180"/>
      <c r="G10" s="97"/>
      <c r="H10" s="273" t="s">
        <v>579</v>
      </c>
      <c r="I10" s="295" t="s">
        <v>214</v>
      </c>
      <c r="J10" s="296">
        <v>15</v>
      </c>
      <c r="K10" s="296">
        <v>20</v>
      </c>
      <c r="L10" s="296">
        <v>5</v>
      </c>
      <c r="M10" s="296"/>
      <c r="N10" s="176"/>
      <c r="O10" s="783"/>
      <c r="P10" s="134"/>
      <c r="Q10" s="769"/>
      <c r="R10" s="135"/>
      <c r="S10" s="765"/>
      <c r="T10" s="135"/>
      <c r="U10" s="765"/>
      <c r="V10" s="135"/>
      <c r="W10" s="765"/>
      <c r="X10" s="135"/>
      <c r="Y10" s="765"/>
      <c r="Z10" s="135"/>
      <c r="AA10" s="765"/>
      <c r="AB10" s="135"/>
      <c r="AC10" s="780">
        <v>27000000</v>
      </c>
      <c r="AD10" s="136"/>
      <c r="AE10" s="642"/>
      <c r="AF10" s="137"/>
      <c r="AG10" s="163" t="s">
        <v>390</v>
      </c>
      <c r="AH10" s="138" t="s">
        <v>388</v>
      </c>
      <c r="AI10" s="138"/>
      <c r="AJ10" s="51" t="s">
        <v>393</v>
      </c>
    </row>
    <row r="11" spans="2:36" ht="73.5" customHeight="1" thickBot="1">
      <c r="B11" s="786" t="s">
        <v>405</v>
      </c>
      <c r="C11" s="773"/>
      <c r="D11" s="297" t="s">
        <v>406</v>
      </c>
      <c r="E11" s="313" t="s">
        <v>386</v>
      </c>
      <c r="F11" s="180"/>
      <c r="G11" s="381"/>
      <c r="H11" s="68" t="s">
        <v>580</v>
      </c>
      <c r="I11" s="68" t="s">
        <v>214</v>
      </c>
      <c r="J11" s="296">
        <v>12</v>
      </c>
      <c r="K11" s="296">
        <v>20</v>
      </c>
      <c r="L11" s="296">
        <v>6</v>
      </c>
      <c r="M11" s="296"/>
      <c r="N11" s="381"/>
      <c r="O11" s="784"/>
      <c r="P11" s="298"/>
      <c r="Q11" s="770"/>
      <c r="R11" s="298"/>
      <c r="S11" s="766"/>
      <c r="T11" s="298"/>
      <c r="U11" s="766"/>
      <c r="V11" s="298"/>
      <c r="W11" s="766"/>
      <c r="X11" s="298"/>
      <c r="Y11" s="766"/>
      <c r="Z11" s="298"/>
      <c r="AA11" s="766"/>
      <c r="AB11" s="298"/>
      <c r="AC11" s="781">
        <v>27000000</v>
      </c>
      <c r="AD11" s="298"/>
      <c r="AE11" s="643"/>
      <c r="AF11" s="298"/>
      <c r="AG11" s="163" t="s">
        <v>390</v>
      </c>
      <c r="AH11" s="300" t="s">
        <v>407</v>
      </c>
      <c r="AI11" s="298"/>
      <c r="AJ11" s="51" t="s">
        <v>393</v>
      </c>
    </row>
    <row r="12" spans="2:36" ht="64.5" customHeight="1">
      <c r="B12" s="786"/>
      <c r="C12" s="719"/>
      <c r="D12" s="382" t="s">
        <v>408</v>
      </c>
      <c r="E12" s="383"/>
      <c r="F12" s="180"/>
      <c r="G12" s="384"/>
      <c r="H12" s="97" t="s">
        <v>581</v>
      </c>
      <c r="I12" s="156" t="s">
        <v>145</v>
      </c>
      <c r="J12" s="385">
        <v>3</v>
      </c>
      <c r="K12" s="385">
        <v>2</v>
      </c>
      <c r="L12" s="385">
        <v>1</v>
      </c>
      <c r="M12" s="385"/>
      <c r="N12" s="386"/>
      <c r="O12" s="784"/>
      <c r="P12" s="383"/>
      <c r="Q12" s="770"/>
      <c r="R12" s="383"/>
      <c r="S12" s="766"/>
      <c r="T12" s="383"/>
      <c r="U12" s="766"/>
      <c r="V12" s="383"/>
      <c r="W12" s="766"/>
      <c r="X12" s="383"/>
      <c r="Y12" s="766"/>
      <c r="Z12" s="383"/>
      <c r="AA12" s="766"/>
      <c r="AB12" s="383"/>
      <c r="AC12" s="781">
        <v>27000000</v>
      </c>
      <c r="AD12" s="383"/>
      <c r="AE12" s="643"/>
      <c r="AF12" s="383"/>
      <c r="AG12" s="163" t="s">
        <v>390</v>
      </c>
      <c r="AH12" s="300" t="s">
        <v>582</v>
      </c>
      <c r="AI12" s="298"/>
      <c r="AJ12" s="51" t="s">
        <v>393</v>
      </c>
    </row>
    <row r="13" spans="2:36" ht="44.25" customHeight="1">
      <c r="B13" s="786"/>
      <c r="C13" s="719"/>
      <c r="D13" s="301" t="s">
        <v>583</v>
      </c>
      <c r="E13" s="298"/>
      <c r="F13" s="190"/>
      <c r="G13" s="313"/>
      <c r="H13" s="641" t="s">
        <v>584</v>
      </c>
      <c r="I13" s="641" t="s">
        <v>26</v>
      </c>
      <c r="J13" s="641">
        <v>3</v>
      </c>
      <c r="K13" s="641">
        <v>4</v>
      </c>
      <c r="L13" s="641">
        <v>2</v>
      </c>
      <c r="M13" s="641"/>
      <c r="N13" s="641"/>
      <c r="O13" s="784"/>
      <c r="P13" s="641"/>
      <c r="Q13" s="770"/>
      <c r="R13" s="641"/>
      <c r="S13" s="766"/>
      <c r="T13" s="641"/>
      <c r="U13" s="766"/>
      <c r="V13" s="641"/>
      <c r="W13" s="766"/>
      <c r="X13" s="641"/>
      <c r="Y13" s="766"/>
      <c r="Z13" s="641"/>
      <c r="AA13" s="766"/>
      <c r="AB13" s="641"/>
      <c r="AC13" s="781">
        <v>27000000</v>
      </c>
      <c r="AD13" s="641"/>
      <c r="AE13" s="643"/>
      <c r="AF13" s="641"/>
      <c r="AG13" s="776" t="s">
        <v>390</v>
      </c>
      <c r="AH13" s="300" t="s">
        <v>585</v>
      </c>
      <c r="AI13" s="298"/>
      <c r="AJ13" s="778" t="s">
        <v>586</v>
      </c>
    </row>
    <row r="14" spans="2:36" ht="54.75" customHeight="1">
      <c r="B14" s="786"/>
      <c r="C14" s="719"/>
      <c r="D14" s="387" t="s">
        <v>587</v>
      </c>
      <c r="E14" s="360"/>
      <c r="F14" s="360"/>
      <c r="G14" s="360"/>
      <c r="H14" s="641"/>
      <c r="I14" s="641"/>
      <c r="J14" s="641"/>
      <c r="K14" s="641"/>
      <c r="L14" s="641"/>
      <c r="M14" s="641"/>
      <c r="N14" s="641"/>
      <c r="O14" s="784"/>
      <c r="P14" s="641"/>
      <c r="Q14" s="770"/>
      <c r="R14" s="641"/>
      <c r="S14" s="766"/>
      <c r="T14" s="641"/>
      <c r="U14" s="766"/>
      <c r="V14" s="641"/>
      <c r="W14" s="766"/>
      <c r="X14" s="641"/>
      <c r="Y14" s="766"/>
      <c r="Z14" s="641"/>
      <c r="AA14" s="766"/>
      <c r="AB14" s="641"/>
      <c r="AC14" s="781">
        <v>27000000</v>
      </c>
      <c r="AD14" s="641"/>
      <c r="AE14" s="643"/>
      <c r="AF14" s="641"/>
      <c r="AG14" s="777"/>
      <c r="AH14" s="300" t="s">
        <v>588</v>
      </c>
      <c r="AI14" s="298"/>
      <c r="AJ14" s="779"/>
    </row>
    <row r="15" spans="2:36" ht="64.5" customHeight="1">
      <c r="B15" s="786"/>
      <c r="C15" s="774"/>
      <c r="D15" s="389" t="s">
        <v>409</v>
      </c>
      <c r="E15" s="390" t="s">
        <v>386</v>
      </c>
      <c r="F15" s="282"/>
      <c r="G15" s="390"/>
      <c r="H15" s="353" t="s">
        <v>589</v>
      </c>
      <c r="I15" s="353" t="s">
        <v>23</v>
      </c>
      <c r="J15" s="391">
        <v>20</v>
      </c>
      <c r="K15" s="391">
        <v>24</v>
      </c>
      <c r="L15" s="391">
        <v>7</v>
      </c>
      <c r="M15" s="392"/>
      <c r="N15" s="393"/>
      <c r="O15" s="784"/>
      <c r="P15" s="394"/>
      <c r="Q15" s="770"/>
      <c r="R15" s="394"/>
      <c r="S15" s="766"/>
      <c r="T15" s="394"/>
      <c r="U15" s="766"/>
      <c r="V15" s="394"/>
      <c r="W15" s="766"/>
      <c r="X15" s="394"/>
      <c r="Y15" s="766"/>
      <c r="Z15" s="394"/>
      <c r="AA15" s="766"/>
      <c r="AB15" s="394"/>
      <c r="AC15" s="781">
        <v>27000000</v>
      </c>
      <c r="AD15" s="394"/>
      <c r="AE15" s="643"/>
      <c r="AF15" s="394"/>
      <c r="AG15" s="163" t="s">
        <v>390</v>
      </c>
      <c r="AH15" s="300" t="s">
        <v>590</v>
      </c>
      <c r="AI15" s="298"/>
      <c r="AJ15" s="51" t="s">
        <v>393</v>
      </c>
    </row>
    <row r="16" spans="2:36" ht="64.5" customHeight="1">
      <c r="B16" s="358" t="s">
        <v>591</v>
      </c>
      <c r="C16" s="358"/>
      <c r="D16" s="395" t="s">
        <v>592</v>
      </c>
      <c r="E16" s="396" t="s">
        <v>428</v>
      </c>
      <c r="F16" s="282"/>
      <c r="G16" s="396"/>
      <c r="H16" s="24" t="s">
        <v>593</v>
      </c>
      <c r="I16" s="24" t="s">
        <v>594</v>
      </c>
      <c r="J16" s="397">
        <v>0</v>
      </c>
      <c r="K16" s="397">
        <v>1</v>
      </c>
      <c r="L16" s="397">
        <v>1</v>
      </c>
      <c r="M16" s="398"/>
      <c r="N16" s="381"/>
      <c r="O16" s="784"/>
      <c r="P16" s="298"/>
      <c r="Q16" s="770"/>
      <c r="R16" s="298"/>
      <c r="S16" s="766"/>
      <c r="T16" s="298"/>
      <c r="U16" s="766"/>
      <c r="V16" s="298"/>
      <c r="W16" s="766"/>
      <c r="X16" s="298"/>
      <c r="Y16" s="766"/>
      <c r="Z16" s="298"/>
      <c r="AA16" s="766"/>
      <c r="AB16" s="298"/>
      <c r="AC16" s="781">
        <v>27000000</v>
      </c>
      <c r="AD16" s="298"/>
      <c r="AE16" s="643"/>
      <c r="AF16" s="298"/>
      <c r="AG16" s="299"/>
      <c r="AH16" s="300"/>
      <c r="AI16" s="298"/>
      <c r="AJ16" s="51" t="s">
        <v>393</v>
      </c>
    </row>
    <row r="17" spans="2:36" ht="36" customHeight="1">
      <c r="B17" s="773" t="s">
        <v>595</v>
      </c>
      <c r="C17" s="773"/>
      <c r="D17" s="395" t="s">
        <v>596</v>
      </c>
      <c r="E17" s="396" t="s">
        <v>386</v>
      </c>
      <c r="F17" s="190"/>
      <c r="G17" s="396"/>
      <c r="H17" s="641" t="s">
        <v>27</v>
      </c>
      <c r="I17" s="641" t="s">
        <v>597</v>
      </c>
      <c r="J17" s="772">
        <v>0</v>
      </c>
      <c r="K17" s="772">
        <v>1</v>
      </c>
      <c r="L17" s="772">
        <v>1</v>
      </c>
      <c r="M17" s="768"/>
      <c r="N17" s="768"/>
      <c r="O17" s="784"/>
      <c r="P17" s="768"/>
      <c r="Q17" s="770"/>
      <c r="R17" s="768"/>
      <c r="S17" s="766"/>
      <c r="T17" s="768"/>
      <c r="U17" s="766"/>
      <c r="V17" s="768"/>
      <c r="W17" s="766"/>
      <c r="X17" s="768"/>
      <c r="Y17" s="766"/>
      <c r="Z17" s="768"/>
      <c r="AA17" s="766"/>
      <c r="AB17" s="768"/>
      <c r="AC17" s="781">
        <v>27000000</v>
      </c>
      <c r="AD17" s="768"/>
      <c r="AE17" s="643"/>
      <c r="AF17" s="768"/>
      <c r="AG17" s="775" t="s">
        <v>391</v>
      </c>
      <c r="AH17" s="775" t="s">
        <v>598</v>
      </c>
      <c r="AI17" s="768"/>
      <c r="AJ17" s="775" t="s">
        <v>599</v>
      </c>
    </row>
    <row r="18" spans="2:36" ht="36" customHeight="1">
      <c r="B18" s="774"/>
      <c r="C18" s="774"/>
      <c r="D18" s="395" t="s">
        <v>600</v>
      </c>
      <c r="E18" s="396"/>
      <c r="F18" s="190"/>
      <c r="G18" s="396"/>
      <c r="H18" s="641"/>
      <c r="I18" s="641"/>
      <c r="J18" s="772"/>
      <c r="K18" s="772"/>
      <c r="L18" s="772"/>
      <c r="M18" s="768"/>
      <c r="N18" s="768"/>
      <c r="O18" s="784"/>
      <c r="P18" s="768"/>
      <c r="Q18" s="770"/>
      <c r="R18" s="768"/>
      <c r="S18" s="766"/>
      <c r="T18" s="768"/>
      <c r="U18" s="766"/>
      <c r="V18" s="768"/>
      <c r="W18" s="766"/>
      <c r="X18" s="768"/>
      <c r="Y18" s="766"/>
      <c r="Z18" s="768"/>
      <c r="AA18" s="766"/>
      <c r="AB18" s="768"/>
      <c r="AC18" s="781">
        <v>27000000</v>
      </c>
      <c r="AD18" s="768"/>
      <c r="AE18" s="643"/>
      <c r="AF18" s="768"/>
      <c r="AG18" s="775"/>
      <c r="AH18" s="775"/>
      <c r="AI18" s="768"/>
      <c r="AJ18" s="775"/>
    </row>
    <row r="19" spans="2:36" ht="37.5" customHeight="1">
      <c r="B19" s="773" t="s">
        <v>601</v>
      </c>
      <c r="C19" s="773"/>
      <c r="D19" s="395" t="s">
        <v>602</v>
      </c>
      <c r="E19" s="396" t="s">
        <v>386</v>
      </c>
      <c r="F19" s="190"/>
      <c r="G19" s="396"/>
      <c r="H19" s="763" t="s">
        <v>603</v>
      </c>
      <c r="I19" s="763" t="s">
        <v>604</v>
      </c>
      <c r="J19" s="763">
        <v>0</v>
      </c>
      <c r="K19" s="763">
        <v>2</v>
      </c>
      <c r="L19" s="763">
        <v>1</v>
      </c>
      <c r="M19" s="763"/>
      <c r="N19" s="763"/>
      <c r="O19" s="784"/>
      <c r="P19" s="763"/>
      <c r="Q19" s="770"/>
      <c r="R19" s="763"/>
      <c r="S19" s="766"/>
      <c r="T19" s="763"/>
      <c r="U19" s="766"/>
      <c r="V19" s="763"/>
      <c r="W19" s="766"/>
      <c r="X19" s="763"/>
      <c r="Y19" s="766"/>
      <c r="Z19" s="763"/>
      <c r="AA19" s="766"/>
      <c r="AB19" s="763"/>
      <c r="AC19" s="781">
        <v>27000000</v>
      </c>
      <c r="AD19" s="763"/>
      <c r="AE19" s="643"/>
      <c r="AF19" s="763"/>
      <c r="AG19" s="764" t="s">
        <v>390</v>
      </c>
      <c r="AH19" s="764" t="s">
        <v>605</v>
      </c>
      <c r="AI19" s="764"/>
      <c r="AJ19" s="764" t="s">
        <v>393</v>
      </c>
    </row>
    <row r="20" spans="2:36" ht="36" customHeight="1">
      <c r="B20" s="774"/>
      <c r="C20" s="774"/>
      <c r="D20" s="400" t="s">
        <v>606</v>
      </c>
      <c r="E20" s="400"/>
      <c r="F20" s="400"/>
      <c r="G20" s="400"/>
      <c r="H20" s="763"/>
      <c r="I20" s="763"/>
      <c r="J20" s="763"/>
      <c r="K20" s="763"/>
      <c r="L20" s="763"/>
      <c r="M20" s="763"/>
      <c r="N20" s="763"/>
      <c r="O20" s="784"/>
      <c r="P20" s="763"/>
      <c r="Q20" s="770"/>
      <c r="R20" s="763"/>
      <c r="S20" s="766"/>
      <c r="T20" s="763"/>
      <c r="U20" s="766"/>
      <c r="V20" s="763"/>
      <c r="W20" s="766"/>
      <c r="X20" s="763"/>
      <c r="Y20" s="766"/>
      <c r="Z20" s="763"/>
      <c r="AA20" s="766"/>
      <c r="AB20" s="763"/>
      <c r="AC20" s="781">
        <v>27000000</v>
      </c>
      <c r="AD20" s="763"/>
      <c r="AE20" s="643"/>
      <c r="AF20" s="763"/>
      <c r="AG20" s="764"/>
      <c r="AH20" s="764"/>
      <c r="AI20" s="764"/>
      <c r="AJ20" s="764"/>
    </row>
    <row r="21" spans="2:36" ht="36" customHeight="1">
      <c r="B21" s="773"/>
      <c r="C21" s="773"/>
      <c r="D21" s="395" t="s">
        <v>607</v>
      </c>
      <c r="E21" s="396" t="s">
        <v>386</v>
      </c>
      <c r="F21" s="190"/>
      <c r="G21" s="396"/>
      <c r="H21" s="763" t="s">
        <v>608</v>
      </c>
      <c r="I21" s="763" t="s">
        <v>167</v>
      </c>
      <c r="J21" s="763">
        <v>0</v>
      </c>
      <c r="K21" s="763">
        <v>2</v>
      </c>
      <c r="L21" s="763">
        <v>1</v>
      </c>
      <c r="M21" s="763"/>
      <c r="N21" s="763"/>
      <c r="O21" s="784"/>
      <c r="P21" s="763"/>
      <c r="Q21" s="770"/>
      <c r="R21" s="763"/>
      <c r="S21" s="766"/>
      <c r="T21" s="763"/>
      <c r="U21" s="766"/>
      <c r="V21" s="763"/>
      <c r="W21" s="766"/>
      <c r="X21" s="763"/>
      <c r="Y21" s="766"/>
      <c r="Z21" s="763"/>
      <c r="AA21" s="766"/>
      <c r="AB21" s="763"/>
      <c r="AC21" s="781">
        <v>27000000</v>
      </c>
      <c r="AD21" s="763"/>
      <c r="AE21" s="643"/>
      <c r="AF21" s="763"/>
      <c r="AG21" s="764" t="s">
        <v>390</v>
      </c>
      <c r="AH21" s="764" t="s">
        <v>605</v>
      </c>
      <c r="AI21" s="764"/>
      <c r="AJ21" s="764" t="s">
        <v>393</v>
      </c>
    </row>
    <row r="22" spans="2:36" ht="36" customHeight="1">
      <c r="B22" s="719"/>
      <c r="C22" s="719"/>
      <c r="D22" s="395" t="s">
        <v>609</v>
      </c>
      <c r="E22" s="396"/>
      <c r="F22" s="190"/>
      <c r="G22" s="396"/>
      <c r="H22" s="763"/>
      <c r="I22" s="763"/>
      <c r="J22" s="763"/>
      <c r="K22" s="763"/>
      <c r="L22" s="763"/>
      <c r="M22" s="763"/>
      <c r="N22" s="763"/>
      <c r="O22" s="784"/>
      <c r="P22" s="763"/>
      <c r="Q22" s="770"/>
      <c r="R22" s="763"/>
      <c r="S22" s="766"/>
      <c r="T22" s="763"/>
      <c r="U22" s="766"/>
      <c r="V22" s="763"/>
      <c r="W22" s="766"/>
      <c r="X22" s="763"/>
      <c r="Y22" s="766"/>
      <c r="Z22" s="763"/>
      <c r="AA22" s="766"/>
      <c r="AB22" s="763"/>
      <c r="AC22" s="781">
        <v>27000000</v>
      </c>
      <c r="AD22" s="763"/>
      <c r="AE22" s="643"/>
      <c r="AF22" s="763"/>
      <c r="AG22" s="764"/>
      <c r="AH22" s="764"/>
      <c r="AI22" s="764"/>
      <c r="AJ22" s="764"/>
    </row>
    <row r="23" spans="2:36" ht="30.75" customHeight="1">
      <c r="B23" s="774"/>
      <c r="C23" s="774"/>
      <c r="D23" s="400" t="s">
        <v>610</v>
      </c>
      <c r="E23" s="400" t="s">
        <v>386</v>
      </c>
      <c r="F23" s="400"/>
      <c r="G23" s="400"/>
      <c r="H23" s="763"/>
      <c r="I23" s="763"/>
      <c r="J23" s="763"/>
      <c r="K23" s="763"/>
      <c r="L23" s="763"/>
      <c r="M23" s="763"/>
      <c r="N23" s="763"/>
      <c r="O23" s="785"/>
      <c r="P23" s="763"/>
      <c r="Q23" s="771"/>
      <c r="R23" s="763"/>
      <c r="S23" s="767"/>
      <c r="T23" s="763"/>
      <c r="U23" s="767"/>
      <c r="V23" s="763"/>
      <c r="W23" s="767"/>
      <c r="X23" s="763"/>
      <c r="Y23" s="767"/>
      <c r="Z23" s="763"/>
      <c r="AA23" s="767"/>
      <c r="AB23" s="763"/>
      <c r="AC23" s="782">
        <v>27000000</v>
      </c>
      <c r="AD23" s="763"/>
      <c r="AE23" s="644"/>
      <c r="AF23" s="763"/>
      <c r="AG23" s="764"/>
      <c r="AH23" s="764"/>
      <c r="AI23" s="764"/>
      <c r="AJ23" s="764"/>
    </row>
    <row r="24" spans="2:36" ht="15.75" thickBot="1">
      <c r="B24" s="303"/>
      <c r="C24" s="303"/>
      <c r="D24" s="304"/>
      <c r="E24" s="304"/>
      <c r="F24" s="304"/>
      <c r="G24" s="304"/>
      <c r="H24" s="305"/>
      <c r="I24" s="305"/>
      <c r="J24" s="305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3"/>
      <c r="AH24" s="304"/>
      <c r="AI24" s="304"/>
      <c r="AJ24" s="304"/>
    </row>
    <row r="25" spans="2:36" ht="15">
      <c r="B25" s="666" t="s">
        <v>126</v>
      </c>
      <c r="C25" s="668" t="s">
        <v>111</v>
      </c>
      <c r="D25" s="669"/>
      <c r="E25" s="669"/>
      <c r="F25" s="669"/>
      <c r="G25" s="669"/>
      <c r="H25" s="669"/>
      <c r="I25" s="672" t="s">
        <v>112</v>
      </c>
      <c r="J25" s="674" t="s">
        <v>127</v>
      </c>
      <c r="K25" s="674" t="s">
        <v>113</v>
      </c>
      <c r="L25" s="676" t="s">
        <v>456</v>
      </c>
      <c r="M25" s="661" t="s">
        <v>128</v>
      </c>
      <c r="N25" s="663" t="s">
        <v>129</v>
      </c>
      <c r="O25" s="665" t="s">
        <v>140</v>
      </c>
      <c r="P25" s="657"/>
      <c r="Q25" s="656" t="s">
        <v>141</v>
      </c>
      <c r="R25" s="657"/>
      <c r="S25" s="656" t="s">
        <v>142</v>
      </c>
      <c r="T25" s="657"/>
      <c r="U25" s="656" t="s">
        <v>116</v>
      </c>
      <c r="V25" s="657"/>
      <c r="W25" s="656" t="s">
        <v>115</v>
      </c>
      <c r="X25" s="657"/>
      <c r="Y25" s="656" t="s">
        <v>143</v>
      </c>
      <c r="Z25" s="657"/>
      <c r="AA25" s="656" t="s">
        <v>114</v>
      </c>
      <c r="AB25" s="657"/>
      <c r="AC25" s="656" t="s">
        <v>117</v>
      </c>
      <c r="AD25" s="657"/>
      <c r="AE25" s="656" t="s">
        <v>118</v>
      </c>
      <c r="AF25" s="658"/>
      <c r="AG25" s="659" t="s">
        <v>119</v>
      </c>
      <c r="AH25" s="645" t="s">
        <v>120</v>
      </c>
      <c r="AI25" s="647" t="s">
        <v>121</v>
      </c>
      <c r="AJ25" s="649" t="s">
        <v>130</v>
      </c>
    </row>
    <row r="26" spans="2:36" ht="32.25" thickBot="1">
      <c r="B26" s="667"/>
      <c r="C26" s="670"/>
      <c r="D26" s="671"/>
      <c r="E26" s="671"/>
      <c r="F26" s="671"/>
      <c r="G26" s="671"/>
      <c r="H26" s="671"/>
      <c r="I26" s="673"/>
      <c r="J26" s="675" t="s">
        <v>127</v>
      </c>
      <c r="K26" s="675"/>
      <c r="L26" s="677"/>
      <c r="M26" s="662"/>
      <c r="N26" s="664"/>
      <c r="O26" s="2" t="s">
        <v>131</v>
      </c>
      <c r="P26" s="42" t="s">
        <v>132</v>
      </c>
      <c r="Q26" s="3" t="s">
        <v>131</v>
      </c>
      <c r="R26" s="42" t="s">
        <v>132</v>
      </c>
      <c r="S26" s="3" t="s">
        <v>131</v>
      </c>
      <c r="T26" s="42" t="s">
        <v>132</v>
      </c>
      <c r="U26" s="3" t="s">
        <v>131</v>
      </c>
      <c r="V26" s="42" t="s">
        <v>132</v>
      </c>
      <c r="W26" s="3" t="s">
        <v>131</v>
      </c>
      <c r="X26" s="42" t="s">
        <v>132</v>
      </c>
      <c r="Y26" s="3" t="s">
        <v>131</v>
      </c>
      <c r="Z26" s="42" t="s">
        <v>132</v>
      </c>
      <c r="AA26" s="3" t="s">
        <v>131</v>
      </c>
      <c r="AB26" s="42" t="s">
        <v>133</v>
      </c>
      <c r="AC26" s="3" t="s">
        <v>131</v>
      </c>
      <c r="AD26" s="42" t="s">
        <v>133</v>
      </c>
      <c r="AE26" s="3" t="s">
        <v>131</v>
      </c>
      <c r="AF26" s="43" t="s">
        <v>133</v>
      </c>
      <c r="AG26" s="660"/>
      <c r="AH26" s="646"/>
      <c r="AI26" s="648"/>
      <c r="AJ26" s="650"/>
    </row>
    <row r="27" spans="2:36" ht="45.75" thickBot="1">
      <c r="B27" s="4" t="s">
        <v>337</v>
      </c>
      <c r="C27" s="651" t="s">
        <v>28</v>
      </c>
      <c r="D27" s="652"/>
      <c r="E27" s="652"/>
      <c r="F27" s="652"/>
      <c r="G27" s="652"/>
      <c r="H27" s="652"/>
      <c r="I27" s="44" t="s">
        <v>29</v>
      </c>
      <c r="J27" s="280" t="s">
        <v>410</v>
      </c>
      <c r="K27" s="280" t="s">
        <v>411</v>
      </c>
      <c r="L27" s="187" t="s">
        <v>412</v>
      </c>
      <c r="M27" s="280">
        <v>0</v>
      </c>
      <c r="N27" s="170"/>
      <c r="O27" s="5" t="e">
        <f>O29+#REF!+#REF!</f>
        <v>#REF!</v>
      </c>
      <c r="P27" s="6" t="e">
        <f>P29+#REF!+#REF!</f>
        <v>#REF!</v>
      </c>
      <c r="Q27" s="6" t="e">
        <f>Q29+#REF!+#REF!</f>
        <v>#REF!</v>
      </c>
      <c r="R27" s="6" t="e">
        <f>R29+#REF!+#REF!</f>
        <v>#REF!</v>
      </c>
      <c r="S27" s="6" t="e">
        <f>S29+#REF!+#REF!</f>
        <v>#REF!</v>
      </c>
      <c r="T27" s="6" t="e">
        <f>T29+#REF!+#REF!</f>
        <v>#REF!</v>
      </c>
      <c r="U27" s="6" t="e">
        <f>U29+#REF!+#REF!</f>
        <v>#REF!</v>
      </c>
      <c r="V27" s="6" t="e">
        <f>V29+#REF!+#REF!</f>
        <v>#REF!</v>
      </c>
      <c r="W27" s="6" t="e">
        <f>W29+#REF!+#REF!</f>
        <v>#REF!</v>
      </c>
      <c r="X27" s="6" t="e">
        <f>X29+#REF!+#REF!</f>
        <v>#REF!</v>
      </c>
      <c r="Y27" s="6" t="e">
        <f>Y29+#REF!+#REF!</f>
        <v>#REF!</v>
      </c>
      <c r="Z27" s="6" t="e">
        <f>Z29+#REF!+#REF!</f>
        <v>#REF!</v>
      </c>
      <c r="AA27" s="6" t="e">
        <f>AA29+#REF!+#REF!</f>
        <v>#REF!</v>
      </c>
      <c r="AB27" s="6" t="e">
        <f>AB29+#REF!+#REF!</f>
        <v>#REF!</v>
      </c>
      <c r="AC27" s="6" t="e">
        <f>AC29+#REF!+#REF!</f>
        <v>#REF!</v>
      </c>
      <c r="AD27" s="6" t="e">
        <f>AD29+#REF!+#REF!</f>
        <v>#REF!</v>
      </c>
      <c r="AE27" s="6" t="e">
        <f>+AE29+#REF!+#REF!</f>
        <v>#REF!</v>
      </c>
      <c r="AF27" s="7" t="e">
        <f>AF29+#REF!+#REF!</f>
        <v>#REF!</v>
      </c>
      <c r="AG27" s="8" t="e">
        <f>AG29+#REF!+#REF!</f>
        <v>#REF!</v>
      </c>
      <c r="AH27" s="9"/>
      <c r="AI27" s="9"/>
      <c r="AJ27" s="10"/>
    </row>
    <row r="28" spans="2:36" ht="15.75" thickBot="1">
      <c r="B28" s="653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5"/>
    </row>
    <row r="29" spans="2:36" ht="46.5" thickBot="1">
      <c r="B29" s="11" t="s">
        <v>122</v>
      </c>
      <c r="C29" s="12" t="s">
        <v>138</v>
      </c>
      <c r="D29" s="12" t="s">
        <v>123</v>
      </c>
      <c r="E29" s="12" t="s">
        <v>134</v>
      </c>
      <c r="F29" s="12" t="s">
        <v>135</v>
      </c>
      <c r="G29" s="12" t="s">
        <v>136</v>
      </c>
      <c r="H29" s="45" t="s">
        <v>124</v>
      </c>
      <c r="I29" s="56" t="s">
        <v>139</v>
      </c>
      <c r="J29" s="32"/>
      <c r="K29" s="32"/>
      <c r="L29" s="32"/>
      <c r="M29" s="32"/>
      <c r="N29" s="33"/>
      <c r="O29" s="15">
        <f>SUM(O34:O34)</f>
        <v>0</v>
      </c>
      <c r="P29" s="16">
        <f>SUM(P34:P34)</f>
        <v>0</v>
      </c>
      <c r="Q29" s="17">
        <f>SUM(Q34:Q34)</f>
        <v>73000000</v>
      </c>
      <c r="R29" s="16">
        <f>SUM(R34:R34)</f>
        <v>0</v>
      </c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8">
        <f>O29+Q29</f>
        <v>73000000</v>
      </c>
      <c r="AF29" s="16">
        <f>AF34</f>
        <v>0</v>
      </c>
      <c r="AG29" s="19">
        <f>SUM(AG32:AG32)</f>
        <v>0</v>
      </c>
      <c r="AH29" s="20"/>
      <c r="AI29" s="20"/>
      <c r="AJ29" s="21"/>
    </row>
    <row r="30" spans="2:36" s="402" customFormat="1" ht="30.75" customHeight="1">
      <c r="B30" s="759"/>
      <c r="C30" s="718"/>
      <c r="D30" s="278" t="s">
        <v>611</v>
      </c>
      <c r="E30" s="401"/>
      <c r="F30" s="359"/>
      <c r="G30" s="359"/>
      <c r="H30" s="761" t="s">
        <v>612</v>
      </c>
      <c r="I30" s="761" t="s">
        <v>613</v>
      </c>
      <c r="J30" s="761">
        <v>1</v>
      </c>
      <c r="K30" s="761">
        <v>3</v>
      </c>
      <c r="L30" s="761">
        <v>1</v>
      </c>
      <c r="M30" s="761"/>
      <c r="N30" s="743"/>
      <c r="O30" s="722"/>
      <c r="P30" s="743"/>
      <c r="Q30" s="750">
        <v>73000000</v>
      </c>
      <c r="R30" s="743"/>
      <c r="S30" s="722"/>
      <c r="T30" s="743"/>
      <c r="U30" s="722"/>
      <c r="V30" s="743"/>
      <c r="W30" s="722"/>
      <c r="X30" s="743"/>
      <c r="Y30" s="722"/>
      <c r="Z30" s="743"/>
      <c r="AA30" s="722"/>
      <c r="AB30" s="743"/>
      <c r="AC30" s="747">
        <v>17330000</v>
      </c>
      <c r="AD30" s="743"/>
      <c r="AE30" s="722"/>
      <c r="AF30" s="743"/>
      <c r="AG30" s="753" t="s">
        <v>390</v>
      </c>
      <c r="AH30" s="753" t="s">
        <v>614</v>
      </c>
      <c r="AI30" s="753"/>
      <c r="AJ30" s="755" t="s">
        <v>393</v>
      </c>
    </row>
    <row r="31" spans="2:36" s="402" customFormat="1" ht="32.25" customHeight="1" thickBot="1">
      <c r="B31" s="760"/>
      <c r="C31" s="720"/>
      <c r="D31" s="144" t="s">
        <v>615</v>
      </c>
      <c r="E31" s="404"/>
      <c r="F31" s="403"/>
      <c r="G31" s="403"/>
      <c r="H31" s="762"/>
      <c r="I31" s="762"/>
      <c r="J31" s="762"/>
      <c r="K31" s="762"/>
      <c r="L31" s="762"/>
      <c r="M31" s="762"/>
      <c r="N31" s="744"/>
      <c r="O31" s="723"/>
      <c r="P31" s="744"/>
      <c r="Q31" s="751">
        <v>73000000</v>
      </c>
      <c r="R31" s="744"/>
      <c r="S31" s="723"/>
      <c r="T31" s="744"/>
      <c r="U31" s="723"/>
      <c r="V31" s="744"/>
      <c r="W31" s="723"/>
      <c r="X31" s="744"/>
      <c r="Y31" s="723"/>
      <c r="Z31" s="744"/>
      <c r="AA31" s="723"/>
      <c r="AB31" s="744"/>
      <c r="AC31" s="748">
        <v>17330000</v>
      </c>
      <c r="AD31" s="744"/>
      <c r="AE31" s="723"/>
      <c r="AF31" s="744"/>
      <c r="AG31" s="754"/>
      <c r="AH31" s="754"/>
      <c r="AI31" s="754"/>
      <c r="AJ31" s="756"/>
    </row>
    <row r="32" spans="2:36" ht="23.25" customHeight="1">
      <c r="B32" s="757" t="s">
        <v>413</v>
      </c>
      <c r="C32" s="758"/>
      <c r="D32" s="317" t="s">
        <v>616</v>
      </c>
      <c r="E32" s="317"/>
      <c r="F32" s="282"/>
      <c r="G32" s="228"/>
      <c r="H32" s="639" t="s">
        <v>617</v>
      </c>
      <c r="I32" s="639" t="s">
        <v>30</v>
      </c>
      <c r="J32" s="730">
        <v>10</v>
      </c>
      <c r="K32" s="730">
        <v>70</v>
      </c>
      <c r="L32" s="730">
        <v>35</v>
      </c>
      <c r="M32" s="730"/>
      <c r="N32" s="730"/>
      <c r="O32" s="723"/>
      <c r="P32" s="730"/>
      <c r="Q32" s="751">
        <v>73000000</v>
      </c>
      <c r="R32" s="730"/>
      <c r="S32" s="723"/>
      <c r="T32" s="730"/>
      <c r="U32" s="723"/>
      <c r="V32" s="730"/>
      <c r="W32" s="723"/>
      <c r="X32" s="730"/>
      <c r="Y32" s="723"/>
      <c r="Z32" s="730"/>
      <c r="AA32" s="723"/>
      <c r="AB32" s="730"/>
      <c r="AC32" s="748">
        <v>17330000</v>
      </c>
      <c r="AD32" s="730"/>
      <c r="AE32" s="723"/>
      <c r="AF32" s="730"/>
      <c r="AG32" s="699" t="s">
        <v>54</v>
      </c>
      <c r="AH32" s="699" t="s">
        <v>415</v>
      </c>
      <c r="AI32" s="730"/>
      <c r="AJ32" s="709" t="s">
        <v>416</v>
      </c>
    </row>
    <row r="33" spans="2:36" ht="18" customHeight="1">
      <c r="B33" s="757"/>
      <c r="C33" s="758"/>
      <c r="D33" s="317" t="s">
        <v>618</v>
      </c>
      <c r="E33" s="317"/>
      <c r="F33" s="190"/>
      <c r="G33" s="97"/>
      <c r="H33" s="639"/>
      <c r="I33" s="639"/>
      <c r="J33" s="730"/>
      <c r="K33" s="730"/>
      <c r="L33" s="730"/>
      <c r="M33" s="730"/>
      <c r="N33" s="730"/>
      <c r="O33" s="723"/>
      <c r="P33" s="730"/>
      <c r="Q33" s="751">
        <v>73000000</v>
      </c>
      <c r="R33" s="730"/>
      <c r="S33" s="723"/>
      <c r="T33" s="730"/>
      <c r="U33" s="723"/>
      <c r="V33" s="730"/>
      <c r="W33" s="723"/>
      <c r="X33" s="730"/>
      <c r="Y33" s="723"/>
      <c r="Z33" s="730"/>
      <c r="AA33" s="723"/>
      <c r="AB33" s="730"/>
      <c r="AC33" s="748">
        <v>17330000</v>
      </c>
      <c r="AD33" s="730"/>
      <c r="AE33" s="723"/>
      <c r="AF33" s="730"/>
      <c r="AG33" s="699"/>
      <c r="AH33" s="699"/>
      <c r="AI33" s="730"/>
      <c r="AJ33" s="709"/>
    </row>
    <row r="34" spans="2:36" ht="15.75" thickBot="1">
      <c r="B34" s="757"/>
      <c r="C34" s="758"/>
      <c r="D34" s="406" t="s">
        <v>619</v>
      </c>
      <c r="E34" s="407"/>
      <c r="F34" s="408"/>
      <c r="G34" s="408"/>
      <c r="H34" s="639"/>
      <c r="I34" s="639"/>
      <c r="J34" s="730"/>
      <c r="K34" s="730"/>
      <c r="L34" s="730"/>
      <c r="M34" s="730"/>
      <c r="N34" s="730"/>
      <c r="O34" s="723"/>
      <c r="P34" s="730"/>
      <c r="Q34" s="751">
        <v>73000000</v>
      </c>
      <c r="R34" s="730"/>
      <c r="S34" s="723"/>
      <c r="T34" s="730"/>
      <c r="U34" s="723"/>
      <c r="V34" s="730"/>
      <c r="W34" s="723"/>
      <c r="X34" s="730"/>
      <c r="Y34" s="723"/>
      <c r="Z34" s="730"/>
      <c r="AA34" s="723"/>
      <c r="AB34" s="730"/>
      <c r="AC34" s="748">
        <v>17330000</v>
      </c>
      <c r="AD34" s="730"/>
      <c r="AE34" s="723"/>
      <c r="AF34" s="730"/>
      <c r="AG34" s="699"/>
      <c r="AH34" s="699"/>
      <c r="AI34" s="730"/>
      <c r="AJ34" s="709"/>
    </row>
    <row r="35" spans="2:36" ht="15">
      <c r="B35" s="745" t="s">
        <v>418</v>
      </c>
      <c r="C35" s="733"/>
      <c r="D35" s="131" t="s">
        <v>616</v>
      </c>
      <c r="E35" s="409"/>
      <c r="F35" s="410"/>
      <c r="G35" s="410"/>
      <c r="H35" s="714" t="s">
        <v>620</v>
      </c>
      <c r="I35" s="714" t="s">
        <v>31</v>
      </c>
      <c r="J35" s="701">
        <v>50</v>
      </c>
      <c r="K35" s="701">
        <v>200</v>
      </c>
      <c r="L35" s="701">
        <v>50</v>
      </c>
      <c r="M35" s="701"/>
      <c r="N35" s="701"/>
      <c r="O35" s="723"/>
      <c r="P35" s="701"/>
      <c r="Q35" s="751">
        <v>73000000</v>
      </c>
      <c r="R35" s="701"/>
      <c r="S35" s="723"/>
      <c r="T35" s="701"/>
      <c r="U35" s="723"/>
      <c r="V35" s="701"/>
      <c r="W35" s="723"/>
      <c r="X35" s="701"/>
      <c r="Y35" s="723"/>
      <c r="Z35" s="701"/>
      <c r="AA35" s="723"/>
      <c r="AB35" s="701"/>
      <c r="AC35" s="748">
        <v>17330000</v>
      </c>
      <c r="AD35" s="701"/>
      <c r="AE35" s="723"/>
      <c r="AF35" s="701"/>
      <c r="AG35" s="698" t="s">
        <v>54</v>
      </c>
      <c r="AH35" s="698" t="s">
        <v>415</v>
      </c>
      <c r="AI35" s="701"/>
      <c r="AJ35" s="708" t="s">
        <v>416</v>
      </c>
    </row>
    <row r="36" spans="2:36" ht="24.75" customHeight="1">
      <c r="B36" s="737"/>
      <c r="C36" s="734"/>
      <c r="D36" s="317" t="s">
        <v>618</v>
      </c>
      <c r="E36" s="298"/>
      <c r="F36" s="309"/>
      <c r="G36" s="309"/>
      <c r="H36" s="639"/>
      <c r="I36" s="639"/>
      <c r="J36" s="730"/>
      <c r="K36" s="730"/>
      <c r="L36" s="730"/>
      <c r="M36" s="730"/>
      <c r="N36" s="730"/>
      <c r="O36" s="723"/>
      <c r="P36" s="730"/>
      <c r="Q36" s="751">
        <v>73000000</v>
      </c>
      <c r="R36" s="730"/>
      <c r="S36" s="723"/>
      <c r="T36" s="730"/>
      <c r="U36" s="723"/>
      <c r="V36" s="730"/>
      <c r="W36" s="723"/>
      <c r="X36" s="730"/>
      <c r="Y36" s="723"/>
      <c r="Z36" s="730"/>
      <c r="AA36" s="723"/>
      <c r="AB36" s="730"/>
      <c r="AC36" s="748">
        <v>17330000</v>
      </c>
      <c r="AD36" s="730"/>
      <c r="AE36" s="723"/>
      <c r="AF36" s="730"/>
      <c r="AG36" s="699"/>
      <c r="AH36" s="699"/>
      <c r="AI36" s="730"/>
      <c r="AJ36" s="709"/>
    </row>
    <row r="37" spans="2:36" ht="22.5" customHeight="1" thickBot="1">
      <c r="B37" s="746"/>
      <c r="C37" s="735"/>
      <c r="D37" s="411" t="s">
        <v>619</v>
      </c>
      <c r="E37" s="412"/>
      <c r="F37" s="413"/>
      <c r="G37" s="413"/>
      <c r="H37" s="721"/>
      <c r="I37" s="721"/>
      <c r="J37" s="731"/>
      <c r="K37" s="731"/>
      <c r="L37" s="731"/>
      <c r="M37" s="731"/>
      <c r="N37" s="731"/>
      <c r="O37" s="723"/>
      <c r="P37" s="731"/>
      <c r="Q37" s="751">
        <v>73000000</v>
      </c>
      <c r="R37" s="731"/>
      <c r="S37" s="723"/>
      <c r="T37" s="731"/>
      <c r="U37" s="723"/>
      <c r="V37" s="731"/>
      <c r="W37" s="723"/>
      <c r="X37" s="731"/>
      <c r="Y37" s="723"/>
      <c r="Z37" s="731"/>
      <c r="AA37" s="723"/>
      <c r="AB37" s="731"/>
      <c r="AC37" s="748">
        <v>17330000</v>
      </c>
      <c r="AD37" s="731"/>
      <c r="AE37" s="723"/>
      <c r="AF37" s="731"/>
      <c r="AG37" s="703"/>
      <c r="AH37" s="703"/>
      <c r="AI37" s="731"/>
      <c r="AJ37" s="710"/>
    </row>
    <row r="38" spans="2:36" ht="23.25" customHeight="1">
      <c r="B38" s="736" t="s">
        <v>419</v>
      </c>
      <c r="C38" s="734"/>
      <c r="D38" s="317" t="s">
        <v>616</v>
      </c>
      <c r="E38" s="394"/>
      <c r="F38" s="416"/>
      <c r="G38" s="416"/>
      <c r="H38" s="639" t="s">
        <v>621</v>
      </c>
      <c r="I38" s="639" t="s">
        <v>32</v>
      </c>
      <c r="J38" s="730">
        <v>230</v>
      </c>
      <c r="K38" s="730">
        <v>250</v>
      </c>
      <c r="L38" s="730">
        <v>50</v>
      </c>
      <c r="M38" s="730"/>
      <c r="N38" s="730"/>
      <c r="O38" s="723"/>
      <c r="P38" s="730"/>
      <c r="Q38" s="751">
        <v>73000000</v>
      </c>
      <c r="R38" s="730"/>
      <c r="S38" s="723"/>
      <c r="T38" s="730"/>
      <c r="U38" s="723"/>
      <c r="V38" s="730"/>
      <c r="W38" s="723"/>
      <c r="X38" s="730"/>
      <c r="Y38" s="723"/>
      <c r="Z38" s="730"/>
      <c r="AA38" s="723"/>
      <c r="AB38" s="730"/>
      <c r="AC38" s="748">
        <v>17330000</v>
      </c>
      <c r="AD38" s="730"/>
      <c r="AE38" s="723"/>
      <c r="AF38" s="730"/>
      <c r="AG38" s="699" t="s">
        <v>54</v>
      </c>
      <c r="AH38" s="699" t="s">
        <v>415</v>
      </c>
      <c r="AI38" s="730"/>
      <c r="AJ38" s="709" t="s">
        <v>416</v>
      </c>
    </row>
    <row r="39" spans="2:36" ht="22.5" customHeight="1">
      <c r="B39" s="737"/>
      <c r="C39" s="734"/>
      <c r="D39" s="317" t="s">
        <v>618</v>
      </c>
      <c r="E39" s="298"/>
      <c r="F39" s="309"/>
      <c r="G39" s="309"/>
      <c r="H39" s="639"/>
      <c r="I39" s="639"/>
      <c r="J39" s="730"/>
      <c r="K39" s="730"/>
      <c r="L39" s="730"/>
      <c r="M39" s="730"/>
      <c r="N39" s="730"/>
      <c r="O39" s="723"/>
      <c r="P39" s="730"/>
      <c r="Q39" s="751">
        <v>73000000</v>
      </c>
      <c r="R39" s="730"/>
      <c r="S39" s="723"/>
      <c r="T39" s="730"/>
      <c r="U39" s="723"/>
      <c r="V39" s="730"/>
      <c r="W39" s="723"/>
      <c r="X39" s="730"/>
      <c r="Y39" s="723"/>
      <c r="Z39" s="730"/>
      <c r="AA39" s="723"/>
      <c r="AB39" s="730"/>
      <c r="AC39" s="748">
        <v>17330000</v>
      </c>
      <c r="AD39" s="730"/>
      <c r="AE39" s="723"/>
      <c r="AF39" s="730"/>
      <c r="AG39" s="699"/>
      <c r="AH39" s="699"/>
      <c r="AI39" s="730"/>
      <c r="AJ39" s="709"/>
    </row>
    <row r="40" spans="2:36" ht="20.25" customHeight="1" thickBot="1">
      <c r="B40" s="738"/>
      <c r="C40" s="734"/>
      <c r="D40" s="406" t="s">
        <v>619</v>
      </c>
      <c r="E40" s="383"/>
      <c r="F40" s="417"/>
      <c r="G40" s="417"/>
      <c r="H40" s="639"/>
      <c r="I40" s="639"/>
      <c r="J40" s="730"/>
      <c r="K40" s="730"/>
      <c r="L40" s="730"/>
      <c r="M40" s="730"/>
      <c r="N40" s="730"/>
      <c r="O40" s="723"/>
      <c r="P40" s="730"/>
      <c r="Q40" s="751">
        <v>73000000</v>
      </c>
      <c r="R40" s="730"/>
      <c r="S40" s="723"/>
      <c r="T40" s="730"/>
      <c r="U40" s="723"/>
      <c r="V40" s="730"/>
      <c r="W40" s="723"/>
      <c r="X40" s="730"/>
      <c r="Y40" s="723"/>
      <c r="Z40" s="730"/>
      <c r="AA40" s="723"/>
      <c r="AB40" s="730"/>
      <c r="AC40" s="748">
        <v>17330000</v>
      </c>
      <c r="AD40" s="730"/>
      <c r="AE40" s="723"/>
      <c r="AF40" s="730"/>
      <c r="AG40" s="699"/>
      <c r="AH40" s="699"/>
      <c r="AI40" s="730"/>
      <c r="AJ40" s="709"/>
    </row>
    <row r="41" spans="2:36" ht="38.25" customHeight="1">
      <c r="B41" s="739" t="s">
        <v>420</v>
      </c>
      <c r="C41" s="741"/>
      <c r="D41" s="131" t="s">
        <v>414</v>
      </c>
      <c r="E41" s="418"/>
      <c r="F41" s="410"/>
      <c r="G41" s="410"/>
      <c r="H41" s="714" t="s">
        <v>622</v>
      </c>
      <c r="I41" s="714" t="s">
        <v>33</v>
      </c>
      <c r="J41" s="714">
        <v>20</v>
      </c>
      <c r="K41" s="714">
        <v>20</v>
      </c>
      <c r="L41" s="714">
        <v>10</v>
      </c>
      <c r="M41" s="714"/>
      <c r="N41" s="714"/>
      <c r="O41" s="723"/>
      <c r="P41" s="714"/>
      <c r="Q41" s="751">
        <v>73000000</v>
      </c>
      <c r="R41" s="714"/>
      <c r="S41" s="723"/>
      <c r="T41" s="714"/>
      <c r="U41" s="723"/>
      <c r="V41" s="714"/>
      <c r="W41" s="723"/>
      <c r="X41" s="714"/>
      <c r="Y41" s="723"/>
      <c r="Z41" s="714"/>
      <c r="AA41" s="723"/>
      <c r="AB41" s="714"/>
      <c r="AC41" s="748">
        <v>17330000</v>
      </c>
      <c r="AD41" s="714"/>
      <c r="AE41" s="723"/>
      <c r="AF41" s="714"/>
      <c r="AG41" s="698" t="s">
        <v>54</v>
      </c>
      <c r="AH41" s="698" t="s">
        <v>415</v>
      </c>
      <c r="AI41" s="714"/>
      <c r="AJ41" s="708" t="s">
        <v>416</v>
      </c>
    </row>
    <row r="42" spans="2:36" ht="29.25" customHeight="1" thickBot="1">
      <c r="B42" s="740"/>
      <c r="C42" s="742"/>
      <c r="D42" s="419" t="s">
        <v>417</v>
      </c>
      <c r="E42" s="419"/>
      <c r="F42" s="413"/>
      <c r="G42" s="413"/>
      <c r="H42" s="721"/>
      <c r="I42" s="721"/>
      <c r="J42" s="721"/>
      <c r="K42" s="721"/>
      <c r="L42" s="721"/>
      <c r="M42" s="721"/>
      <c r="N42" s="721"/>
      <c r="O42" s="723"/>
      <c r="P42" s="721"/>
      <c r="Q42" s="751">
        <v>73000000</v>
      </c>
      <c r="R42" s="721"/>
      <c r="S42" s="723"/>
      <c r="T42" s="721"/>
      <c r="U42" s="723"/>
      <c r="V42" s="721"/>
      <c r="W42" s="723"/>
      <c r="X42" s="721"/>
      <c r="Y42" s="723"/>
      <c r="Z42" s="721"/>
      <c r="AA42" s="723"/>
      <c r="AB42" s="721"/>
      <c r="AC42" s="748">
        <v>17330000</v>
      </c>
      <c r="AD42" s="721"/>
      <c r="AE42" s="723"/>
      <c r="AF42" s="721"/>
      <c r="AG42" s="703"/>
      <c r="AH42" s="703"/>
      <c r="AI42" s="721"/>
      <c r="AJ42" s="710"/>
    </row>
    <row r="43" spans="2:36" ht="23.25" customHeight="1">
      <c r="B43" s="736" t="s">
        <v>623</v>
      </c>
      <c r="C43" s="734"/>
      <c r="D43" s="317" t="s">
        <v>616</v>
      </c>
      <c r="E43" s="394"/>
      <c r="F43" s="416"/>
      <c r="G43" s="416"/>
      <c r="H43" s="639" t="s">
        <v>624</v>
      </c>
      <c r="I43" s="639" t="s">
        <v>625</v>
      </c>
      <c r="J43" s="730">
        <v>2</v>
      </c>
      <c r="K43" s="730">
        <v>6</v>
      </c>
      <c r="L43" s="730">
        <v>2</v>
      </c>
      <c r="M43" s="730"/>
      <c r="N43" s="730"/>
      <c r="O43" s="723"/>
      <c r="P43" s="730"/>
      <c r="Q43" s="751">
        <v>73000000</v>
      </c>
      <c r="R43" s="730"/>
      <c r="S43" s="723"/>
      <c r="T43" s="730"/>
      <c r="U43" s="723"/>
      <c r="V43" s="730"/>
      <c r="W43" s="723"/>
      <c r="X43" s="730"/>
      <c r="Y43" s="723"/>
      <c r="Z43" s="730"/>
      <c r="AA43" s="723"/>
      <c r="AB43" s="730"/>
      <c r="AC43" s="748">
        <v>17330000</v>
      </c>
      <c r="AD43" s="730"/>
      <c r="AE43" s="723"/>
      <c r="AF43" s="730"/>
      <c r="AG43" s="699" t="s">
        <v>54</v>
      </c>
      <c r="AH43" s="699" t="s">
        <v>415</v>
      </c>
      <c r="AI43" s="730"/>
      <c r="AJ43" s="709" t="s">
        <v>416</v>
      </c>
    </row>
    <row r="44" spans="2:36" ht="23.25" customHeight="1">
      <c r="B44" s="737"/>
      <c r="C44" s="734"/>
      <c r="D44" s="317" t="s">
        <v>618</v>
      </c>
      <c r="E44" s="298"/>
      <c r="F44" s="309"/>
      <c r="G44" s="309"/>
      <c r="H44" s="639"/>
      <c r="I44" s="639"/>
      <c r="J44" s="730"/>
      <c r="K44" s="730"/>
      <c r="L44" s="730"/>
      <c r="M44" s="730"/>
      <c r="N44" s="730"/>
      <c r="O44" s="723"/>
      <c r="P44" s="730"/>
      <c r="Q44" s="751">
        <v>73000000</v>
      </c>
      <c r="R44" s="730"/>
      <c r="S44" s="723"/>
      <c r="T44" s="730"/>
      <c r="U44" s="723"/>
      <c r="V44" s="730"/>
      <c r="W44" s="723"/>
      <c r="X44" s="730"/>
      <c r="Y44" s="723"/>
      <c r="Z44" s="730"/>
      <c r="AA44" s="723"/>
      <c r="AB44" s="730"/>
      <c r="AC44" s="748">
        <v>17330000</v>
      </c>
      <c r="AD44" s="730"/>
      <c r="AE44" s="723"/>
      <c r="AF44" s="730"/>
      <c r="AG44" s="699"/>
      <c r="AH44" s="699"/>
      <c r="AI44" s="730"/>
      <c r="AJ44" s="709"/>
    </row>
    <row r="45" spans="2:36" ht="19.5" customHeight="1" thickBot="1">
      <c r="B45" s="738"/>
      <c r="C45" s="734"/>
      <c r="D45" s="406" t="s">
        <v>619</v>
      </c>
      <c r="E45" s="383"/>
      <c r="F45" s="417"/>
      <c r="G45" s="417"/>
      <c r="H45" s="639"/>
      <c r="I45" s="639"/>
      <c r="J45" s="730"/>
      <c r="K45" s="730"/>
      <c r="L45" s="730"/>
      <c r="M45" s="730"/>
      <c r="N45" s="730"/>
      <c r="O45" s="723"/>
      <c r="P45" s="730"/>
      <c r="Q45" s="751">
        <v>73000000</v>
      </c>
      <c r="R45" s="730"/>
      <c r="S45" s="723"/>
      <c r="T45" s="730"/>
      <c r="U45" s="723"/>
      <c r="V45" s="730"/>
      <c r="W45" s="723"/>
      <c r="X45" s="730"/>
      <c r="Y45" s="723"/>
      <c r="Z45" s="730"/>
      <c r="AA45" s="723"/>
      <c r="AB45" s="730"/>
      <c r="AC45" s="748">
        <v>17330000</v>
      </c>
      <c r="AD45" s="730"/>
      <c r="AE45" s="723"/>
      <c r="AF45" s="730"/>
      <c r="AG45" s="699"/>
      <c r="AH45" s="699"/>
      <c r="AI45" s="730"/>
      <c r="AJ45" s="709"/>
    </row>
    <row r="46" spans="2:36" ht="38.25" customHeight="1">
      <c r="B46" s="732" t="s">
        <v>403</v>
      </c>
      <c r="C46" s="733"/>
      <c r="D46" s="420" t="s">
        <v>626</v>
      </c>
      <c r="E46" s="409" t="s">
        <v>627</v>
      </c>
      <c r="F46" s="410"/>
      <c r="G46" s="410"/>
      <c r="H46" s="714" t="s">
        <v>34</v>
      </c>
      <c r="I46" s="714" t="s">
        <v>149</v>
      </c>
      <c r="J46" s="714">
        <v>100</v>
      </c>
      <c r="K46" s="714">
        <v>100</v>
      </c>
      <c r="L46" s="714">
        <v>100</v>
      </c>
      <c r="M46" s="714"/>
      <c r="N46" s="714"/>
      <c r="O46" s="723"/>
      <c r="P46" s="714"/>
      <c r="Q46" s="751">
        <v>73000000</v>
      </c>
      <c r="R46" s="714"/>
      <c r="S46" s="723"/>
      <c r="T46" s="714"/>
      <c r="U46" s="723"/>
      <c r="V46" s="714"/>
      <c r="W46" s="723"/>
      <c r="X46" s="714"/>
      <c r="Y46" s="723"/>
      <c r="Z46" s="714"/>
      <c r="AA46" s="723"/>
      <c r="AB46" s="714"/>
      <c r="AC46" s="748">
        <v>17330000</v>
      </c>
      <c r="AD46" s="714"/>
      <c r="AE46" s="723"/>
      <c r="AF46" s="714"/>
      <c r="AG46" s="698" t="s">
        <v>54</v>
      </c>
      <c r="AH46" s="698" t="s">
        <v>415</v>
      </c>
      <c r="AI46" s="701"/>
      <c r="AJ46" s="708" t="s">
        <v>628</v>
      </c>
    </row>
    <row r="47" spans="2:36" ht="32.25" customHeight="1">
      <c r="B47" s="728"/>
      <c r="C47" s="734"/>
      <c r="D47" s="302" t="s">
        <v>629</v>
      </c>
      <c r="E47" s="298" t="s">
        <v>630</v>
      </c>
      <c r="F47" s="309"/>
      <c r="G47" s="309"/>
      <c r="H47" s="640"/>
      <c r="I47" s="640"/>
      <c r="J47" s="640"/>
      <c r="K47" s="640"/>
      <c r="L47" s="640"/>
      <c r="M47" s="640"/>
      <c r="N47" s="640"/>
      <c r="O47" s="723"/>
      <c r="P47" s="640"/>
      <c r="Q47" s="751">
        <v>73000000</v>
      </c>
      <c r="R47" s="640"/>
      <c r="S47" s="723"/>
      <c r="T47" s="640"/>
      <c r="U47" s="723"/>
      <c r="V47" s="640"/>
      <c r="W47" s="723"/>
      <c r="X47" s="640"/>
      <c r="Y47" s="723"/>
      <c r="Z47" s="640"/>
      <c r="AA47" s="723"/>
      <c r="AB47" s="640"/>
      <c r="AC47" s="748">
        <v>17330000</v>
      </c>
      <c r="AD47" s="640"/>
      <c r="AE47" s="723"/>
      <c r="AF47" s="640"/>
      <c r="AG47" s="699"/>
      <c r="AH47" s="699"/>
      <c r="AI47" s="730"/>
      <c r="AJ47" s="709"/>
    </row>
    <row r="48" spans="2:36" ht="47.25" customHeight="1" thickBot="1">
      <c r="B48" s="729"/>
      <c r="C48" s="735"/>
      <c r="D48" s="421" t="s">
        <v>631</v>
      </c>
      <c r="E48" s="412" t="s">
        <v>386</v>
      </c>
      <c r="F48" s="413"/>
      <c r="G48" s="413"/>
      <c r="H48" s="144" t="s">
        <v>632</v>
      </c>
      <c r="I48" s="144" t="s">
        <v>214</v>
      </c>
      <c r="J48" s="422">
        <v>10</v>
      </c>
      <c r="K48" s="419">
        <v>16</v>
      </c>
      <c r="L48" s="419">
        <v>5</v>
      </c>
      <c r="M48" s="361"/>
      <c r="N48" s="361"/>
      <c r="O48" s="723"/>
      <c r="P48" s="361"/>
      <c r="Q48" s="751">
        <v>73000000</v>
      </c>
      <c r="R48" s="361"/>
      <c r="S48" s="723"/>
      <c r="T48" s="361"/>
      <c r="U48" s="723"/>
      <c r="V48" s="361"/>
      <c r="W48" s="723"/>
      <c r="X48" s="361"/>
      <c r="Y48" s="723"/>
      <c r="Z48" s="361"/>
      <c r="AA48" s="723"/>
      <c r="AB48" s="361"/>
      <c r="AC48" s="748">
        <v>17330000</v>
      </c>
      <c r="AD48" s="361"/>
      <c r="AE48" s="723"/>
      <c r="AF48" s="361"/>
      <c r="AG48" s="703"/>
      <c r="AH48" s="703"/>
      <c r="AI48" s="731"/>
      <c r="AJ48" s="710"/>
    </row>
    <row r="49" spans="2:36" ht="22.5" customHeight="1">
      <c r="B49" s="728" t="s">
        <v>633</v>
      </c>
      <c r="C49" s="719"/>
      <c r="D49" s="395" t="s">
        <v>634</v>
      </c>
      <c r="E49" s="423"/>
      <c r="F49" s="416"/>
      <c r="G49" s="423"/>
      <c r="H49" s="714" t="s">
        <v>635</v>
      </c>
      <c r="I49" s="714" t="s">
        <v>636</v>
      </c>
      <c r="J49" s="714">
        <v>0</v>
      </c>
      <c r="K49" s="714">
        <v>1</v>
      </c>
      <c r="L49" s="714">
        <v>1</v>
      </c>
      <c r="M49" s="714"/>
      <c r="N49" s="714"/>
      <c r="O49" s="723"/>
      <c r="P49" s="714"/>
      <c r="Q49" s="751">
        <v>73000000</v>
      </c>
      <c r="R49" s="714"/>
      <c r="S49" s="723"/>
      <c r="T49" s="714"/>
      <c r="U49" s="723"/>
      <c r="V49" s="714"/>
      <c r="W49" s="723"/>
      <c r="X49" s="714"/>
      <c r="Y49" s="723"/>
      <c r="Z49" s="714"/>
      <c r="AA49" s="723"/>
      <c r="AB49" s="714"/>
      <c r="AC49" s="748">
        <v>17330000</v>
      </c>
      <c r="AD49" s="714"/>
      <c r="AE49" s="723"/>
      <c r="AF49" s="714"/>
      <c r="AG49" s="725" t="s">
        <v>54</v>
      </c>
      <c r="AH49" s="725" t="s">
        <v>637</v>
      </c>
      <c r="AI49" s="725"/>
      <c r="AJ49" s="709" t="s">
        <v>638</v>
      </c>
    </row>
    <row r="50" spans="2:36" ht="23.25" thickBot="1">
      <c r="B50" s="728"/>
      <c r="C50" s="719"/>
      <c r="D50" s="395" t="s">
        <v>639</v>
      </c>
      <c r="E50" s="423"/>
      <c r="F50" s="416"/>
      <c r="G50" s="423"/>
      <c r="H50" s="640"/>
      <c r="I50" s="640"/>
      <c r="J50" s="640"/>
      <c r="K50" s="640"/>
      <c r="L50" s="640"/>
      <c r="M50" s="640"/>
      <c r="N50" s="640"/>
      <c r="O50" s="723"/>
      <c r="P50" s="640"/>
      <c r="Q50" s="751">
        <v>73000000</v>
      </c>
      <c r="R50" s="640"/>
      <c r="S50" s="723"/>
      <c r="T50" s="640"/>
      <c r="U50" s="723"/>
      <c r="V50" s="640"/>
      <c r="W50" s="723"/>
      <c r="X50" s="640"/>
      <c r="Y50" s="723"/>
      <c r="Z50" s="640"/>
      <c r="AA50" s="723"/>
      <c r="AB50" s="640"/>
      <c r="AC50" s="748">
        <v>17330000</v>
      </c>
      <c r="AD50" s="640"/>
      <c r="AE50" s="723"/>
      <c r="AF50" s="640"/>
      <c r="AG50" s="726"/>
      <c r="AH50" s="726"/>
      <c r="AI50" s="726"/>
      <c r="AJ50" s="709"/>
    </row>
    <row r="51" spans="2:36" ht="22.5">
      <c r="B51" s="728"/>
      <c r="C51" s="719"/>
      <c r="D51" s="395" t="s">
        <v>640</v>
      </c>
      <c r="E51" s="423"/>
      <c r="F51" s="416"/>
      <c r="G51" s="423"/>
      <c r="H51" s="714" t="s">
        <v>641</v>
      </c>
      <c r="I51" s="714" t="s">
        <v>636</v>
      </c>
      <c r="J51" s="714">
        <v>0</v>
      </c>
      <c r="K51" s="714">
        <v>1</v>
      </c>
      <c r="L51" s="714">
        <v>1</v>
      </c>
      <c r="M51" s="714"/>
      <c r="N51" s="714"/>
      <c r="O51" s="723"/>
      <c r="P51" s="714"/>
      <c r="Q51" s="751">
        <v>73000000</v>
      </c>
      <c r="R51" s="714"/>
      <c r="S51" s="723"/>
      <c r="T51" s="714"/>
      <c r="U51" s="723"/>
      <c r="V51" s="714"/>
      <c r="W51" s="723"/>
      <c r="X51" s="714"/>
      <c r="Y51" s="723"/>
      <c r="Z51" s="714"/>
      <c r="AA51" s="723"/>
      <c r="AB51" s="714"/>
      <c r="AC51" s="748">
        <v>17330000</v>
      </c>
      <c r="AD51" s="714"/>
      <c r="AE51" s="723"/>
      <c r="AF51" s="714"/>
      <c r="AG51" s="726"/>
      <c r="AH51" s="726"/>
      <c r="AI51" s="726"/>
      <c r="AJ51" s="709"/>
    </row>
    <row r="52" spans="2:36" ht="34.5" thickBot="1">
      <c r="B52" s="728"/>
      <c r="C52" s="719"/>
      <c r="D52" s="395" t="s">
        <v>642</v>
      </c>
      <c r="E52" s="423"/>
      <c r="F52" s="416"/>
      <c r="G52" s="423"/>
      <c r="H52" s="640"/>
      <c r="I52" s="640"/>
      <c r="J52" s="640"/>
      <c r="K52" s="640"/>
      <c r="L52" s="640"/>
      <c r="M52" s="640"/>
      <c r="N52" s="640"/>
      <c r="O52" s="723"/>
      <c r="P52" s="640"/>
      <c r="Q52" s="751">
        <v>73000000</v>
      </c>
      <c r="R52" s="640"/>
      <c r="S52" s="723"/>
      <c r="T52" s="640"/>
      <c r="U52" s="723"/>
      <c r="V52" s="640"/>
      <c r="W52" s="723"/>
      <c r="X52" s="640"/>
      <c r="Y52" s="723"/>
      <c r="Z52" s="640"/>
      <c r="AA52" s="723"/>
      <c r="AB52" s="640"/>
      <c r="AC52" s="748">
        <v>17330000</v>
      </c>
      <c r="AD52" s="640"/>
      <c r="AE52" s="723"/>
      <c r="AF52" s="640"/>
      <c r="AG52" s="726"/>
      <c r="AH52" s="726"/>
      <c r="AI52" s="726"/>
      <c r="AJ52" s="709"/>
    </row>
    <row r="53" spans="2:36" ht="22.5" customHeight="1">
      <c r="B53" s="728"/>
      <c r="C53" s="719"/>
      <c r="D53" s="395" t="s">
        <v>643</v>
      </c>
      <c r="E53" s="423"/>
      <c r="F53" s="416"/>
      <c r="G53" s="423"/>
      <c r="H53" s="714" t="s">
        <v>644</v>
      </c>
      <c r="I53" s="714" t="s">
        <v>636</v>
      </c>
      <c r="J53" s="714">
        <v>0</v>
      </c>
      <c r="K53" s="714">
        <v>1</v>
      </c>
      <c r="L53" s="714">
        <v>1</v>
      </c>
      <c r="M53" s="714"/>
      <c r="N53" s="714"/>
      <c r="O53" s="723"/>
      <c r="P53" s="714"/>
      <c r="Q53" s="751">
        <v>73000000</v>
      </c>
      <c r="R53" s="714"/>
      <c r="S53" s="723"/>
      <c r="T53" s="714"/>
      <c r="U53" s="723"/>
      <c r="V53" s="714"/>
      <c r="W53" s="723"/>
      <c r="X53" s="714"/>
      <c r="Y53" s="723"/>
      <c r="Z53" s="714"/>
      <c r="AA53" s="723"/>
      <c r="AB53" s="714"/>
      <c r="AC53" s="748">
        <v>17330000</v>
      </c>
      <c r="AD53" s="714"/>
      <c r="AE53" s="723"/>
      <c r="AF53" s="714"/>
      <c r="AG53" s="726"/>
      <c r="AH53" s="726"/>
      <c r="AI53" s="726"/>
      <c r="AJ53" s="709"/>
    </row>
    <row r="54" spans="2:36" ht="33.75" customHeight="1" thickBot="1">
      <c r="B54" s="729"/>
      <c r="C54" s="720"/>
      <c r="D54" s="424" t="s">
        <v>645</v>
      </c>
      <c r="E54" s="419"/>
      <c r="F54" s="413"/>
      <c r="G54" s="419"/>
      <c r="H54" s="721"/>
      <c r="I54" s="721"/>
      <c r="J54" s="721"/>
      <c r="K54" s="721"/>
      <c r="L54" s="721"/>
      <c r="M54" s="721"/>
      <c r="N54" s="721"/>
      <c r="O54" s="724"/>
      <c r="P54" s="721"/>
      <c r="Q54" s="752">
        <v>73000000</v>
      </c>
      <c r="R54" s="721"/>
      <c r="S54" s="724"/>
      <c r="T54" s="721"/>
      <c r="U54" s="724"/>
      <c r="V54" s="721"/>
      <c r="W54" s="724"/>
      <c r="X54" s="721"/>
      <c r="Y54" s="724"/>
      <c r="Z54" s="721"/>
      <c r="AA54" s="724"/>
      <c r="AB54" s="721"/>
      <c r="AC54" s="749">
        <v>17330000</v>
      </c>
      <c r="AD54" s="721"/>
      <c r="AE54" s="724"/>
      <c r="AF54" s="721"/>
      <c r="AG54" s="727"/>
      <c r="AH54" s="727"/>
      <c r="AI54" s="727"/>
      <c r="AJ54" s="710"/>
    </row>
    <row r="55" ht="15.75" thickBot="1"/>
    <row r="56" spans="2:36" ht="15">
      <c r="B56" s="666" t="s">
        <v>126</v>
      </c>
      <c r="C56" s="668" t="s">
        <v>111</v>
      </c>
      <c r="D56" s="669"/>
      <c r="E56" s="669"/>
      <c r="F56" s="669"/>
      <c r="G56" s="669"/>
      <c r="H56" s="669"/>
      <c r="I56" s="672" t="s">
        <v>112</v>
      </c>
      <c r="J56" s="674" t="s">
        <v>127</v>
      </c>
      <c r="K56" s="674" t="s">
        <v>113</v>
      </c>
      <c r="L56" s="676" t="s">
        <v>456</v>
      </c>
      <c r="M56" s="661" t="s">
        <v>128</v>
      </c>
      <c r="N56" s="663" t="s">
        <v>129</v>
      </c>
      <c r="O56" s="665" t="s">
        <v>140</v>
      </c>
      <c r="P56" s="657"/>
      <c r="Q56" s="656" t="s">
        <v>141</v>
      </c>
      <c r="R56" s="657"/>
      <c r="S56" s="656" t="s">
        <v>142</v>
      </c>
      <c r="T56" s="657"/>
      <c r="U56" s="656" t="s">
        <v>116</v>
      </c>
      <c r="V56" s="657"/>
      <c r="W56" s="656" t="s">
        <v>115</v>
      </c>
      <c r="X56" s="657"/>
      <c r="Y56" s="656" t="s">
        <v>143</v>
      </c>
      <c r="Z56" s="657"/>
      <c r="AA56" s="656" t="s">
        <v>114</v>
      </c>
      <c r="AB56" s="657"/>
      <c r="AC56" s="656" t="s">
        <v>117</v>
      </c>
      <c r="AD56" s="657"/>
      <c r="AE56" s="656" t="s">
        <v>118</v>
      </c>
      <c r="AF56" s="658"/>
      <c r="AG56" s="659" t="s">
        <v>119</v>
      </c>
      <c r="AH56" s="645" t="s">
        <v>120</v>
      </c>
      <c r="AI56" s="647" t="s">
        <v>121</v>
      </c>
      <c r="AJ56" s="649" t="s">
        <v>130</v>
      </c>
    </row>
    <row r="57" spans="2:36" ht="32.25" thickBot="1">
      <c r="B57" s="667"/>
      <c r="C57" s="670"/>
      <c r="D57" s="671"/>
      <c r="E57" s="671"/>
      <c r="F57" s="671"/>
      <c r="G57" s="671"/>
      <c r="H57" s="671"/>
      <c r="I57" s="673"/>
      <c r="J57" s="675" t="s">
        <v>127</v>
      </c>
      <c r="K57" s="675"/>
      <c r="L57" s="677"/>
      <c r="M57" s="662"/>
      <c r="N57" s="664"/>
      <c r="O57" s="2" t="s">
        <v>131</v>
      </c>
      <c r="P57" s="42" t="s">
        <v>132</v>
      </c>
      <c r="Q57" s="3" t="s">
        <v>131</v>
      </c>
      <c r="R57" s="42" t="s">
        <v>132</v>
      </c>
      <c r="S57" s="3" t="s">
        <v>131</v>
      </c>
      <c r="T57" s="42" t="s">
        <v>132</v>
      </c>
      <c r="U57" s="3" t="s">
        <v>131</v>
      </c>
      <c r="V57" s="42" t="s">
        <v>132</v>
      </c>
      <c r="W57" s="3" t="s">
        <v>131</v>
      </c>
      <c r="X57" s="42" t="s">
        <v>132</v>
      </c>
      <c r="Y57" s="3" t="s">
        <v>131</v>
      </c>
      <c r="Z57" s="42" t="s">
        <v>132</v>
      </c>
      <c r="AA57" s="3" t="s">
        <v>131</v>
      </c>
      <c r="AB57" s="42" t="s">
        <v>133</v>
      </c>
      <c r="AC57" s="3" t="s">
        <v>131</v>
      </c>
      <c r="AD57" s="42" t="s">
        <v>133</v>
      </c>
      <c r="AE57" s="3" t="s">
        <v>131</v>
      </c>
      <c r="AF57" s="43" t="s">
        <v>133</v>
      </c>
      <c r="AG57" s="660"/>
      <c r="AH57" s="646"/>
      <c r="AI57" s="648"/>
      <c r="AJ57" s="650"/>
    </row>
    <row r="58" spans="2:36" ht="79.5" thickBot="1">
      <c r="B58" s="4" t="s">
        <v>337</v>
      </c>
      <c r="C58" s="651" t="s">
        <v>35</v>
      </c>
      <c r="D58" s="652"/>
      <c r="E58" s="652"/>
      <c r="F58" s="652"/>
      <c r="G58" s="652"/>
      <c r="H58" s="652"/>
      <c r="I58" s="44" t="s">
        <v>36</v>
      </c>
      <c r="J58" s="280" t="s">
        <v>421</v>
      </c>
      <c r="K58" s="280">
        <v>197</v>
      </c>
      <c r="L58" s="187"/>
      <c r="M58" s="280" t="s">
        <v>422</v>
      </c>
      <c r="N58" s="170"/>
      <c r="O58" s="5" t="e">
        <f>O60+#REF!+#REF!</f>
        <v>#REF!</v>
      </c>
      <c r="P58" s="6" t="e">
        <f>P60+#REF!+#REF!</f>
        <v>#REF!</v>
      </c>
      <c r="Q58" s="6" t="e">
        <f>Q60+#REF!+#REF!</f>
        <v>#REF!</v>
      </c>
      <c r="R58" s="6" t="e">
        <f>R60+#REF!+#REF!</f>
        <v>#REF!</v>
      </c>
      <c r="S58" s="6" t="e">
        <f>S60+#REF!+#REF!</f>
        <v>#REF!</v>
      </c>
      <c r="T58" s="6" t="e">
        <f>T60+#REF!+#REF!</f>
        <v>#REF!</v>
      </c>
      <c r="U58" s="6" t="e">
        <f>U60+#REF!+#REF!</f>
        <v>#REF!</v>
      </c>
      <c r="V58" s="6" t="e">
        <f>V60+#REF!+#REF!</f>
        <v>#REF!</v>
      </c>
      <c r="W58" s="6" t="e">
        <f>W60+#REF!+#REF!</f>
        <v>#REF!</v>
      </c>
      <c r="X58" s="6" t="e">
        <f>X60+#REF!+#REF!</f>
        <v>#REF!</v>
      </c>
      <c r="Y58" s="6" t="e">
        <f>Y60+#REF!+#REF!</f>
        <v>#REF!</v>
      </c>
      <c r="Z58" s="6" t="e">
        <f>Z60+#REF!+#REF!</f>
        <v>#REF!</v>
      </c>
      <c r="AA58" s="6" t="e">
        <f>AA60+#REF!+#REF!</f>
        <v>#REF!</v>
      </c>
      <c r="AB58" s="6" t="e">
        <f>AB60+#REF!+#REF!</f>
        <v>#REF!</v>
      </c>
      <c r="AC58" s="6" t="e">
        <f>AC60+#REF!+#REF!</f>
        <v>#REF!</v>
      </c>
      <c r="AD58" s="6" t="e">
        <f>AD60+#REF!+#REF!</f>
        <v>#REF!</v>
      </c>
      <c r="AE58" s="6" t="e">
        <f>+AE60+#REF!+#REF!</f>
        <v>#REF!</v>
      </c>
      <c r="AF58" s="7" t="e">
        <f>AF60+#REF!+#REF!</f>
        <v>#REF!</v>
      </c>
      <c r="AG58" s="8" t="e">
        <f>AG60+#REF!+#REF!</f>
        <v>#REF!</v>
      </c>
      <c r="AH58" s="9"/>
      <c r="AI58" s="9"/>
      <c r="AJ58" s="10"/>
    </row>
    <row r="59" spans="2:36" ht="15.75" thickBot="1">
      <c r="B59" s="653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654"/>
      <c r="AI59" s="654"/>
      <c r="AJ59" s="655"/>
    </row>
    <row r="60" spans="2:36" ht="46.5" thickBot="1">
      <c r="B60" s="11" t="s">
        <v>122</v>
      </c>
      <c r="C60" s="12" t="s">
        <v>138</v>
      </c>
      <c r="D60" s="12" t="s">
        <v>123</v>
      </c>
      <c r="E60" s="12" t="s">
        <v>134</v>
      </c>
      <c r="F60" s="13" t="s">
        <v>135</v>
      </c>
      <c r="G60" s="13" t="s">
        <v>136</v>
      </c>
      <c r="H60" s="45" t="s">
        <v>124</v>
      </c>
      <c r="I60" s="56" t="s">
        <v>139</v>
      </c>
      <c r="J60" s="32"/>
      <c r="K60" s="32"/>
      <c r="L60" s="32"/>
      <c r="M60" s="32"/>
      <c r="N60" s="33"/>
      <c r="O60" s="15">
        <f>SUM(O62:O62)</f>
        <v>0</v>
      </c>
      <c r="P60" s="16">
        <f>SUM(P62:P62)</f>
        <v>0</v>
      </c>
      <c r="Q60" s="17">
        <f>+Q61</f>
        <v>65000000</v>
      </c>
      <c r="R60" s="16">
        <f>SUM(R62:R62)</f>
        <v>0</v>
      </c>
      <c r="S60" s="17"/>
      <c r="T60" s="16"/>
      <c r="U60" s="17"/>
      <c r="V60" s="16"/>
      <c r="W60" s="17"/>
      <c r="X60" s="16"/>
      <c r="Y60" s="17"/>
      <c r="Z60" s="16"/>
      <c r="AA60" s="17"/>
      <c r="AB60" s="16"/>
      <c r="AC60" s="17">
        <f>+AC61</f>
        <v>5000000</v>
      </c>
      <c r="AD60" s="16"/>
      <c r="AE60" s="18">
        <f>O60+Q60</f>
        <v>65000000</v>
      </c>
      <c r="AF60" s="16">
        <f>AF62</f>
        <v>0</v>
      </c>
      <c r="AG60" s="19">
        <f>SUM(AG61:AG61)</f>
        <v>0</v>
      </c>
      <c r="AH60" s="20"/>
      <c r="AI60" s="20"/>
      <c r="AJ60" s="21"/>
    </row>
    <row r="61" spans="2:36" ht="45.75" customHeight="1">
      <c r="B61" s="715" t="s">
        <v>423</v>
      </c>
      <c r="C61" s="718"/>
      <c r="D61" s="131" t="s">
        <v>646</v>
      </c>
      <c r="E61" s="131" t="s">
        <v>627</v>
      </c>
      <c r="F61" s="180"/>
      <c r="G61" s="295"/>
      <c r="H61" s="714" t="s">
        <v>647</v>
      </c>
      <c r="I61" s="714" t="s">
        <v>648</v>
      </c>
      <c r="J61" s="714">
        <v>100</v>
      </c>
      <c r="K61" s="714">
        <v>100</v>
      </c>
      <c r="L61" s="714">
        <v>100</v>
      </c>
      <c r="M61" s="701"/>
      <c r="N61" s="701"/>
      <c r="O61" s="698"/>
      <c r="P61" s="698"/>
      <c r="Q61" s="711">
        <v>65000000</v>
      </c>
      <c r="R61" s="698"/>
      <c r="S61" s="698"/>
      <c r="T61" s="698"/>
      <c r="U61" s="698"/>
      <c r="V61" s="698"/>
      <c r="W61" s="698"/>
      <c r="X61" s="698"/>
      <c r="Y61" s="698"/>
      <c r="Z61" s="698"/>
      <c r="AA61" s="698"/>
      <c r="AB61" s="698"/>
      <c r="AC61" s="711">
        <v>5000000</v>
      </c>
      <c r="AD61" s="698"/>
      <c r="AE61" s="698"/>
      <c r="AF61" s="701"/>
      <c r="AG61" s="698" t="s">
        <v>54</v>
      </c>
      <c r="AH61" s="698" t="s">
        <v>649</v>
      </c>
      <c r="AI61" s="708"/>
      <c r="AJ61" s="708" t="s">
        <v>628</v>
      </c>
    </row>
    <row r="62" spans="2:36" ht="15.75" thickBot="1">
      <c r="B62" s="716"/>
      <c r="C62" s="719"/>
      <c r="D62" s="129" t="s">
        <v>650</v>
      </c>
      <c r="E62" s="308"/>
      <c r="F62" s="312"/>
      <c r="G62" s="308"/>
      <c r="H62" s="640"/>
      <c r="I62" s="640"/>
      <c r="J62" s="640"/>
      <c r="K62" s="640"/>
      <c r="L62" s="640"/>
      <c r="M62" s="702"/>
      <c r="N62" s="702"/>
      <c r="O62" s="699"/>
      <c r="P62" s="700"/>
      <c r="Q62" s="712">
        <v>65000000</v>
      </c>
      <c r="R62" s="700"/>
      <c r="S62" s="699"/>
      <c r="T62" s="700"/>
      <c r="U62" s="699"/>
      <c r="V62" s="700"/>
      <c r="W62" s="699"/>
      <c r="X62" s="700"/>
      <c r="Y62" s="699"/>
      <c r="Z62" s="700"/>
      <c r="AA62" s="699"/>
      <c r="AB62" s="700"/>
      <c r="AC62" s="712"/>
      <c r="AD62" s="700"/>
      <c r="AE62" s="699"/>
      <c r="AF62" s="702"/>
      <c r="AG62" s="699"/>
      <c r="AH62" s="699"/>
      <c r="AI62" s="709"/>
      <c r="AJ62" s="709"/>
    </row>
    <row r="63" spans="2:36" ht="23.25" thickBot="1">
      <c r="B63" s="717"/>
      <c r="C63" s="720"/>
      <c r="D63" s="425" t="s">
        <v>424</v>
      </c>
      <c r="E63" s="426"/>
      <c r="F63" s="427"/>
      <c r="G63" s="426"/>
      <c r="H63" s="144" t="s">
        <v>37</v>
      </c>
      <c r="I63" s="144" t="s">
        <v>38</v>
      </c>
      <c r="J63" s="428">
        <v>0.96</v>
      </c>
      <c r="K63" s="428">
        <v>1</v>
      </c>
      <c r="L63" s="428">
        <v>0.98</v>
      </c>
      <c r="M63" s="414"/>
      <c r="N63" s="414"/>
      <c r="O63" s="699"/>
      <c r="P63" s="415"/>
      <c r="Q63" s="712">
        <v>65000000</v>
      </c>
      <c r="R63" s="415"/>
      <c r="S63" s="699"/>
      <c r="T63" s="415"/>
      <c r="U63" s="699"/>
      <c r="V63" s="415"/>
      <c r="W63" s="699"/>
      <c r="X63" s="415"/>
      <c r="Y63" s="699"/>
      <c r="Z63" s="415"/>
      <c r="AA63" s="699"/>
      <c r="AB63" s="415"/>
      <c r="AC63" s="712"/>
      <c r="AD63" s="415"/>
      <c r="AE63" s="699"/>
      <c r="AF63" s="414"/>
      <c r="AG63" s="703"/>
      <c r="AH63" s="703"/>
      <c r="AI63" s="710"/>
      <c r="AJ63" s="710"/>
    </row>
    <row r="64" spans="2:36" ht="34.5" thickBot="1">
      <c r="B64" s="704"/>
      <c r="C64" s="429"/>
      <c r="D64" s="131" t="s">
        <v>651</v>
      </c>
      <c r="E64" s="430"/>
      <c r="F64" s="431"/>
      <c r="G64" s="430"/>
      <c r="H64" s="228" t="s">
        <v>652</v>
      </c>
      <c r="I64" s="228" t="s">
        <v>653</v>
      </c>
      <c r="J64" s="274">
        <v>0</v>
      </c>
      <c r="K64" s="274">
        <v>3</v>
      </c>
      <c r="L64" s="274">
        <v>2</v>
      </c>
      <c r="M64" s="274"/>
      <c r="N64" s="274"/>
      <c r="O64" s="699"/>
      <c r="P64" s="405"/>
      <c r="Q64" s="712">
        <v>65000000</v>
      </c>
      <c r="R64" s="405"/>
      <c r="S64" s="699"/>
      <c r="T64" s="405"/>
      <c r="U64" s="699"/>
      <c r="V64" s="405"/>
      <c r="W64" s="699"/>
      <c r="X64" s="405"/>
      <c r="Y64" s="699"/>
      <c r="Z64" s="405"/>
      <c r="AA64" s="699"/>
      <c r="AB64" s="405"/>
      <c r="AC64" s="712"/>
      <c r="AD64" s="405"/>
      <c r="AE64" s="699"/>
      <c r="AF64" s="274"/>
      <c r="AG64" s="405"/>
      <c r="AH64" s="405"/>
      <c r="AI64" s="274"/>
      <c r="AJ64" s="274"/>
    </row>
    <row r="65" spans="2:36" ht="47.25">
      <c r="B65" s="705"/>
      <c r="C65" s="432"/>
      <c r="D65" s="131" t="s">
        <v>654</v>
      </c>
      <c r="E65" s="313"/>
      <c r="F65" s="314"/>
      <c r="G65" s="310"/>
      <c r="H65" s="97" t="s">
        <v>655</v>
      </c>
      <c r="I65" s="228" t="s">
        <v>653</v>
      </c>
      <c r="J65" s="433">
        <v>0</v>
      </c>
      <c r="K65" s="433">
        <v>2</v>
      </c>
      <c r="L65" s="433">
        <v>1</v>
      </c>
      <c r="M65" s="306"/>
      <c r="N65" s="306"/>
      <c r="O65" s="699"/>
      <c r="P65" s="307"/>
      <c r="Q65" s="712">
        <v>65000000</v>
      </c>
      <c r="R65" s="307"/>
      <c r="S65" s="699"/>
      <c r="T65" s="307"/>
      <c r="U65" s="699"/>
      <c r="V65" s="307"/>
      <c r="W65" s="699"/>
      <c r="X65" s="307"/>
      <c r="Y65" s="699"/>
      <c r="Z65" s="307"/>
      <c r="AA65" s="699"/>
      <c r="AB65" s="307"/>
      <c r="AC65" s="712"/>
      <c r="AD65" s="307"/>
      <c r="AE65" s="699"/>
      <c r="AF65" s="306"/>
      <c r="AG65" s="307" t="s">
        <v>425</v>
      </c>
      <c r="AH65" s="307" t="s">
        <v>426</v>
      </c>
      <c r="AI65" s="306"/>
      <c r="AJ65" s="306"/>
    </row>
    <row r="66" spans="2:36" ht="22.5">
      <c r="B66" s="706" t="s">
        <v>427</v>
      </c>
      <c r="C66" s="707"/>
      <c r="D66" s="315" t="s">
        <v>656</v>
      </c>
      <c r="E66" s="316" t="s">
        <v>428</v>
      </c>
      <c r="F66" s="311"/>
      <c r="G66" s="311"/>
      <c r="H66" s="707" t="s">
        <v>657</v>
      </c>
      <c r="I66" s="707" t="s">
        <v>39</v>
      </c>
      <c r="J66" s="707">
        <v>3</v>
      </c>
      <c r="K66" s="707">
        <v>4</v>
      </c>
      <c r="L66" s="707">
        <v>1</v>
      </c>
      <c r="M66" s="707"/>
      <c r="N66" s="707"/>
      <c r="O66" s="699"/>
      <c r="P66" s="697"/>
      <c r="Q66" s="712">
        <v>65000000</v>
      </c>
      <c r="R66" s="697"/>
      <c r="S66" s="699"/>
      <c r="T66" s="697"/>
      <c r="U66" s="699"/>
      <c r="V66" s="697"/>
      <c r="W66" s="699"/>
      <c r="X66" s="697"/>
      <c r="Y66" s="699"/>
      <c r="Z66" s="697"/>
      <c r="AA66" s="699"/>
      <c r="AB66" s="697"/>
      <c r="AC66" s="712"/>
      <c r="AD66" s="697"/>
      <c r="AE66" s="699"/>
      <c r="AF66" s="707"/>
      <c r="AG66" s="707" t="s">
        <v>54</v>
      </c>
      <c r="AH66" s="707" t="s">
        <v>429</v>
      </c>
      <c r="AI66" s="707"/>
      <c r="AJ66" s="707" t="s">
        <v>658</v>
      </c>
    </row>
    <row r="67" spans="2:36" ht="22.5">
      <c r="B67" s="706"/>
      <c r="C67" s="707"/>
      <c r="D67" s="316" t="s">
        <v>659</v>
      </c>
      <c r="E67" s="360"/>
      <c r="F67" s="360"/>
      <c r="G67" s="360"/>
      <c r="H67" s="707"/>
      <c r="I67" s="707"/>
      <c r="J67" s="707"/>
      <c r="K67" s="707"/>
      <c r="L67" s="707"/>
      <c r="M67" s="707"/>
      <c r="N67" s="707"/>
      <c r="O67" s="700"/>
      <c r="P67" s="697"/>
      <c r="Q67" s="713">
        <v>65000000</v>
      </c>
      <c r="R67" s="697"/>
      <c r="S67" s="700"/>
      <c r="T67" s="697"/>
      <c r="U67" s="700"/>
      <c r="V67" s="697"/>
      <c r="W67" s="700"/>
      <c r="X67" s="697"/>
      <c r="Y67" s="700"/>
      <c r="Z67" s="697"/>
      <c r="AA67" s="700"/>
      <c r="AB67" s="697"/>
      <c r="AC67" s="713"/>
      <c r="AD67" s="697"/>
      <c r="AE67" s="700"/>
      <c r="AF67" s="707"/>
      <c r="AG67" s="707"/>
      <c r="AH67" s="707"/>
      <c r="AI67" s="707"/>
      <c r="AJ67" s="707"/>
    </row>
  </sheetData>
  <sheetProtection password="E4F1" sheet="1" formatCells="0" formatColumns="0" formatRows="0" insertColumns="0" insertRows="0" insertHyperlinks="0" deleteColumns="0" deleteRows="0" sort="0" autoFilter="0" pivotTables="0"/>
  <mergeCells count="442">
    <mergeCell ref="B3:H3"/>
    <mergeCell ref="I3:T3"/>
    <mergeCell ref="U3:AJ3"/>
    <mergeCell ref="B4:D4"/>
    <mergeCell ref="F4:N4"/>
    <mergeCell ref="O4:AF4"/>
    <mergeCell ref="AG4:AJ4"/>
    <mergeCell ref="B5:B6"/>
    <mergeCell ref="C5:H6"/>
    <mergeCell ref="I5:I6"/>
    <mergeCell ref="J5:J6"/>
    <mergeCell ref="K5:K6"/>
    <mergeCell ref="L5:L6"/>
    <mergeCell ref="AG5:AG6"/>
    <mergeCell ref="M5:M6"/>
    <mergeCell ref="N5:N6"/>
    <mergeCell ref="O5:P5"/>
    <mergeCell ref="Q5:R5"/>
    <mergeCell ref="S5:T5"/>
    <mergeCell ref="U5:V5"/>
    <mergeCell ref="AH5:AH6"/>
    <mergeCell ref="AI5:AI6"/>
    <mergeCell ref="AJ5:AJ6"/>
    <mergeCell ref="C7:H7"/>
    <mergeCell ref="B8:AJ8"/>
    <mergeCell ref="W5:X5"/>
    <mergeCell ref="Y5:Z5"/>
    <mergeCell ref="AA5:AB5"/>
    <mergeCell ref="AC5:AD5"/>
    <mergeCell ref="AE5:AF5"/>
    <mergeCell ref="R21:R23"/>
    <mergeCell ref="P19:P20"/>
    <mergeCell ref="N21:N23"/>
    <mergeCell ref="P21:P23"/>
    <mergeCell ref="B11:B15"/>
    <mergeCell ref="C11:C15"/>
    <mergeCell ref="H13:H14"/>
    <mergeCell ref="I13:I14"/>
    <mergeCell ref="J13:J14"/>
    <mergeCell ref="K13:K14"/>
    <mergeCell ref="S10:S23"/>
    <mergeCell ref="R13:R14"/>
    <mergeCell ref="AD19:AD20"/>
    <mergeCell ref="AF19:AF20"/>
    <mergeCell ref="AG19:AG20"/>
    <mergeCell ref="AH19:AH20"/>
    <mergeCell ref="X19:X20"/>
    <mergeCell ref="Z19:Z20"/>
    <mergeCell ref="AB19:AB20"/>
    <mergeCell ref="R19:R20"/>
    <mergeCell ref="AE25:AF25"/>
    <mergeCell ref="AG25:AG26"/>
    <mergeCell ref="AH25:AH26"/>
    <mergeCell ref="W25:X25"/>
    <mergeCell ref="Y25:Z25"/>
    <mergeCell ref="AA25:AB25"/>
    <mergeCell ref="L30:L31"/>
    <mergeCell ref="N25:N26"/>
    <mergeCell ref="O25:P25"/>
    <mergeCell ref="Q25:R25"/>
    <mergeCell ref="S25:T25"/>
    <mergeCell ref="AC25:AD25"/>
    <mergeCell ref="U25:V25"/>
    <mergeCell ref="L25:L26"/>
    <mergeCell ref="M25:M26"/>
    <mergeCell ref="L32:L34"/>
    <mergeCell ref="M32:M34"/>
    <mergeCell ref="AA30:AA54"/>
    <mergeCell ref="AB30:AB31"/>
    <mergeCell ref="AE30:AE54"/>
    <mergeCell ref="AF30:AF31"/>
    <mergeCell ref="M30:M31"/>
    <mergeCell ref="N30:N31"/>
    <mergeCell ref="U30:U54"/>
    <mergeCell ref="V30:V31"/>
    <mergeCell ref="L13:L14"/>
    <mergeCell ref="M13:M14"/>
    <mergeCell ref="N13:N14"/>
    <mergeCell ref="P13:P14"/>
    <mergeCell ref="O10:O23"/>
    <mergeCell ref="V13:V14"/>
    <mergeCell ref="N17:N18"/>
    <mergeCell ref="P17:P18"/>
    <mergeCell ref="R17:R18"/>
    <mergeCell ref="T17:T18"/>
    <mergeCell ref="M17:M18"/>
    <mergeCell ref="X13:X14"/>
    <mergeCell ref="Z13:Z14"/>
    <mergeCell ref="AB13:AB14"/>
    <mergeCell ref="AD13:AD14"/>
    <mergeCell ref="AF13:AF14"/>
    <mergeCell ref="AA10:AA23"/>
    <mergeCell ref="AC10:AC23"/>
    <mergeCell ref="AE10:AE23"/>
    <mergeCell ref="Z17:Z18"/>
    <mergeCell ref="B17:B18"/>
    <mergeCell ref="C17:C18"/>
    <mergeCell ref="H17:H18"/>
    <mergeCell ref="I17:I18"/>
    <mergeCell ref="J17:J18"/>
    <mergeCell ref="K17:K18"/>
    <mergeCell ref="AF17:AF18"/>
    <mergeCell ref="AG17:AG18"/>
    <mergeCell ref="AH17:AH18"/>
    <mergeCell ref="AI17:AI18"/>
    <mergeCell ref="AJ17:AJ18"/>
    <mergeCell ref="V17:V18"/>
    <mergeCell ref="X17:X18"/>
    <mergeCell ref="W10:W23"/>
    <mergeCell ref="AG13:AG14"/>
    <mergeCell ref="AJ13:AJ14"/>
    <mergeCell ref="B19:B20"/>
    <mergeCell ref="C19:C20"/>
    <mergeCell ref="H19:H20"/>
    <mergeCell ref="I19:I20"/>
    <mergeCell ref="J19:J20"/>
    <mergeCell ref="K19:K20"/>
    <mergeCell ref="L19:L20"/>
    <mergeCell ref="M19:M20"/>
    <mergeCell ref="N19:N20"/>
    <mergeCell ref="AI19:AI20"/>
    <mergeCell ref="AJ19:AJ20"/>
    <mergeCell ref="B21:B23"/>
    <mergeCell ref="C21:C23"/>
    <mergeCell ref="H21:H23"/>
    <mergeCell ref="I21:I23"/>
    <mergeCell ref="J21:J23"/>
    <mergeCell ref="K21:K23"/>
    <mergeCell ref="L21:L23"/>
    <mergeCell ref="M21:M23"/>
    <mergeCell ref="T21:T23"/>
    <mergeCell ref="V21:V23"/>
    <mergeCell ref="X21:X23"/>
    <mergeCell ref="U10:U23"/>
    <mergeCell ref="T13:T14"/>
    <mergeCell ref="Q10:Q23"/>
    <mergeCell ref="L17:L18"/>
    <mergeCell ref="Z21:Z23"/>
    <mergeCell ref="AB21:AB23"/>
    <mergeCell ref="AD21:AD23"/>
    <mergeCell ref="Y10:Y23"/>
    <mergeCell ref="T19:T20"/>
    <mergeCell ref="V19:V20"/>
    <mergeCell ref="AD17:AD18"/>
    <mergeCell ref="AB17:AB18"/>
    <mergeCell ref="AF21:AF23"/>
    <mergeCell ref="AG21:AG23"/>
    <mergeCell ref="AH21:AH23"/>
    <mergeCell ref="AI21:AI23"/>
    <mergeCell ref="AJ21:AJ23"/>
    <mergeCell ref="B25:B26"/>
    <mergeCell ref="C25:H26"/>
    <mergeCell ref="I25:I26"/>
    <mergeCell ref="J25:J26"/>
    <mergeCell ref="K25:K26"/>
    <mergeCell ref="AI25:AI26"/>
    <mergeCell ref="AJ25:AJ26"/>
    <mergeCell ref="C27:H27"/>
    <mergeCell ref="B28:AJ28"/>
    <mergeCell ref="B30:B31"/>
    <mergeCell ref="C30:C31"/>
    <mergeCell ref="H30:H31"/>
    <mergeCell ref="I30:I31"/>
    <mergeCell ref="J30:J31"/>
    <mergeCell ref="K30:K31"/>
    <mergeCell ref="AG30:AG31"/>
    <mergeCell ref="AH30:AH31"/>
    <mergeCell ref="AI30:AI31"/>
    <mergeCell ref="AJ30:AJ31"/>
    <mergeCell ref="B32:B34"/>
    <mergeCell ref="C32:C34"/>
    <mergeCell ref="H32:H34"/>
    <mergeCell ref="I32:I34"/>
    <mergeCell ref="J32:J34"/>
    <mergeCell ref="K32:K34"/>
    <mergeCell ref="N32:N34"/>
    <mergeCell ref="P32:P34"/>
    <mergeCell ref="R32:R34"/>
    <mergeCell ref="T32:T34"/>
    <mergeCell ref="V32:V34"/>
    <mergeCell ref="X32:X34"/>
    <mergeCell ref="W30:W54"/>
    <mergeCell ref="X30:X31"/>
    <mergeCell ref="Q30:Q54"/>
    <mergeCell ref="R30:R31"/>
    <mergeCell ref="Z32:Z34"/>
    <mergeCell ref="AB32:AB34"/>
    <mergeCell ref="AD32:AD34"/>
    <mergeCell ref="AF32:AF34"/>
    <mergeCell ref="AG32:AG34"/>
    <mergeCell ref="AH32:AH34"/>
    <mergeCell ref="AC30:AC54"/>
    <mergeCell ref="AD30:AD31"/>
    <mergeCell ref="Z30:Z31"/>
    <mergeCell ref="Z35:Z37"/>
    <mergeCell ref="AI32:AI34"/>
    <mergeCell ref="AJ32:AJ34"/>
    <mergeCell ref="B35:B37"/>
    <mergeCell ref="C35:C37"/>
    <mergeCell ref="H35:H37"/>
    <mergeCell ref="I35:I37"/>
    <mergeCell ref="J35:J37"/>
    <mergeCell ref="K35:K37"/>
    <mergeCell ref="L35:L37"/>
    <mergeCell ref="M35:M37"/>
    <mergeCell ref="N35:N37"/>
    <mergeCell ref="P35:P37"/>
    <mergeCell ref="R35:R37"/>
    <mergeCell ref="T35:T37"/>
    <mergeCell ref="V35:V37"/>
    <mergeCell ref="X35:X37"/>
    <mergeCell ref="S30:S54"/>
    <mergeCell ref="T30:T31"/>
    <mergeCell ref="O30:O54"/>
    <mergeCell ref="P30:P31"/>
    <mergeCell ref="AB35:AB37"/>
    <mergeCell ref="AD35:AD37"/>
    <mergeCell ref="AF35:AF37"/>
    <mergeCell ref="AG35:AG37"/>
    <mergeCell ref="AH35:AH37"/>
    <mergeCell ref="AI35:AI37"/>
    <mergeCell ref="AJ35:AJ37"/>
    <mergeCell ref="B38:B40"/>
    <mergeCell ref="C38:C40"/>
    <mergeCell ref="H38:H40"/>
    <mergeCell ref="I38:I40"/>
    <mergeCell ref="J38:J40"/>
    <mergeCell ref="K38:K40"/>
    <mergeCell ref="L38:L40"/>
    <mergeCell ref="M38:M40"/>
    <mergeCell ref="N38:N40"/>
    <mergeCell ref="P38:P40"/>
    <mergeCell ref="R38:R40"/>
    <mergeCell ref="T38:T40"/>
    <mergeCell ref="V38:V40"/>
    <mergeCell ref="X38:X40"/>
    <mergeCell ref="Z38:Z40"/>
    <mergeCell ref="AB38:AB40"/>
    <mergeCell ref="AD38:AD40"/>
    <mergeCell ref="AF38:AF40"/>
    <mergeCell ref="AG38:AG40"/>
    <mergeCell ref="AH38:AH40"/>
    <mergeCell ref="AI38:AI40"/>
    <mergeCell ref="AJ38:AJ40"/>
    <mergeCell ref="B41:B42"/>
    <mergeCell ref="C41:C42"/>
    <mergeCell ref="H41:H42"/>
    <mergeCell ref="I41:I42"/>
    <mergeCell ref="J41:J42"/>
    <mergeCell ref="K41:K42"/>
    <mergeCell ref="L41:L42"/>
    <mergeCell ref="M41:M42"/>
    <mergeCell ref="N41:N42"/>
    <mergeCell ref="P41:P42"/>
    <mergeCell ref="R41:R42"/>
    <mergeCell ref="T41:T42"/>
    <mergeCell ref="V41:V42"/>
    <mergeCell ref="X41:X42"/>
    <mergeCell ref="Z41:Z42"/>
    <mergeCell ref="AB41:AB42"/>
    <mergeCell ref="AD41:AD42"/>
    <mergeCell ref="AF41:AF42"/>
    <mergeCell ref="AG41:AG42"/>
    <mergeCell ref="AH41:AH42"/>
    <mergeCell ref="AI41:AI42"/>
    <mergeCell ref="AJ41:AJ42"/>
    <mergeCell ref="B43:B45"/>
    <mergeCell ref="C43:C45"/>
    <mergeCell ref="H43:H45"/>
    <mergeCell ref="I43:I45"/>
    <mergeCell ref="J43:J45"/>
    <mergeCell ref="K43:K45"/>
    <mergeCell ref="L43:L45"/>
    <mergeCell ref="M43:M45"/>
    <mergeCell ref="N43:N45"/>
    <mergeCell ref="P43:P45"/>
    <mergeCell ref="R43:R45"/>
    <mergeCell ref="T43:T45"/>
    <mergeCell ref="V43:V45"/>
    <mergeCell ref="X43:X45"/>
    <mergeCell ref="Z43:Z45"/>
    <mergeCell ref="AB43:AB45"/>
    <mergeCell ref="AD43:AD45"/>
    <mergeCell ref="AF43:AF45"/>
    <mergeCell ref="AG43:AG45"/>
    <mergeCell ref="AH43:AH45"/>
    <mergeCell ref="AI43:AI45"/>
    <mergeCell ref="AJ43:AJ45"/>
    <mergeCell ref="B46:B48"/>
    <mergeCell ref="C46:C48"/>
    <mergeCell ref="H46:H47"/>
    <mergeCell ref="I46:I47"/>
    <mergeCell ref="J46:J47"/>
    <mergeCell ref="K46:K47"/>
    <mergeCell ref="L46:L47"/>
    <mergeCell ref="M46:M47"/>
    <mergeCell ref="N46:N47"/>
    <mergeCell ref="P46:P47"/>
    <mergeCell ref="R46:R47"/>
    <mergeCell ref="T46:T47"/>
    <mergeCell ref="V46:V47"/>
    <mergeCell ref="X46:X47"/>
    <mergeCell ref="Z46:Z47"/>
    <mergeCell ref="AB46:AB47"/>
    <mergeCell ref="AD46:AD47"/>
    <mergeCell ref="AF46:AF47"/>
    <mergeCell ref="AG46:AG48"/>
    <mergeCell ref="AH46:AH48"/>
    <mergeCell ref="AI46:AI48"/>
    <mergeCell ref="AJ46:AJ48"/>
    <mergeCell ref="B49:B54"/>
    <mergeCell ref="C49:C54"/>
    <mergeCell ref="H49:H50"/>
    <mergeCell ref="I49:I50"/>
    <mergeCell ref="J49:J50"/>
    <mergeCell ref="K49:K50"/>
    <mergeCell ref="L49:L50"/>
    <mergeCell ref="M49:M50"/>
    <mergeCell ref="N49:N50"/>
    <mergeCell ref="P49:P50"/>
    <mergeCell ref="R49:R50"/>
    <mergeCell ref="T49:T50"/>
    <mergeCell ref="V49:V50"/>
    <mergeCell ref="X49:X50"/>
    <mergeCell ref="Z49:Z50"/>
    <mergeCell ref="AF49:AF50"/>
    <mergeCell ref="AG49:AG54"/>
    <mergeCell ref="AH49:AH54"/>
    <mergeCell ref="AD51:AD52"/>
    <mergeCell ref="AF51:AF52"/>
    <mergeCell ref="AF53:AF54"/>
    <mergeCell ref="AI49:AI54"/>
    <mergeCell ref="AJ49:AJ54"/>
    <mergeCell ref="H51:H52"/>
    <mergeCell ref="I51:I52"/>
    <mergeCell ref="J51:J52"/>
    <mergeCell ref="K51:K52"/>
    <mergeCell ref="L51:L52"/>
    <mergeCell ref="M51:M52"/>
    <mergeCell ref="AB49:AB50"/>
    <mergeCell ref="AD49:AD50"/>
    <mergeCell ref="N51:N52"/>
    <mergeCell ref="P51:P52"/>
    <mergeCell ref="R51:R52"/>
    <mergeCell ref="T51:T52"/>
    <mergeCell ref="V51:V52"/>
    <mergeCell ref="X51:X52"/>
    <mergeCell ref="Z51:Z52"/>
    <mergeCell ref="AB51:AB52"/>
    <mergeCell ref="Y30:Y54"/>
    <mergeCell ref="H53:H54"/>
    <mergeCell ref="I53:I54"/>
    <mergeCell ref="J53:J54"/>
    <mergeCell ref="K53:K54"/>
    <mergeCell ref="L53:L54"/>
    <mergeCell ref="M53:M54"/>
    <mergeCell ref="N53:N54"/>
    <mergeCell ref="P53:P54"/>
    <mergeCell ref="R53:R54"/>
    <mergeCell ref="T53:T54"/>
    <mergeCell ref="V53:V54"/>
    <mergeCell ref="X53:X54"/>
    <mergeCell ref="AD53:AD54"/>
    <mergeCell ref="Z53:Z54"/>
    <mergeCell ref="AB53:AB54"/>
    <mergeCell ref="B56:B57"/>
    <mergeCell ref="C56:H57"/>
    <mergeCell ref="I56:I57"/>
    <mergeCell ref="J56:J57"/>
    <mergeCell ref="K56:K57"/>
    <mergeCell ref="L56:L57"/>
    <mergeCell ref="M56:M57"/>
    <mergeCell ref="N56:N57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G57"/>
    <mergeCell ref="AH56:AH57"/>
    <mergeCell ref="AI56:AI57"/>
    <mergeCell ref="AJ56:AJ57"/>
    <mergeCell ref="C58:H58"/>
    <mergeCell ref="B59:AJ59"/>
    <mergeCell ref="B61:B63"/>
    <mergeCell ref="C61:C63"/>
    <mergeCell ref="H61:H62"/>
    <mergeCell ref="I61:I62"/>
    <mergeCell ref="J61:J62"/>
    <mergeCell ref="K61:K62"/>
    <mergeCell ref="L61:L62"/>
    <mergeCell ref="M61:M62"/>
    <mergeCell ref="N61:N62"/>
    <mergeCell ref="O61:O67"/>
    <mergeCell ref="P61:P62"/>
    <mergeCell ref="K66:K67"/>
    <mergeCell ref="L66:L67"/>
    <mergeCell ref="M66:M67"/>
    <mergeCell ref="N66:N67"/>
    <mergeCell ref="Q61:Q67"/>
    <mergeCell ref="R61:R62"/>
    <mergeCell ref="S61:S67"/>
    <mergeCell ref="T61:T62"/>
    <mergeCell ref="U61:U67"/>
    <mergeCell ref="V61:V62"/>
    <mergeCell ref="W61:W67"/>
    <mergeCell ref="X61:X62"/>
    <mergeCell ref="T66:T67"/>
    <mergeCell ref="V66:V67"/>
    <mergeCell ref="X66:X67"/>
    <mergeCell ref="Y61:Y67"/>
    <mergeCell ref="AA61:AA67"/>
    <mergeCell ref="AB61:AB62"/>
    <mergeCell ref="AC61:AC67"/>
    <mergeCell ref="AD61:AD62"/>
    <mergeCell ref="Z66:Z67"/>
    <mergeCell ref="AB66:AB67"/>
    <mergeCell ref="AD66:AD67"/>
    <mergeCell ref="J66:J67"/>
    <mergeCell ref="AH61:AH63"/>
    <mergeCell ref="AI61:AI63"/>
    <mergeCell ref="AJ61:AJ63"/>
    <mergeCell ref="AF66:AF67"/>
    <mergeCell ref="AG66:AG67"/>
    <mergeCell ref="AH66:AH67"/>
    <mergeCell ref="AI66:AI67"/>
    <mergeCell ref="AJ66:AJ67"/>
    <mergeCell ref="Z61:Z62"/>
    <mergeCell ref="P66:P67"/>
    <mergeCell ref="R66:R67"/>
    <mergeCell ref="AE61:AE67"/>
    <mergeCell ref="AF61:AF62"/>
    <mergeCell ref="AG61:AG63"/>
    <mergeCell ref="B64:B65"/>
    <mergeCell ref="B66:B67"/>
    <mergeCell ref="C66:C67"/>
    <mergeCell ref="H66:H67"/>
    <mergeCell ref="I66:I67"/>
  </mergeCells>
  <printOptions/>
  <pageMargins left="0.7" right="0.7" top="0.75" bottom="0.75" header="0.3" footer="0.3"/>
  <pageSetup horizontalDpi="600" verticalDpi="600" orientation="landscape" paperSize="7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15"/>
  <sheetViews>
    <sheetView zoomScalePageLayoutView="0" workbookViewId="0" topLeftCell="I8">
      <selection activeCell="R10" sqref="R10:R15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">
      <c r="B1" s="283"/>
      <c r="C1" s="283"/>
      <c r="D1" s="284"/>
      <c r="E1" s="285"/>
      <c r="F1" s="285"/>
      <c r="G1" s="286"/>
      <c r="H1" s="173"/>
      <c r="I1" s="287"/>
      <c r="J1" s="288"/>
      <c r="K1" s="288"/>
      <c r="L1" s="288"/>
      <c r="M1" s="288"/>
      <c r="N1" s="288"/>
      <c r="O1" s="122"/>
      <c r="P1" s="289"/>
      <c r="Q1" s="123"/>
      <c r="R1" s="290"/>
      <c r="S1" s="290"/>
      <c r="T1" s="125"/>
      <c r="U1" s="124"/>
      <c r="V1" s="290"/>
      <c r="W1" s="290"/>
      <c r="X1" s="290"/>
      <c r="Y1" s="290"/>
      <c r="Z1" s="290"/>
      <c r="AA1" s="290"/>
      <c r="AB1" s="290"/>
      <c r="AC1" s="290"/>
      <c r="AD1" s="290"/>
      <c r="AE1" s="126"/>
      <c r="AF1" s="126"/>
      <c r="AG1" s="291"/>
      <c r="AH1" s="292"/>
      <c r="AI1" s="292"/>
      <c r="AJ1" s="293"/>
    </row>
    <row r="3" spans="2:36" ht="55.5" customHeight="1">
      <c r="B3" s="678" t="s">
        <v>379</v>
      </c>
      <c r="C3" s="679"/>
      <c r="D3" s="679"/>
      <c r="E3" s="679"/>
      <c r="F3" s="679"/>
      <c r="G3" s="679"/>
      <c r="H3" s="680"/>
      <c r="I3" s="681" t="s">
        <v>394</v>
      </c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3"/>
      <c r="U3" s="681" t="s">
        <v>381</v>
      </c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3"/>
    </row>
    <row r="4" spans="2:36" ht="68.25" customHeight="1" thickBot="1">
      <c r="B4" s="787" t="s">
        <v>395</v>
      </c>
      <c r="C4" s="687"/>
      <c r="D4" s="688"/>
      <c r="E4" s="1"/>
      <c r="F4" s="689" t="s">
        <v>396</v>
      </c>
      <c r="G4" s="689"/>
      <c r="H4" s="689"/>
      <c r="I4" s="689"/>
      <c r="J4" s="689"/>
      <c r="K4" s="689"/>
      <c r="L4" s="689"/>
      <c r="M4" s="689"/>
      <c r="N4" s="690"/>
      <c r="O4" s="691" t="s">
        <v>109</v>
      </c>
      <c r="P4" s="692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93"/>
      <c r="AG4" s="694" t="s">
        <v>110</v>
      </c>
      <c r="AH4" s="695"/>
      <c r="AI4" s="695"/>
      <c r="AJ4" s="696"/>
    </row>
    <row r="5" spans="2:36" ht="15">
      <c r="B5" s="666" t="s">
        <v>126</v>
      </c>
      <c r="C5" s="668" t="s">
        <v>111</v>
      </c>
      <c r="D5" s="669"/>
      <c r="E5" s="669"/>
      <c r="F5" s="669"/>
      <c r="G5" s="669"/>
      <c r="H5" s="669"/>
      <c r="I5" s="672" t="s">
        <v>112</v>
      </c>
      <c r="J5" s="674" t="s">
        <v>127</v>
      </c>
      <c r="K5" s="674" t="s">
        <v>113</v>
      </c>
      <c r="L5" s="676" t="s">
        <v>232</v>
      </c>
      <c r="M5" s="661" t="s">
        <v>128</v>
      </c>
      <c r="N5" s="663" t="s">
        <v>129</v>
      </c>
      <c r="O5" s="665" t="s">
        <v>140</v>
      </c>
      <c r="P5" s="657"/>
      <c r="Q5" s="656" t="s">
        <v>141</v>
      </c>
      <c r="R5" s="657"/>
      <c r="S5" s="656" t="s">
        <v>142</v>
      </c>
      <c r="T5" s="657"/>
      <c r="U5" s="656" t="s">
        <v>116</v>
      </c>
      <c r="V5" s="657"/>
      <c r="W5" s="656" t="s">
        <v>115</v>
      </c>
      <c r="X5" s="657"/>
      <c r="Y5" s="656" t="s">
        <v>143</v>
      </c>
      <c r="Z5" s="657"/>
      <c r="AA5" s="656" t="s">
        <v>114</v>
      </c>
      <c r="AB5" s="657"/>
      <c r="AC5" s="656" t="s">
        <v>117</v>
      </c>
      <c r="AD5" s="657"/>
      <c r="AE5" s="656" t="s">
        <v>118</v>
      </c>
      <c r="AF5" s="658"/>
      <c r="AG5" s="659" t="s">
        <v>119</v>
      </c>
      <c r="AH5" s="645" t="s">
        <v>120</v>
      </c>
      <c r="AI5" s="647" t="s">
        <v>121</v>
      </c>
      <c r="AJ5" s="649" t="s">
        <v>130</v>
      </c>
    </row>
    <row r="6" spans="2:36" ht="32.25" thickBot="1">
      <c r="B6" s="667"/>
      <c r="C6" s="670"/>
      <c r="D6" s="671"/>
      <c r="E6" s="671"/>
      <c r="F6" s="671"/>
      <c r="G6" s="671"/>
      <c r="H6" s="671"/>
      <c r="I6" s="673"/>
      <c r="J6" s="675" t="s">
        <v>127</v>
      </c>
      <c r="K6" s="675"/>
      <c r="L6" s="677"/>
      <c r="M6" s="662"/>
      <c r="N6" s="664"/>
      <c r="O6" s="2" t="s">
        <v>131</v>
      </c>
      <c r="P6" s="42" t="s">
        <v>132</v>
      </c>
      <c r="Q6" s="3" t="s">
        <v>131</v>
      </c>
      <c r="R6" s="42" t="s">
        <v>132</v>
      </c>
      <c r="S6" s="3" t="s">
        <v>131</v>
      </c>
      <c r="T6" s="42" t="s">
        <v>132</v>
      </c>
      <c r="U6" s="3" t="s">
        <v>131</v>
      </c>
      <c r="V6" s="42" t="s">
        <v>132</v>
      </c>
      <c r="W6" s="3" t="s">
        <v>131</v>
      </c>
      <c r="X6" s="42" t="s">
        <v>132</v>
      </c>
      <c r="Y6" s="3" t="s">
        <v>131</v>
      </c>
      <c r="Z6" s="42" t="s">
        <v>132</v>
      </c>
      <c r="AA6" s="3" t="s">
        <v>131</v>
      </c>
      <c r="AB6" s="42" t="s">
        <v>133</v>
      </c>
      <c r="AC6" s="3" t="s">
        <v>131</v>
      </c>
      <c r="AD6" s="42" t="s">
        <v>133</v>
      </c>
      <c r="AE6" s="3" t="s">
        <v>131</v>
      </c>
      <c r="AF6" s="43" t="s">
        <v>133</v>
      </c>
      <c r="AG6" s="660"/>
      <c r="AH6" s="646"/>
      <c r="AI6" s="648"/>
      <c r="AJ6" s="650"/>
    </row>
    <row r="7" spans="2:36" ht="27.75" thickBot="1">
      <c r="B7" s="4" t="s">
        <v>337</v>
      </c>
      <c r="C7" s="651" t="s">
        <v>105</v>
      </c>
      <c r="D7" s="652"/>
      <c r="E7" s="652"/>
      <c r="F7" s="652"/>
      <c r="G7" s="652"/>
      <c r="H7" s="652"/>
      <c r="I7" s="44"/>
      <c r="J7" s="187"/>
      <c r="K7" s="187"/>
      <c r="L7" s="187"/>
      <c r="M7" s="187"/>
      <c r="N7" s="170"/>
      <c r="O7" s="5" t="e">
        <f>O9+#REF!+#REF!</f>
        <v>#REF!</v>
      </c>
      <c r="P7" s="6" t="e">
        <f>P9+#REF!+#REF!</f>
        <v>#REF!</v>
      </c>
      <c r="Q7" s="6" t="e">
        <f>Q9+#REF!+#REF!</f>
        <v>#REF!</v>
      </c>
      <c r="R7" s="6" t="e">
        <f>R9+#REF!+#REF!</f>
        <v>#REF!</v>
      </c>
      <c r="S7" s="6" t="e">
        <f>S9+#REF!+#REF!</f>
        <v>#REF!</v>
      </c>
      <c r="T7" s="6" t="e">
        <f>T9+#REF!+#REF!</f>
        <v>#REF!</v>
      </c>
      <c r="U7" s="6" t="e">
        <f>U9+#REF!+#REF!</f>
        <v>#REF!</v>
      </c>
      <c r="V7" s="6" t="e">
        <f>V9+#REF!+#REF!</f>
        <v>#REF!</v>
      </c>
      <c r="W7" s="6" t="e">
        <f>W9+#REF!+#REF!</f>
        <v>#REF!</v>
      </c>
      <c r="X7" s="6" t="e">
        <f>X9+#REF!+#REF!</f>
        <v>#REF!</v>
      </c>
      <c r="Y7" s="6" t="e">
        <f>Y9+#REF!+#REF!</f>
        <v>#REF!</v>
      </c>
      <c r="Z7" s="6" t="e">
        <f>Z9+#REF!+#REF!</f>
        <v>#REF!</v>
      </c>
      <c r="AA7" s="6" t="e">
        <f>AA9+#REF!+#REF!</f>
        <v>#REF!</v>
      </c>
      <c r="AB7" s="6" t="e">
        <f>AB9+#REF!+#REF!</f>
        <v>#REF!</v>
      </c>
      <c r="AC7" s="6" t="e">
        <f>AC9+#REF!+#REF!</f>
        <v>#REF!</v>
      </c>
      <c r="AD7" s="6" t="e">
        <f>AD9+#REF!+#REF!</f>
        <v>#REF!</v>
      </c>
      <c r="AE7" s="6" t="e">
        <f>+AE9+#REF!+#REF!</f>
        <v>#REF!</v>
      </c>
      <c r="AF7" s="7" t="e">
        <f>AF9+#REF!+#REF!</f>
        <v>#REF!</v>
      </c>
      <c r="AG7" s="8" t="e">
        <f>AG9+#REF!+#REF!</f>
        <v>#REF!</v>
      </c>
      <c r="AH7" s="9"/>
      <c r="AI7" s="9"/>
      <c r="AJ7" s="10" t="s">
        <v>489</v>
      </c>
    </row>
    <row r="8" spans="2:36" ht="15.75" thickBot="1">
      <c r="B8" s="653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5"/>
    </row>
    <row r="9" spans="2:36" ht="34.5" thickBot="1">
      <c r="B9" s="11" t="s">
        <v>122</v>
      </c>
      <c r="C9" s="12" t="s">
        <v>138</v>
      </c>
      <c r="D9" s="12" t="s">
        <v>123</v>
      </c>
      <c r="E9" s="12" t="s">
        <v>134</v>
      </c>
      <c r="F9" s="12" t="s">
        <v>135</v>
      </c>
      <c r="G9" s="12" t="s">
        <v>136</v>
      </c>
      <c r="H9" s="45" t="s">
        <v>124</v>
      </c>
      <c r="I9" s="46" t="s">
        <v>139</v>
      </c>
      <c r="J9" s="171"/>
      <c r="K9" s="171"/>
      <c r="L9" s="171"/>
      <c r="M9" s="171"/>
      <c r="N9" s="172"/>
      <c r="O9" s="15" t="e">
        <f>SUM(#REF!)</f>
        <v>#REF!</v>
      </c>
      <c r="P9" s="16" t="e">
        <f>SUM(#REF!)</f>
        <v>#REF!</v>
      </c>
      <c r="Q9" s="17" t="e">
        <f>SUM(#REF!)</f>
        <v>#REF!</v>
      </c>
      <c r="R9" s="16" t="e">
        <f>SUM(#REF!)</f>
        <v>#REF!</v>
      </c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8" t="e">
        <f>O9+Q9</f>
        <v>#REF!</v>
      </c>
      <c r="AF9" s="16" t="e">
        <f>#REF!</f>
        <v>#REF!</v>
      </c>
      <c r="AG9" s="19" t="e">
        <f>SUM(#REF!)</f>
        <v>#REF!</v>
      </c>
      <c r="AH9" s="20"/>
      <c r="AI9" s="20"/>
      <c r="AJ9" s="21"/>
    </row>
    <row r="10" spans="2:36" ht="56.25" customHeight="1" thickBot="1">
      <c r="B10" s="793"/>
      <c r="C10" s="788"/>
      <c r="D10" s="89" t="s">
        <v>483</v>
      </c>
      <c r="E10" s="278"/>
      <c r="F10" s="35"/>
      <c r="G10" s="24"/>
      <c r="H10" s="638" t="s">
        <v>474</v>
      </c>
      <c r="I10" s="638" t="s">
        <v>475</v>
      </c>
      <c r="J10" s="638">
        <v>1</v>
      </c>
      <c r="K10" s="638">
        <v>1</v>
      </c>
      <c r="L10" s="638">
        <v>1</v>
      </c>
      <c r="M10" s="24"/>
      <c r="N10" s="275"/>
      <c r="O10" s="790">
        <v>8000</v>
      </c>
      <c r="P10" s="790"/>
      <c r="Q10" s="790">
        <v>4090</v>
      </c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  <c r="AC10" s="790"/>
      <c r="AD10" s="790"/>
      <c r="AE10" s="790"/>
      <c r="AF10" s="790"/>
      <c r="AG10" s="790"/>
      <c r="AH10" s="790"/>
      <c r="AI10" s="790"/>
      <c r="AJ10" s="790" t="s">
        <v>490</v>
      </c>
    </row>
    <row r="11" spans="2:36" ht="56.25" customHeight="1" thickBot="1">
      <c r="B11" s="793"/>
      <c r="C11" s="788"/>
      <c r="D11" s="281" t="s">
        <v>484</v>
      </c>
      <c r="E11" s="278"/>
      <c r="F11" s="367"/>
      <c r="G11" s="353"/>
      <c r="H11" s="640"/>
      <c r="I11" s="640"/>
      <c r="J11" s="640"/>
      <c r="K11" s="640"/>
      <c r="L11" s="640"/>
      <c r="M11" s="24"/>
      <c r="N11" s="368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791"/>
      <c r="AI11" s="791"/>
      <c r="AJ11" s="791"/>
    </row>
    <row r="12" spans="2:36" ht="94.5" customHeight="1" thickBot="1">
      <c r="B12" s="793"/>
      <c r="C12" s="789"/>
      <c r="D12" s="119" t="s">
        <v>485</v>
      </c>
      <c r="E12" s="278"/>
      <c r="F12" s="277"/>
      <c r="G12" s="278"/>
      <c r="H12" s="24" t="s">
        <v>479</v>
      </c>
      <c r="I12" s="24" t="s">
        <v>476</v>
      </c>
      <c r="J12" s="24">
        <v>12</v>
      </c>
      <c r="K12" s="24">
        <v>24</v>
      </c>
      <c r="L12" s="24">
        <v>6</v>
      </c>
      <c r="M12" s="24"/>
      <c r="N12" s="279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1"/>
      <c r="AJ12" s="791"/>
    </row>
    <row r="13" spans="2:36" ht="51.75" customHeight="1" thickBot="1">
      <c r="B13" s="793"/>
      <c r="C13" s="369"/>
      <c r="D13" s="119" t="s">
        <v>486</v>
      </c>
      <c r="E13" s="278"/>
      <c r="F13" s="106"/>
      <c r="G13" s="108"/>
      <c r="H13" s="24" t="s">
        <v>480</v>
      </c>
      <c r="I13" s="24" t="s">
        <v>477</v>
      </c>
      <c r="J13" s="24">
        <v>0</v>
      </c>
      <c r="K13" s="24">
        <v>4</v>
      </c>
      <c r="L13" s="24">
        <v>1</v>
      </c>
      <c r="M13" s="24"/>
      <c r="N13" s="108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</row>
    <row r="14" spans="2:36" ht="56.25" customHeight="1">
      <c r="B14" s="793"/>
      <c r="C14" s="369"/>
      <c r="D14" s="119" t="s">
        <v>487</v>
      </c>
      <c r="E14" s="278"/>
      <c r="F14" s="106"/>
      <c r="G14" s="108"/>
      <c r="H14" s="24" t="s">
        <v>481</v>
      </c>
      <c r="I14" s="24" t="s">
        <v>478</v>
      </c>
      <c r="J14" s="24">
        <v>0</v>
      </c>
      <c r="K14" s="24">
        <v>2</v>
      </c>
      <c r="L14" s="24">
        <v>1</v>
      </c>
      <c r="M14" s="24"/>
      <c r="N14" s="108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  <c r="AJ14" s="791"/>
    </row>
    <row r="15" spans="2:36" ht="45">
      <c r="B15" s="793"/>
      <c r="C15" s="205"/>
      <c r="D15" s="317" t="s">
        <v>488</v>
      </c>
      <c r="E15" s="355"/>
      <c r="F15" s="355"/>
      <c r="G15" s="355"/>
      <c r="H15" s="24" t="s">
        <v>482</v>
      </c>
      <c r="I15" s="24" t="s">
        <v>477</v>
      </c>
      <c r="J15" s="24">
        <v>0</v>
      </c>
      <c r="K15" s="24">
        <v>2</v>
      </c>
      <c r="L15" s="24">
        <v>1</v>
      </c>
      <c r="M15" s="24"/>
      <c r="N15" s="355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</row>
  </sheetData>
  <sheetProtection password="E4F1" sheet="1" formatCells="0" formatColumns="0" formatRows="0" insertColumns="0" insertRows="0" insertHyperlinks="0" deleteColumns="0" deleteRows="0" sort="0" autoFilter="0" pivotTables="0"/>
  <mergeCells count="59">
    <mergeCell ref="AB10:AB15"/>
    <mergeCell ref="AC10:AC15"/>
    <mergeCell ref="AD10:AD15"/>
    <mergeCell ref="AE10:AE15"/>
    <mergeCell ref="AF10:AF15"/>
    <mergeCell ref="AJ10:AJ15"/>
    <mergeCell ref="AG10:AG15"/>
    <mergeCell ref="AH10:AH15"/>
    <mergeCell ref="AI10:AI15"/>
    <mergeCell ref="V10:V15"/>
    <mergeCell ref="W10:W15"/>
    <mergeCell ref="X10:X15"/>
    <mergeCell ref="Y10:Y15"/>
    <mergeCell ref="Z10:Z15"/>
    <mergeCell ref="AA10:AA15"/>
    <mergeCell ref="O10:O15"/>
    <mergeCell ref="P10:P15"/>
    <mergeCell ref="R10:R15"/>
    <mergeCell ref="S10:S15"/>
    <mergeCell ref="T10:T15"/>
    <mergeCell ref="U10:U15"/>
    <mergeCell ref="H10:H11"/>
    <mergeCell ref="I10:I11"/>
    <mergeCell ref="J10:J11"/>
    <mergeCell ref="K10:K11"/>
    <mergeCell ref="L10:L11"/>
    <mergeCell ref="B10:B15"/>
    <mergeCell ref="B3:H3"/>
    <mergeCell ref="I3:T3"/>
    <mergeCell ref="U3:AJ3"/>
    <mergeCell ref="B4:D4"/>
    <mergeCell ref="F4:N4"/>
    <mergeCell ref="O4:AF4"/>
    <mergeCell ref="AG4:AJ4"/>
    <mergeCell ref="B5:B6"/>
    <mergeCell ref="C5:H6"/>
    <mergeCell ref="I5:I6"/>
    <mergeCell ref="J5:J6"/>
    <mergeCell ref="K5:K6"/>
    <mergeCell ref="L5:L6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AH5:AH6"/>
    <mergeCell ref="AI5:AI6"/>
    <mergeCell ref="AJ5:AJ6"/>
    <mergeCell ref="C7:H7"/>
    <mergeCell ref="B8:AJ8"/>
    <mergeCell ref="C10:C12"/>
    <mergeCell ref="W5:X5"/>
    <mergeCell ref="Y5:Z5"/>
    <mergeCell ref="AA5:AB5"/>
    <mergeCell ref="Q10:Q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H27">
      <selection activeCell="D8" sqref="D8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">
      <c r="A1" s="678" t="s">
        <v>379</v>
      </c>
      <c r="B1" s="679"/>
      <c r="C1" s="679"/>
      <c r="D1" s="679"/>
      <c r="E1" s="679"/>
      <c r="F1" s="679"/>
      <c r="G1" s="680"/>
      <c r="H1" s="681" t="s">
        <v>380</v>
      </c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3"/>
      <c r="T1" s="681" t="s">
        <v>381</v>
      </c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5"/>
    </row>
    <row r="2" spans="1:35" ht="15.75" thickBot="1">
      <c r="A2" s="787" t="s">
        <v>382</v>
      </c>
      <c r="B2" s="687"/>
      <c r="C2" s="688"/>
      <c r="D2" s="1"/>
      <c r="E2" s="689" t="s">
        <v>383</v>
      </c>
      <c r="F2" s="689"/>
      <c r="G2" s="689"/>
      <c r="H2" s="689"/>
      <c r="I2" s="689"/>
      <c r="J2" s="689"/>
      <c r="K2" s="689"/>
      <c r="L2" s="689"/>
      <c r="M2" s="690"/>
      <c r="N2" s="691" t="s">
        <v>109</v>
      </c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3"/>
      <c r="AF2" s="694" t="s">
        <v>110</v>
      </c>
      <c r="AG2" s="695"/>
      <c r="AH2" s="695"/>
      <c r="AI2" s="696"/>
    </row>
    <row r="3" spans="1:35" ht="15">
      <c r="A3" s="666" t="s">
        <v>126</v>
      </c>
      <c r="B3" s="668" t="s">
        <v>111</v>
      </c>
      <c r="C3" s="669"/>
      <c r="D3" s="669"/>
      <c r="E3" s="669"/>
      <c r="F3" s="669"/>
      <c r="G3" s="669"/>
      <c r="H3" s="672" t="s">
        <v>112</v>
      </c>
      <c r="I3" s="674" t="s">
        <v>127</v>
      </c>
      <c r="J3" s="674" t="s">
        <v>113</v>
      </c>
      <c r="K3" s="676" t="s">
        <v>456</v>
      </c>
      <c r="L3" s="661" t="s">
        <v>128</v>
      </c>
      <c r="M3" s="663" t="s">
        <v>129</v>
      </c>
      <c r="N3" s="665" t="s">
        <v>140</v>
      </c>
      <c r="O3" s="657"/>
      <c r="P3" s="656" t="s">
        <v>141</v>
      </c>
      <c r="Q3" s="657"/>
      <c r="R3" s="656" t="s">
        <v>142</v>
      </c>
      <c r="S3" s="657"/>
      <c r="T3" s="656" t="s">
        <v>116</v>
      </c>
      <c r="U3" s="657"/>
      <c r="V3" s="656" t="s">
        <v>115</v>
      </c>
      <c r="W3" s="657"/>
      <c r="X3" s="656" t="s">
        <v>143</v>
      </c>
      <c r="Y3" s="657"/>
      <c r="Z3" s="656" t="s">
        <v>114</v>
      </c>
      <c r="AA3" s="657"/>
      <c r="AB3" s="656" t="s">
        <v>117</v>
      </c>
      <c r="AC3" s="657"/>
      <c r="AD3" s="656" t="s">
        <v>118</v>
      </c>
      <c r="AE3" s="658"/>
      <c r="AF3" s="659" t="s">
        <v>119</v>
      </c>
      <c r="AG3" s="645" t="s">
        <v>120</v>
      </c>
      <c r="AH3" s="647" t="s">
        <v>121</v>
      </c>
      <c r="AI3" s="649" t="s">
        <v>130</v>
      </c>
    </row>
    <row r="4" spans="1:35" ht="18.75" thickBot="1">
      <c r="A4" s="667"/>
      <c r="B4" s="670"/>
      <c r="C4" s="671"/>
      <c r="D4" s="671"/>
      <c r="E4" s="671"/>
      <c r="F4" s="671"/>
      <c r="G4" s="671"/>
      <c r="H4" s="673"/>
      <c r="I4" s="675" t="s">
        <v>127</v>
      </c>
      <c r="J4" s="675"/>
      <c r="K4" s="677"/>
      <c r="L4" s="662"/>
      <c r="M4" s="664"/>
      <c r="N4" s="2" t="s">
        <v>131</v>
      </c>
      <c r="O4" s="42" t="s">
        <v>132</v>
      </c>
      <c r="P4" s="3" t="s">
        <v>131</v>
      </c>
      <c r="Q4" s="42" t="s">
        <v>132</v>
      </c>
      <c r="R4" s="3" t="s">
        <v>131</v>
      </c>
      <c r="S4" s="42" t="s">
        <v>132</v>
      </c>
      <c r="T4" s="3" t="s">
        <v>131</v>
      </c>
      <c r="U4" s="42" t="s">
        <v>132</v>
      </c>
      <c r="V4" s="3" t="s">
        <v>131</v>
      </c>
      <c r="W4" s="42" t="s">
        <v>132</v>
      </c>
      <c r="X4" s="3" t="s">
        <v>131</v>
      </c>
      <c r="Y4" s="42" t="s">
        <v>132</v>
      </c>
      <c r="Z4" s="3" t="s">
        <v>131</v>
      </c>
      <c r="AA4" s="42" t="s">
        <v>133</v>
      </c>
      <c r="AB4" s="3" t="s">
        <v>131</v>
      </c>
      <c r="AC4" s="42" t="s">
        <v>133</v>
      </c>
      <c r="AD4" s="3" t="s">
        <v>131</v>
      </c>
      <c r="AE4" s="43" t="s">
        <v>133</v>
      </c>
      <c r="AF4" s="660"/>
      <c r="AG4" s="646"/>
      <c r="AH4" s="648"/>
      <c r="AI4" s="650"/>
    </row>
    <row r="5" spans="1:35" ht="23.25" thickBot="1">
      <c r="A5" s="4" t="s">
        <v>337</v>
      </c>
      <c r="B5" s="651" t="s">
        <v>660</v>
      </c>
      <c r="C5" s="652"/>
      <c r="D5" s="652"/>
      <c r="E5" s="652"/>
      <c r="F5" s="652"/>
      <c r="G5" s="652"/>
      <c r="H5" s="434" t="s">
        <v>661</v>
      </c>
      <c r="I5" s="187"/>
      <c r="J5" s="187"/>
      <c r="K5" s="187"/>
      <c r="L5" s="187"/>
      <c r="M5" s="170"/>
      <c r="N5" s="5" t="e">
        <f>N7+#REF!+#REF!</f>
        <v>#REF!</v>
      </c>
      <c r="O5" s="6" t="e">
        <f>O7+#REF!+#REF!</f>
        <v>#REF!</v>
      </c>
      <c r="P5" s="6" t="e">
        <f>P7+#REF!+#REF!</f>
        <v>#REF!</v>
      </c>
      <c r="Q5" s="6" t="e">
        <f>Q7+#REF!+#REF!</f>
        <v>#REF!</v>
      </c>
      <c r="R5" s="6" t="e">
        <f>R7+#REF!+#REF!</f>
        <v>#REF!</v>
      </c>
      <c r="S5" s="6" t="e">
        <f>S7+#REF!+#REF!</f>
        <v>#REF!</v>
      </c>
      <c r="T5" s="6" t="e">
        <f>T7+#REF!+#REF!</f>
        <v>#REF!</v>
      </c>
      <c r="U5" s="6" t="e">
        <f>U7+#REF!+#REF!</f>
        <v>#REF!</v>
      </c>
      <c r="V5" s="6" t="e">
        <f>V7+#REF!+#REF!</f>
        <v>#REF!</v>
      </c>
      <c r="W5" s="6" t="e">
        <f>W7+#REF!+#REF!</f>
        <v>#REF!</v>
      </c>
      <c r="X5" s="6" t="e">
        <f>X7+#REF!+#REF!</f>
        <v>#REF!</v>
      </c>
      <c r="Y5" s="6" t="e">
        <f>Y7+#REF!+#REF!</f>
        <v>#REF!</v>
      </c>
      <c r="Z5" s="6" t="e">
        <f>Z7+#REF!+#REF!</f>
        <v>#REF!</v>
      </c>
      <c r="AA5" s="6" t="e">
        <f>AA7+#REF!+#REF!</f>
        <v>#REF!</v>
      </c>
      <c r="AB5" s="6" t="e">
        <f>AB7+#REF!+#REF!</f>
        <v>#REF!</v>
      </c>
      <c r="AC5" s="6" t="e">
        <f>AC7+#REF!+#REF!</f>
        <v>#REF!</v>
      </c>
      <c r="AD5" s="6" t="e">
        <f>+AD7+#REF!+#REF!</f>
        <v>#REF!</v>
      </c>
      <c r="AE5" s="7" t="e">
        <f>AE7+#REF!+#REF!</f>
        <v>#REF!</v>
      </c>
      <c r="AF5" s="8" t="e">
        <f>AF7+#REF!+#REF!</f>
        <v>#REF!</v>
      </c>
      <c r="AG5" s="9"/>
      <c r="AH5" s="9"/>
      <c r="AI5" s="10"/>
    </row>
    <row r="6" spans="1:35" ht="15.75" thickBot="1">
      <c r="A6" s="653"/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5"/>
    </row>
    <row r="7" spans="1:35" ht="34.5" thickBot="1">
      <c r="A7" s="435" t="s">
        <v>122</v>
      </c>
      <c r="B7" s="436" t="s">
        <v>138</v>
      </c>
      <c r="C7" s="436" t="s">
        <v>123</v>
      </c>
      <c r="D7" s="436" t="s">
        <v>134</v>
      </c>
      <c r="E7" s="436" t="s">
        <v>135</v>
      </c>
      <c r="F7" s="436" t="s">
        <v>136</v>
      </c>
      <c r="G7" s="437" t="s">
        <v>124</v>
      </c>
      <c r="H7" s="46" t="s">
        <v>139</v>
      </c>
      <c r="I7" s="171"/>
      <c r="J7" s="171"/>
      <c r="K7" s="171"/>
      <c r="L7" s="171"/>
      <c r="M7" s="172"/>
      <c r="N7" s="438">
        <f>SUM(N9:N9)</f>
        <v>0</v>
      </c>
      <c r="O7" s="439">
        <f>SUM(O9:O9)</f>
        <v>0</v>
      </c>
      <c r="P7" s="440">
        <f>SUM(P9:P9)</f>
        <v>0</v>
      </c>
      <c r="Q7" s="439">
        <f>SUM(Q9:Q9)</f>
        <v>0</v>
      </c>
      <c r="R7" s="440"/>
      <c r="S7" s="439"/>
      <c r="T7" s="440"/>
      <c r="U7" s="439"/>
      <c r="V7" s="440"/>
      <c r="W7" s="439"/>
      <c r="X7" s="440"/>
      <c r="Y7" s="439"/>
      <c r="Z7" s="440"/>
      <c r="AA7" s="439"/>
      <c r="AB7" s="440"/>
      <c r="AC7" s="439"/>
      <c r="AD7" s="441">
        <f>N7+P7</f>
        <v>0</v>
      </c>
      <c r="AE7" s="439">
        <f>AE9</f>
        <v>0</v>
      </c>
      <c r="AF7" s="442">
        <f>SUM(AF9:AF9)</f>
        <v>0</v>
      </c>
      <c r="AG7" s="443"/>
      <c r="AH7" s="443"/>
      <c r="AI7" s="444"/>
    </row>
    <row r="8" spans="1:35" s="402" customFormat="1" ht="22.5" customHeight="1">
      <c r="A8" s="819" t="s">
        <v>662</v>
      </c>
      <c r="B8" s="718"/>
      <c r="C8" s="228" t="s">
        <v>663</v>
      </c>
      <c r="D8" s="357"/>
      <c r="E8" s="357"/>
      <c r="F8" s="357"/>
      <c r="G8" s="813" t="s">
        <v>664</v>
      </c>
      <c r="H8" s="813" t="s">
        <v>665</v>
      </c>
      <c r="I8" s="813"/>
      <c r="J8" s="820">
        <v>1</v>
      </c>
      <c r="K8" s="820">
        <v>0.8</v>
      </c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3"/>
      <c r="AC8" s="813"/>
      <c r="AD8" s="813"/>
      <c r="AE8" s="813"/>
      <c r="AF8" s="815" t="s">
        <v>387</v>
      </c>
      <c r="AG8" s="817"/>
      <c r="AH8" s="817"/>
      <c r="AI8" s="815" t="s">
        <v>666</v>
      </c>
    </row>
    <row r="9" spans="1:35" ht="22.5" customHeight="1">
      <c r="A9" s="789"/>
      <c r="B9" s="774"/>
      <c r="C9" s="89"/>
      <c r="D9" s="89"/>
      <c r="E9" s="190"/>
      <c r="F9" s="24"/>
      <c r="G9" s="814"/>
      <c r="H9" s="814" t="s">
        <v>667</v>
      </c>
      <c r="I9" s="814">
        <v>0</v>
      </c>
      <c r="J9" s="814">
        <v>1</v>
      </c>
      <c r="K9" s="814">
        <v>0.8</v>
      </c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4"/>
      <c r="AC9" s="814"/>
      <c r="AD9" s="814"/>
      <c r="AE9" s="814"/>
      <c r="AF9" s="816"/>
      <c r="AG9" s="818"/>
      <c r="AH9" s="818"/>
      <c r="AI9" s="818"/>
    </row>
    <row r="10" spans="1:35" ht="15.75" thickBot="1">
      <c r="A10" s="283"/>
      <c r="B10" s="283"/>
      <c r="C10" s="284"/>
      <c r="D10" s="285"/>
      <c r="E10" s="285"/>
      <c r="F10" s="286"/>
      <c r="G10" s="173"/>
      <c r="H10" s="287"/>
      <c r="I10" s="288"/>
      <c r="J10" s="288"/>
      <c r="K10" s="288"/>
      <c r="L10" s="288"/>
      <c r="M10" s="288"/>
      <c r="N10" s="122"/>
      <c r="O10" s="289"/>
      <c r="P10" s="123"/>
      <c r="Q10" s="290"/>
      <c r="R10" s="290"/>
      <c r="S10" s="125"/>
      <c r="T10" s="124"/>
      <c r="U10" s="290"/>
      <c r="V10" s="290"/>
      <c r="W10" s="290"/>
      <c r="X10" s="290"/>
      <c r="Y10" s="290"/>
      <c r="Z10" s="290"/>
      <c r="AA10" s="290"/>
      <c r="AB10" s="290"/>
      <c r="AC10" s="290"/>
      <c r="AD10" s="126"/>
      <c r="AE10" s="126"/>
      <c r="AF10" s="291"/>
      <c r="AG10" s="292"/>
      <c r="AH10" s="292"/>
      <c r="AI10" s="293"/>
    </row>
    <row r="11" spans="1:35" ht="15">
      <c r="A11" s="666" t="s">
        <v>126</v>
      </c>
      <c r="B11" s="668" t="s">
        <v>111</v>
      </c>
      <c r="C11" s="669"/>
      <c r="D11" s="669"/>
      <c r="E11" s="669"/>
      <c r="F11" s="669"/>
      <c r="G11" s="669"/>
      <c r="H11" s="672" t="s">
        <v>112</v>
      </c>
      <c r="I11" s="674" t="s">
        <v>127</v>
      </c>
      <c r="J11" s="674" t="s">
        <v>113</v>
      </c>
      <c r="K11" s="676" t="s">
        <v>456</v>
      </c>
      <c r="L11" s="661" t="s">
        <v>128</v>
      </c>
      <c r="M11" s="663" t="s">
        <v>129</v>
      </c>
      <c r="N11" s="665" t="s">
        <v>140</v>
      </c>
      <c r="O11" s="657"/>
      <c r="P11" s="656" t="s">
        <v>141</v>
      </c>
      <c r="Q11" s="657"/>
      <c r="R11" s="656" t="s">
        <v>142</v>
      </c>
      <c r="S11" s="657"/>
      <c r="T11" s="656" t="s">
        <v>116</v>
      </c>
      <c r="U11" s="657"/>
      <c r="V11" s="656" t="s">
        <v>115</v>
      </c>
      <c r="W11" s="657"/>
      <c r="X11" s="656" t="s">
        <v>143</v>
      </c>
      <c r="Y11" s="657"/>
      <c r="Z11" s="656" t="s">
        <v>114</v>
      </c>
      <c r="AA11" s="657"/>
      <c r="AB11" s="656" t="s">
        <v>117</v>
      </c>
      <c r="AC11" s="657"/>
      <c r="AD11" s="656" t="s">
        <v>118</v>
      </c>
      <c r="AE11" s="658"/>
      <c r="AF11" s="659" t="s">
        <v>119</v>
      </c>
      <c r="AG11" s="645" t="s">
        <v>120</v>
      </c>
      <c r="AH11" s="647" t="s">
        <v>121</v>
      </c>
      <c r="AI11" s="649" t="s">
        <v>130</v>
      </c>
    </row>
    <row r="12" spans="1:35" ht="18.75" thickBot="1">
      <c r="A12" s="667"/>
      <c r="B12" s="670"/>
      <c r="C12" s="671"/>
      <c r="D12" s="671"/>
      <c r="E12" s="671"/>
      <c r="F12" s="671"/>
      <c r="G12" s="671"/>
      <c r="H12" s="673"/>
      <c r="I12" s="675" t="s">
        <v>127</v>
      </c>
      <c r="J12" s="675"/>
      <c r="K12" s="677"/>
      <c r="L12" s="662"/>
      <c r="M12" s="664"/>
      <c r="N12" s="2" t="s">
        <v>131</v>
      </c>
      <c r="O12" s="42" t="s">
        <v>132</v>
      </c>
      <c r="P12" s="3" t="s">
        <v>131</v>
      </c>
      <c r="Q12" s="42" t="s">
        <v>132</v>
      </c>
      <c r="R12" s="3" t="s">
        <v>131</v>
      </c>
      <c r="S12" s="42" t="s">
        <v>132</v>
      </c>
      <c r="T12" s="3" t="s">
        <v>131</v>
      </c>
      <c r="U12" s="42" t="s">
        <v>132</v>
      </c>
      <c r="V12" s="3" t="s">
        <v>131</v>
      </c>
      <c r="W12" s="42" t="s">
        <v>132</v>
      </c>
      <c r="X12" s="3" t="s">
        <v>131</v>
      </c>
      <c r="Y12" s="42" t="s">
        <v>132</v>
      </c>
      <c r="Z12" s="3" t="s">
        <v>131</v>
      </c>
      <c r="AA12" s="42" t="s">
        <v>133</v>
      </c>
      <c r="AB12" s="3" t="s">
        <v>131</v>
      </c>
      <c r="AC12" s="42" t="s">
        <v>133</v>
      </c>
      <c r="AD12" s="3" t="s">
        <v>131</v>
      </c>
      <c r="AE12" s="43" t="s">
        <v>133</v>
      </c>
      <c r="AF12" s="660"/>
      <c r="AG12" s="646"/>
      <c r="AH12" s="648"/>
      <c r="AI12" s="650"/>
    </row>
    <row r="13" spans="1:35" ht="57" thickBot="1">
      <c r="A13" s="4" t="s">
        <v>337</v>
      </c>
      <c r="B13" s="651" t="s">
        <v>102</v>
      </c>
      <c r="C13" s="652"/>
      <c r="D13" s="652"/>
      <c r="E13" s="652"/>
      <c r="F13" s="652"/>
      <c r="G13" s="652"/>
      <c r="H13" s="44" t="s">
        <v>101</v>
      </c>
      <c r="I13" s="187"/>
      <c r="J13" s="187"/>
      <c r="K13" s="187"/>
      <c r="L13" s="187"/>
      <c r="M13" s="170"/>
      <c r="N13" s="5" t="e">
        <f>N15+#REF!+#REF!</f>
        <v>#REF!</v>
      </c>
      <c r="O13" s="6" t="e">
        <f>O15+#REF!+#REF!</f>
        <v>#REF!</v>
      </c>
      <c r="P13" s="6" t="e">
        <f>P15+#REF!+#REF!</f>
        <v>#REF!</v>
      </c>
      <c r="Q13" s="6" t="e">
        <f>Q15+#REF!+#REF!</f>
        <v>#REF!</v>
      </c>
      <c r="R13" s="6" t="e">
        <f>R15+#REF!+#REF!</f>
        <v>#REF!</v>
      </c>
      <c r="S13" s="6" t="e">
        <f>S15+#REF!+#REF!</f>
        <v>#REF!</v>
      </c>
      <c r="T13" s="6" t="e">
        <f>T15+#REF!+#REF!</f>
        <v>#REF!</v>
      </c>
      <c r="U13" s="6" t="e">
        <f>U15+#REF!+#REF!</f>
        <v>#REF!</v>
      </c>
      <c r="V13" s="6" t="e">
        <f>V15+#REF!+#REF!</f>
        <v>#REF!</v>
      </c>
      <c r="W13" s="6" t="e">
        <f>W15+#REF!+#REF!</f>
        <v>#REF!</v>
      </c>
      <c r="X13" s="6" t="e">
        <f>X15+#REF!+#REF!</f>
        <v>#REF!</v>
      </c>
      <c r="Y13" s="6" t="e">
        <f>Y15+#REF!+#REF!</f>
        <v>#REF!</v>
      </c>
      <c r="Z13" s="6" t="e">
        <f>Z15+#REF!+#REF!</f>
        <v>#REF!</v>
      </c>
      <c r="AA13" s="6" t="e">
        <f>AA15+#REF!+#REF!</f>
        <v>#REF!</v>
      </c>
      <c r="AB13" s="6" t="e">
        <f>AB15+#REF!+#REF!</f>
        <v>#REF!</v>
      </c>
      <c r="AC13" s="6" t="e">
        <f>AC15+#REF!+#REF!</f>
        <v>#REF!</v>
      </c>
      <c r="AD13" s="6" t="e">
        <f>+AD15+#REF!+#REF!</f>
        <v>#REF!</v>
      </c>
      <c r="AE13" s="7" t="e">
        <f>AE15+#REF!+#REF!</f>
        <v>#REF!</v>
      </c>
      <c r="AF13" s="8" t="e">
        <f>AF15+#REF!+#REF!</f>
        <v>#REF!</v>
      </c>
      <c r="AG13" s="9"/>
      <c r="AH13" s="9"/>
      <c r="AI13" s="10"/>
    </row>
    <row r="14" spans="1:35" ht="15.75" thickBot="1">
      <c r="A14" s="653"/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5"/>
    </row>
    <row r="15" spans="1:35" ht="34.5" thickBot="1">
      <c r="A15" s="11" t="s">
        <v>122</v>
      </c>
      <c r="B15" s="12" t="s">
        <v>138</v>
      </c>
      <c r="C15" s="12" t="s">
        <v>123</v>
      </c>
      <c r="D15" s="12" t="s">
        <v>134</v>
      </c>
      <c r="E15" s="12" t="s">
        <v>135</v>
      </c>
      <c r="F15" s="12" t="s">
        <v>136</v>
      </c>
      <c r="G15" s="45" t="s">
        <v>124</v>
      </c>
      <c r="H15" s="46" t="s">
        <v>139</v>
      </c>
      <c r="I15" s="171"/>
      <c r="J15" s="171"/>
      <c r="K15" s="171"/>
      <c r="L15" s="171"/>
      <c r="M15" s="172"/>
      <c r="N15" s="15"/>
      <c r="O15" s="16">
        <f>SUM(O16:O16)</f>
        <v>0</v>
      </c>
      <c r="P15" s="17">
        <f>SUM(P16:P16)</f>
        <v>0</v>
      </c>
      <c r="Q15" s="16">
        <f>SUM(Q16:Q16)</f>
        <v>0</v>
      </c>
      <c r="R15" s="17"/>
      <c r="S15" s="16"/>
      <c r="T15" s="17"/>
      <c r="U15" s="16"/>
      <c r="V15" s="17"/>
      <c r="W15" s="16"/>
      <c r="X15" s="17"/>
      <c r="Y15" s="16"/>
      <c r="Z15" s="17"/>
      <c r="AA15" s="16"/>
      <c r="AB15" s="17"/>
      <c r="AC15" s="16"/>
      <c r="AD15" s="18">
        <f>N15+P15</f>
        <v>0</v>
      </c>
      <c r="AE15" s="16">
        <f>AE16</f>
        <v>0</v>
      </c>
      <c r="AF15" s="19">
        <f>SUM(AF16:AF16)</f>
        <v>0</v>
      </c>
      <c r="AG15" s="20"/>
      <c r="AH15" s="20"/>
      <c r="AI15" s="21"/>
    </row>
    <row r="16" spans="1:35" ht="36" customHeight="1" thickBot="1">
      <c r="A16" s="807" t="s">
        <v>384</v>
      </c>
      <c r="B16" s="718"/>
      <c r="C16" s="119" t="s">
        <v>668</v>
      </c>
      <c r="D16" s="119"/>
      <c r="E16" s="23"/>
      <c r="F16" s="24"/>
      <c r="G16" s="810" t="s">
        <v>669</v>
      </c>
      <c r="H16" s="812" t="s">
        <v>144</v>
      </c>
      <c r="I16" s="803">
        <v>0</v>
      </c>
      <c r="J16" s="803">
        <v>4</v>
      </c>
      <c r="K16" s="803">
        <v>2</v>
      </c>
      <c r="L16" s="805"/>
      <c r="M16" s="805"/>
      <c r="N16" s="803">
        <v>5000</v>
      </c>
      <c r="O16" s="803"/>
      <c r="P16" s="803"/>
      <c r="Q16" s="803"/>
      <c r="R16" s="803"/>
      <c r="S16" s="803"/>
      <c r="T16" s="803"/>
      <c r="U16" s="803"/>
      <c r="V16" s="803"/>
      <c r="W16" s="803"/>
      <c r="X16" s="803"/>
      <c r="Y16" s="803"/>
      <c r="Z16" s="803">
        <v>30000</v>
      </c>
      <c r="AA16" s="803"/>
      <c r="AB16" s="803">
        <v>30000</v>
      </c>
      <c r="AC16" s="803"/>
      <c r="AD16" s="803">
        <f>SUM(N16,P16,R16,T16,T16,V16,X16,Z16,AB16)</f>
        <v>65000</v>
      </c>
      <c r="AE16" s="805"/>
      <c r="AF16" s="801" t="s">
        <v>387</v>
      </c>
      <c r="AG16" s="801" t="s">
        <v>388</v>
      </c>
      <c r="AH16" s="801"/>
      <c r="AI16" s="801" t="s">
        <v>107</v>
      </c>
    </row>
    <row r="17" spans="1:35" ht="33" customHeight="1" thickBot="1">
      <c r="A17" s="808"/>
      <c r="B17" s="719"/>
      <c r="C17" s="119" t="s">
        <v>670</v>
      </c>
      <c r="D17" s="281"/>
      <c r="E17" s="282"/>
      <c r="F17" s="24"/>
      <c r="G17" s="811"/>
      <c r="H17" s="811"/>
      <c r="I17" s="804"/>
      <c r="J17" s="804"/>
      <c r="K17" s="804"/>
      <c r="L17" s="806"/>
      <c r="M17" s="806"/>
      <c r="N17" s="804"/>
      <c r="O17" s="804"/>
      <c r="P17" s="804"/>
      <c r="Q17" s="804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804"/>
      <c r="AD17" s="804"/>
      <c r="AE17" s="806"/>
      <c r="AF17" s="802"/>
      <c r="AG17" s="802"/>
      <c r="AH17" s="802"/>
      <c r="AI17" s="802"/>
    </row>
    <row r="18" spans="1:35" ht="56.25">
      <c r="A18" s="808"/>
      <c r="B18" s="719"/>
      <c r="C18" s="119" t="s">
        <v>385</v>
      </c>
      <c r="D18" s="119" t="s">
        <v>386</v>
      </c>
      <c r="E18" s="23">
        <v>0</v>
      </c>
      <c r="F18" s="24"/>
      <c r="G18" s="273" t="s">
        <v>671</v>
      </c>
      <c r="H18" s="274" t="s">
        <v>144</v>
      </c>
      <c r="I18" s="36">
        <v>0</v>
      </c>
      <c r="J18" s="36">
        <v>3</v>
      </c>
      <c r="K18" s="36">
        <v>1</v>
      </c>
      <c r="L18" s="36"/>
      <c r="M18" s="275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Z18" s="790"/>
      <c r="AA18" s="790"/>
      <c r="AB18" s="790">
        <v>8000</v>
      </c>
      <c r="AC18" s="790"/>
      <c r="AD18" s="790"/>
      <c r="AE18" s="29"/>
      <c r="AF18" s="276" t="s">
        <v>387</v>
      </c>
      <c r="AG18" s="50" t="s">
        <v>389</v>
      </c>
      <c r="AH18" s="49"/>
      <c r="AI18" s="51" t="s">
        <v>107</v>
      </c>
    </row>
    <row r="19" spans="1:35" ht="56.25" customHeight="1">
      <c r="A19" s="808"/>
      <c r="B19" s="719"/>
      <c r="C19" s="89" t="s">
        <v>672</v>
      </c>
      <c r="D19" s="89" t="s">
        <v>299</v>
      </c>
      <c r="E19" s="35">
        <v>0</v>
      </c>
      <c r="F19" s="24"/>
      <c r="G19" s="447" t="s">
        <v>673</v>
      </c>
      <c r="H19" s="120" t="s">
        <v>144</v>
      </c>
      <c r="I19" s="447">
        <v>1</v>
      </c>
      <c r="J19" s="447">
        <v>3</v>
      </c>
      <c r="K19" s="447">
        <v>1</v>
      </c>
      <c r="L19" s="447"/>
      <c r="M19" s="120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120"/>
      <c r="AF19" s="448" t="s">
        <v>390</v>
      </c>
      <c r="AG19" s="448" t="s">
        <v>388</v>
      </c>
      <c r="AH19" s="448"/>
      <c r="AI19" s="448" t="s">
        <v>107</v>
      </c>
    </row>
    <row r="20" spans="1:35" ht="56.25">
      <c r="A20" s="809"/>
      <c r="B20" s="774"/>
      <c r="C20" s="281" t="s">
        <v>674</v>
      </c>
      <c r="D20" s="281" t="s">
        <v>386</v>
      </c>
      <c r="E20" s="367">
        <v>1</v>
      </c>
      <c r="F20" s="353"/>
      <c r="G20" s="445" t="s">
        <v>675</v>
      </c>
      <c r="H20" s="449" t="s">
        <v>214</v>
      </c>
      <c r="I20" s="450">
        <v>2</v>
      </c>
      <c r="J20" s="450">
        <v>8</v>
      </c>
      <c r="K20" s="450">
        <v>2</v>
      </c>
      <c r="L20" s="450"/>
      <c r="M20" s="451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792"/>
      <c r="AB20" s="792"/>
      <c r="AC20" s="792"/>
      <c r="AD20" s="792"/>
      <c r="AE20" s="366"/>
      <c r="AF20" s="452" t="s">
        <v>390</v>
      </c>
      <c r="AG20" s="453" t="s">
        <v>388</v>
      </c>
      <c r="AH20" s="454"/>
      <c r="AI20" s="388" t="s">
        <v>107</v>
      </c>
    </row>
    <row r="21" ht="15.75" thickBot="1"/>
    <row r="22" spans="1:35" ht="15">
      <c r="A22" s="666" t="s">
        <v>126</v>
      </c>
      <c r="B22" s="668" t="s">
        <v>111</v>
      </c>
      <c r="C22" s="669"/>
      <c r="D22" s="669"/>
      <c r="E22" s="669"/>
      <c r="F22" s="669"/>
      <c r="G22" s="669"/>
      <c r="H22" s="672" t="s">
        <v>112</v>
      </c>
      <c r="I22" s="674" t="s">
        <v>127</v>
      </c>
      <c r="J22" s="674" t="s">
        <v>113</v>
      </c>
      <c r="K22" s="676" t="s">
        <v>456</v>
      </c>
      <c r="L22" s="661" t="s">
        <v>128</v>
      </c>
      <c r="M22" s="663" t="s">
        <v>129</v>
      </c>
      <c r="N22" s="665" t="s">
        <v>140</v>
      </c>
      <c r="O22" s="657"/>
      <c r="P22" s="656" t="s">
        <v>141</v>
      </c>
      <c r="Q22" s="657"/>
      <c r="R22" s="656" t="s">
        <v>142</v>
      </c>
      <c r="S22" s="657"/>
      <c r="T22" s="656" t="s">
        <v>116</v>
      </c>
      <c r="U22" s="657"/>
      <c r="V22" s="656" t="s">
        <v>115</v>
      </c>
      <c r="W22" s="657"/>
      <c r="X22" s="656" t="s">
        <v>143</v>
      </c>
      <c r="Y22" s="657"/>
      <c r="Z22" s="656" t="s">
        <v>114</v>
      </c>
      <c r="AA22" s="657"/>
      <c r="AB22" s="656" t="s">
        <v>117</v>
      </c>
      <c r="AC22" s="657"/>
      <c r="AD22" s="656" t="s">
        <v>118</v>
      </c>
      <c r="AE22" s="658"/>
      <c r="AF22" s="659" t="s">
        <v>119</v>
      </c>
      <c r="AG22" s="645" t="s">
        <v>120</v>
      </c>
      <c r="AH22" s="647" t="s">
        <v>121</v>
      </c>
      <c r="AI22" s="649" t="s">
        <v>130</v>
      </c>
    </row>
    <row r="23" spans="1:35" ht="32.25" thickBot="1">
      <c r="A23" s="667"/>
      <c r="B23" s="670"/>
      <c r="C23" s="671"/>
      <c r="D23" s="671"/>
      <c r="E23" s="671"/>
      <c r="F23" s="671"/>
      <c r="G23" s="671"/>
      <c r="H23" s="673"/>
      <c r="I23" s="675" t="s">
        <v>127</v>
      </c>
      <c r="J23" s="675"/>
      <c r="K23" s="677"/>
      <c r="L23" s="662"/>
      <c r="M23" s="664"/>
      <c r="N23" s="2" t="s">
        <v>131</v>
      </c>
      <c r="O23" s="42" t="s">
        <v>132</v>
      </c>
      <c r="P23" s="3" t="s">
        <v>131</v>
      </c>
      <c r="Q23" s="42" t="s">
        <v>132</v>
      </c>
      <c r="R23" s="3" t="s">
        <v>131</v>
      </c>
      <c r="S23" s="42" t="s">
        <v>132</v>
      </c>
      <c r="T23" s="3" t="s">
        <v>131</v>
      </c>
      <c r="U23" s="42" t="s">
        <v>132</v>
      </c>
      <c r="V23" s="3" t="s">
        <v>131</v>
      </c>
      <c r="W23" s="42" t="s">
        <v>132</v>
      </c>
      <c r="X23" s="3" t="s">
        <v>131</v>
      </c>
      <c r="Y23" s="42" t="s">
        <v>132</v>
      </c>
      <c r="Z23" s="3" t="s">
        <v>131</v>
      </c>
      <c r="AA23" s="42" t="s">
        <v>133</v>
      </c>
      <c r="AB23" s="3" t="s">
        <v>131</v>
      </c>
      <c r="AC23" s="42" t="s">
        <v>133</v>
      </c>
      <c r="AD23" s="3" t="s">
        <v>131</v>
      </c>
      <c r="AE23" s="43" t="s">
        <v>133</v>
      </c>
      <c r="AF23" s="660"/>
      <c r="AG23" s="646"/>
      <c r="AH23" s="648"/>
      <c r="AI23" s="650"/>
    </row>
    <row r="24" spans="1:35" ht="69.75" thickBot="1">
      <c r="A24" s="4" t="s">
        <v>337</v>
      </c>
      <c r="B24" s="651" t="s">
        <v>104</v>
      </c>
      <c r="C24" s="652"/>
      <c r="D24" s="652"/>
      <c r="E24" s="652"/>
      <c r="F24" s="652"/>
      <c r="G24" s="652"/>
      <c r="H24" s="44" t="s">
        <v>103</v>
      </c>
      <c r="I24" s="44"/>
      <c r="J24" s="44"/>
      <c r="K24" s="44"/>
      <c r="L24" s="280"/>
      <c r="M24" s="170"/>
      <c r="N24" s="5" t="e">
        <f>N26+#REF!+#REF!</f>
        <v>#REF!</v>
      </c>
      <c r="O24" s="6" t="e">
        <f>O26+#REF!+#REF!</f>
        <v>#REF!</v>
      </c>
      <c r="P24" s="6" t="e">
        <f>P26+#REF!+#REF!</f>
        <v>#REF!</v>
      </c>
      <c r="Q24" s="6" t="e">
        <f>Q26+#REF!+#REF!</f>
        <v>#REF!</v>
      </c>
      <c r="R24" s="6" t="e">
        <f>R26+#REF!+#REF!</f>
        <v>#REF!</v>
      </c>
      <c r="S24" s="6" t="e">
        <f>S26+#REF!+#REF!</f>
        <v>#REF!</v>
      </c>
      <c r="T24" s="6" t="e">
        <f>T26+#REF!+#REF!</f>
        <v>#REF!</v>
      </c>
      <c r="U24" s="6" t="e">
        <f>U26+#REF!+#REF!</f>
        <v>#REF!</v>
      </c>
      <c r="V24" s="6" t="e">
        <f>V26+#REF!+#REF!</f>
        <v>#REF!</v>
      </c>
      <c r="W24" s="6" t="e">
        <f>W26+#REF!+#REF!</f>
        <v>#REF!</v>
      </c>
      <c r="X24" s="6" t="e">
        <f>X26+#REF!+#REF!</f>
        <v>#REF!</v>
      </c>
      <c r="Y24" s="6" t="e">
        <f>Y26+#REF!+#REF!</f>
        <v>#REF!</v>
      </c>
      <c r="Z24" s="6" t="e">
        <f>Z26+#REF!+#REF!</f>
        <v>#REF!</v>
      </c>
      <c r="AA24" s="6" t="e">
        <f>AA26+#REF!+#REF!</f>
        <v>#REF!</v>
      </c>
      <c r="AB24" s="6" t="e">
        <f>AB26+#REF!+#REF!</f>
        <v>#REF!</v>
      </c>
      <c r="AC24" s="6" t="e">
        <f>AC26+#REF!+#REF!</f>
        <v>#REF!</v>
      </c>
      <c r="AD24" s="6" t="e">
        <f>+AD26+#REF!+#REF!</f>
        <v>#REF!</v>
      </c>
      <c r="AE24" s="7" t="e">
        <f>AE26+#REF!+#REF!</f>
        <v>#REF!</v>
      </c>
      <c r="AF24" s="8" t="s">
        <v>391</v>
      </c>
      <c r="AG24" s="9"/>
      <c r="AH24" s="9"/>
      <c r="AI24" s="10"/>
    </row>
    <row r="25" spans="1:35" ht="15.75" thickBot="1">
      <c r="A25" s="653"/>
      <c r="B25" s="654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4"/>
      <c r="AG25" s="654"/>
      <c r="AH25" s="654"/>
      <c r="AI25" s="655"/>
    </row>
    <row r="26" spans="1:35" ht="34.5" thickBot="1">
      <c r="A26" s="11" t="s">
        <v>122</v>
      </c>
      <c r="B26" s="12" t="s">
        <v>138</v>
      </c>
      <c r="C26" s="12" t="s">
        <v>123</v>
      </c>
      <c r="D26" s="12" t="s">
        <v>134</v>
      </c>
      <c r="E26" s="13" t="s">
        <v>135</v>
      </c>
      <c r="F26" s="13" t="s">
        <v>136</v>
      </c>
      <c r="G26" s="45" t="s">
        <v>124</v>
      </c>
      <c r="H26" s="46" t="s">
        <v>139</v>
      </c>
      <c r="I26" s="32"/>
      <c r="J26" s="32"/>
      <c r="K26" s="32"/>
      <c r="L26" s="32"/>
      <c r="M26" s="33"/>
      <c r="N26" s="15">
        <f>SUM(N27:N27)</f>
        <v>0</v>
      </c>
      <c r="O26" s="16">
        <f>SUM(O27:O27)</f>
        <v>0</v>
      </c>
      <c r="P26" s="17">
        <f>SUM(P27:P27)</f>
        <v>0</v>
      </c>
      <c r="Q26" s="16">
        <f>SUM(Q27:Q27)</f>
        <v>0</v>
      </c>
      <c r="R26" s="17"/>
      <c r="S26" s="16"/>
      <c r="T26" s="17"/>
      <c r="U26" s="16"/>
      <c r="V26" s="17"/>
      <c r="W26" s="16"/>
      <c r="X26" s="17"/>
      <c r="Y26" s="16"/>
      <c r="Z26" s="17"/>
      <c r="AA26" s="16"/>
      <c r="AB26" s="17"/>
      <c r="AC26" s="16"/>
      <c r="AD26" s="18">
        <f>N26+P26</f>
        <v>0</v>
      </c>
      <c r="AE26" s="16">
        <f>AE27</f>
        <v>0</v>
      </c>
      <c r="AF26" s="19">
        <f>SUM(AF27:AF27)</f>
        <v>0</v>
      </c>
      <c r="AG26" s="20"/>
      <c r="AH26" s="20"/>
      <c r="AI26" s="21"/>
    </row>
    <row r="27" spans="1:35" ht="49.5" customHeight="1" thickBot="1">
      <c r="A27" s="793" t="s">
        <v>392</v>
      </c>
      <c r="B27" s="786"/>
      <c r="C27" s="119" t="s">
        <v>676</v>
      </c>
      <c r="D27" s="119" t="s">
        <v>290</v>
      </c>
      <c r="E27" s="23"/>
      <c r="F27" s="24"/>
      <c r="G27" s="446" t="s">
        <v>677</v>
      </c>
      <c r="H27" s="446" t="s">
        <v>678</v>
      </c>
      <c r="I27" s="446">
        <v>0</v>
      </c>
      <c r="J27" s="446">
        <v>1</v>
      </c>
      <c r="K27" s="446">
        <v>1</v>
      </c>
      <c r="L27" s="455"/>
      <c r="M27" s="455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>
        <v>152439</v>
      </c>
      <c r="AC27" s="794"/>
      <c r="AD27" s="794"/>
      <c r="AE27" s="794"/>
      <c r="AF27" s="456" t="s">
        <v>387</v>
      </c>
      <c r="AG27" s="457" t="s">
        <v>679</v>
      </c>
      <c r="AH27" s="456"/>
      <c r="AI27" s="457" t="s">
        <v>680</v>
      </c>
    </row>
    <row r="28" spans="1:35" ht="24" customHeight="1" thickBot="1">
      <c r="A28" s="793"/>
      <c r="B28" s="786"/>
      <c r="C28" s="400" t="s">
        <v>681</v>
      </c>
      <c r="D28" s="119" t="s">
        <v>682</v>
      </c>
      <c r="E28" s="190"/>
      <c r="F28" s="24"/>
      <c r="G28" s="132" t="s">
        <v>683</v>
      </c>
      <c r="H28" s="132" t="s">
        <v>20</v>
      </c>
      <c r="I28" s="132">
        <v>45</v>
      </c>
      <c r="J28" s="132">
        <v>100</v>
      </c>
      <c r="K28" s="132">
        <v>80</v>
      </c>
      <c r="L28" s="132"/>
      <c r="M28" s="132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456" t="s">
        <v>387</v>
      </c>
      <c r="AG28" s="457" t="s">
        <v>679</v>
      </c>
      <c r="AH28" s="456"/>
      <c r="AI28" s="457" t="s">
        <v>680</v>
      </c>
    </row>
    <row r="29" spans="1:35" ht="35.25" customHeight="1">
      <c r="A29" s="793"/>
      <c r="B29" s="786"/>
      <c r="C29" s="395" t="s">
        <v>684</v>
      </c>
      <c r="D29" s="119" t="s">
        <v>682</v>
      </c>
      <c r="E29" s="282"/>
      <c r="F29" s="24"/>
      <c r="G29" s="132" t="s">
        <v>685</v>
      </c>
      <c r="H29" s="132" t="s">
        <v>21</v>
      </c>
      <c r="I29" s="132">
        <v>149</v>
      </c>
      <c r="J29" s="132">
        <v>100</v>
      </c>
      <c r="K29" s="132">
        <v>30</v>
      </c>
      <c r="L29" s="132"/>
      <c r="M29" s="132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458" t="s">
        <v>387</v>
      </c>
      <c r="AG29" s="458" t="s">
        <v>388</v>
      </c>
      <c r="AH29" s="458"/>
      <c r="AI29" s="458" t="s">
        <v>393</v>
      </c>
    </row>
    <row r="30" spans="1:35" ht="33.75" customHeight="1">
      <c r="A30" s="793"/>
      <c r="B30" s="786"/>
      <c r="C30" s="89" t="s">
        <v>686</v>
      </c>
      <c r="D30" s="89"/>
      <c r="E30" s="35"/>
      <c r="F30" s="24"/>
      <c r="G30" s="397" t="s">
        <v>22</v>
      </c>
      <c r="H30" s="120" t="s">
        <v>687</v>
      </c>
      <c r="I30" s="120">
        <v>0</v>
      </c>
      <c r="J30" s="120">
        <v>1</v>
      </c>
      <c r="K30" s="120">
        <v>1</v>
      </c>
      <c r="L30" s="120"/>
      <c r="M30" s="120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459" t="s">
        <v>387</v>
      </c>
      <c r="AG30" s="459" t="s">
        <v>389</v>
      </c>
      <c r="AH30" s="459"/>
      <c r="AI30" s="459" t="s">
        <v>393</v>
      </c>
    </row>
    <row r="31" spans="1:35" ht="33.75" customHeight="1">
      <c r="A31" s="57"/>
      <c r="B31" s="380"/>
      <c r="C31" s="89" t="s">
        <v>688</v>
      </c>
      <c r="D31" s="89"/>
      <c r="E31" s="35"/>
      <c r="F31" s="24"/>
      <c r="G31" s="797" t="s">
        <v>689</v>
      </c>
      <c r="H31" s="797"/>
      <c r="I31" s="797">
        <v>4</v>
      </c>
      <c r="J31" s="797">
        <v>8</v>
      </c>
      <c r="K31" s="799">
        <v>2</v>
      </c>
      <c r="L31" s="120"/>
      <c r="M31" s="120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459"/>
      <c r="AG31" s="459"/>
      <c r="AH31" s="459"/>
      <c r="AI31" s="459"/>
    </row>
    <row r="32" spans="1:35" ht="96.75">
      <c r="A32" s="205"/>
      <c r="B32" s="205"/>
      <c r="C32" s="89" t="s">
        <v>690</v>
      </c>
      <c r="D32" s="460"/>
      <c r="E32" s="460"/>
      <c r="F32" s="460"/>
      <c r="G32" s="798"/>
      <c r="H32" s="798" t="s">
        <v>691</v>
      </c>
      <c r="I32" s="798"/>
      <c r="J32" s="798">
        <v>8</v>
      </c>
      <c r="K32" s="800"/>
      <c r="L32" s="360"/>
      <c r="M32" s="360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  <c r="Y32" s="795"/>
      <c r="Z32" s="795"/>
      <c r="AA32" s="795"/>
      <c r="AB32" s="795"/>
      <c r="AC32" s="795"/>
      <c r="AD32" s="795"/>
      <c r="AE32" s="795"/>
      <c r="AF32" s="461" t="s">
        <v>387</v>
      </c>
      <c r="AG32" s="462" t="s">
        <v>692</v>
      </c>
      <c r="AH32" s="462"/>
      <c r="AI32" s="462" t="s">
        <v>693</v>
      </c>
    </row>
    <row r="33" spans="1:35" ht="82.5">
      <c r="A33" s="336" t="s">
        <v>694</v>
      </c>
      <c r="B33" s="205"/>
      <c r="C33" s="89" t="s">
        <v>695</v>
      </c>
      <c r="D33" s="460"/>
      <c r="E33" s="460"/>
      <c r="F33" s="460"/>
      <c r="G33" s="397" t="s">
        <v>696</v>
      </c>
      <c r="H33" s="397" t="s">
        <v>697</v>
      </c>
      <c r="I33" s="397">
        <v>0</v>
      </c>
      <c r="J33" s="396">
        <v>1</v>
      </c>
      <c r="K33" s="396">
        <v>1</v>
      </c>
      <c r="L33" s="360"/>
      <c r="M33" s="360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461" t="s">
        <v>387</v>
      </c>
      <c r="AG33" s="462"/>
      <c r="AH33" s="462"/>
      <c r="AI33" s="462" t="s">
        <v>693</v>
      </c>
    </row>
    <row r="34" spans="3:11" ht="15">
      <c r="C34" s="317"/>
      <c r="D34" s="463"/>
      <c r="E34" s="463"/>
      <c r="F34" s="463"/>
      <c r="G34" s="464"/>
      <c r="H34" s="464"/>
      <c r="I34" s="464"/>
      <c r="J34" s="463"/>
      <c r="K34" s="463"/>
    </row>
  </sheetData>
  <sheetProtection password="E4F1" sheet="1" formatCells="0" formatColumns="0" formatRows="0" insertColumns="0" insertRows="0" insertHyperlinks="0" deleteColumns="0" deleteRows="0" sort="0" autoFilter="0" pivotTables="0"/>
  <mergeCells count="180">
    <mergeCell ref="M3:M4"/>
    <mergeCell ref="L3:L4"/>
    <mergeCell ref="A3:A4"/>
    <mergeCell ref="B3:G4"/>
    <mergeCell ref="H3:H4"/>
    <mergeCell ref="I3:I4"/>
    <mergeCell ref="J3:J4"/>
    <mergeCell ref="K3:K4"/>
    <mergeCell ref="A1:G1"/>
    <mergeCell ref="H1:S1"/>
    <mergeCell ref="T1:AI1"/>
    <mergeCell ref="A2:C2"/>
    <mergeCell ref="E2:M2"/>
    <mergeCell ref="N2:AE2"/>
    <mergeCell ref="AF2:AI2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G3:AG4"/>
    <mergeCell ref="AH3:AH4"/>
    <mergeCell ref="AI3:AI4"/>
    <mergeCell ref="B5:G5"/>
    <mergeCell ref="A6:AI6"/>
    <mergeCell ref="A8:A9"/>
    <mergeCell ref="B8:B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11:A12"/>
    <mergeCell ref="B11:G12"/>
    <mergeCell ref="H11:H12"/>
    <mergeCell ref="I11:I12"/>
    <mergeCell ref="J11:J12"/>
    <mergeCell ref="K11:K12"/>
    <mergeCell ref="L11:L12"/>
    <mergeCell ref="M11:M12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F12"/>
    <mergeCell ref="AG11:AG12"/>
    <mergeCell ref="AH11:AH12"/>
    <mergeCell ref="AI11:AI12"/>
    <mergeCell ref="B13:G13"/>
    <mergeCell ref="A14:AI14"/>
    <mergeCell ref="A16:A20"/>
    <mergeCell ref="B16:B20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22:A23"/>
    <mergeCell ref="B22:G23"/>
    <mergeCell ref="H22:H23"/>
    <mergeCell ref="I22:I23"/>
    <mergeCell ref="J22:J23"/>
    <mergeCell ref="K22:K23"/>
    <mergeCell ref="L22:L23"/>
    <mergeCell ref="M22:M23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F23"/>
    <mergeCell ref="AG22:AG23"/>
    <mergeCell ref="AH22:AH23"/>
    <mergeCell ref="AI22:AI23"/>
    <mergeCell ref="B24:G24"/>
    <mergeCell ref="A25:AI25"/>
    <mergeCell ref="A27:A30"/>
    <mergeCell ref="B27:B30"/>
    <mergeCell ref="N27:N33"/>
    <mergeCell ref="O27:O33"/>
    <mergeCell ref="P27:P33"/>
    <mergeCell ref="Q27:Q33"/>
    <mergeCell ref="AA27:AA33"/>
    <mergeCell ref="AB27:AB33"/>
    <mergeCell ref="AC27:AC33"/>
    <mergeCell ref="R27:R33"/>
    <mergeCell ref="S27:S33"/>
    <mergeCell ref="T27:T33"/>
    <mergeCell ref="U27:U33"/>
    <mergeCell ref="V27:V33"/>
    <mergeCell ref="W27:W33"/>
    <mergeCell ref="AD27:AD33"/>
    <mergeCell ref="AE27:AE33"/>
    <mergeCell ref="G31:G32"/>
    <mergeCell ref="H31:H32"/>
    <mergeCell ref="I31:I32"/>
    <mergeCell ref="J31:J32"/>
    <mergeCell ref="K31:K32"/>
    <mergeCell ref="X27:X33"/>
    <mergeCell ref="Y27:Y33"/>
    <mergeCell ref="Z27:Z3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74"/>
  <sheetViews>
    <sheetView zoomScalePageLayoutView="0" workbookViewId="0" topLeftCell="B69">
      <selection activeCell="F78" sqref="F78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867" t="s">
        <v>455</v>
      </c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8"/>
      <c r="AJ1" s="869"/>
    </row>
    <row r="2" spans="2:36" ht="68.25" customHeight="1">
      <c r="B2" s="678" t="s">
        <v>300</v>
      </c>
      <c r="C2" s="679"/>
      <c r="D2" s="679"/>
      <c r="E2" s="679"/>
      <c r="F2" s="679"/>
      <c r="G2" s="679"/>
      <c r="H2" s="680"/>
      <c r="I2" s="681" t="s">
        <v>362</v>
      </c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3"/>
      <c r="U2" s="870" t="s">
        <v>231</v>
      </c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1"/>
      <c r="AH2" s="871"/>
      <c r="AI2" s="871"/>
      <c r="AJ2" s="871"/>
    </row>
    <row r="3" spans="2:36" ht="46.5" customHeight="1" thickBot="1">
      <c r="B3" s="787" t="s">
        <v>364</v>
      </c>
      <c r="C3" s="687"/>
      <c r="D3" s="688"/>
      <c r="E3" s="1"/>
      <c r="F3" s="872" t="s">
        <v>365</v>
      </c>
      <c r="G3" s="872"/>
      <c r="H3" s="872"/>
      <c r="I3" s="872"/>
      <c r="J3" s="872"/>
      <c r="K3" s="872"/>
      <c r="L3" s="872"/>
      <c r="M3" s="872"/>
      <c r="N3" s="873"/>
      <c r="O3" s="691" t="s">
        <v>109</v>
      </c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3"/>
      <c r="AG3" s="694" t="s">
        <v>110</v>
      </c>
      <c r="AH3" s="695"/>
      <c r="AI3" s="695"/>
      <c r="AJ3" s="696"/>
    </row>
    <row r="4" spans="2:36" ht="15">
      <c r="B4" s="666" t="s">
        <v>126</v>
      </c>
      <c r="C4" s="668" t="s">
        <v>111</v>
      </c>
      <c r="D4" s="669"/>
      <c r="E4" s="669"/>
      <c r="F4" s="669"/>
      <c r="G4" s="669"/>
      <c r="H4" s="669"/>
      <c r="I4" s="672" t="s">
        <v>112</v>
      </c>
      <c r="J4" s="674" t="s">
        <v>127</v>
      </c>
      <c r="K4" s="674" t="s">
        <v>113</v>
      </c>
      <c r="L4" s="676" t="s">
        <v>232</v>
      </c>
      <c r="M4" s="661" t="s">
        <v>128</v>
      </c>
      <c r="N4" s="663" t="s">
        <v>129</v>
      </c>
      <c r="O4" s="665" t="s">
        <v>140</v>
      </c>
      <c r="P4" s="657"/>
      <c r="Q4" s="656" t="s">
        <v>141</v>
      </c>
      <c r="R4" s="657"/>
      <c r="S4" s="656" t="s">
        <v>142</v>
      </c>
      <c r="T4" s="657"/>
      <c r="U4" s="656" t="s">
        <v>116</v>
      </c>
      <c r="V4" s="657"/>
      <c r="W4" s="656" t="s">
        <v>115</v>
      </c>
      <c r="X4" s="657"/>
      <c r="Y4" s="656" t="s">
        <v>143</v>
      </c>
      <c r="Z4" s="657"/>
      <c r="AA4" s="656" t="s">
        <v>114</v>
      </c>
      <c r="AB4" s="657"/>
      <c r="AC4" s="656" t="s">
        <v>117</v>
      </c>
      <c r="AD4" s="657"/>
      <c r="AE4" s="656" t="s">
        <v>118</v>
      </c>
      <c r="AF4" s="658"/>
      <c r="AG4" s="659" t="s">
        <v>119</v>
      </c>
      <c r="AH4" s="645" t="s">
        <v>120</v>
      </c>
      <c r="AI4" s="647" t="s">
        <v>121</v>
      </c>
      <c r="AJ4" s="649" t="s">
        <v>130</v>
      </c>
    </row>
    <row r="5" spans="2:36" ht="32.25" thickBot="1">
      <c r="B5" s="667"/>
      <c r="C5" s="670"/>
      <c r="D5" s="671"/>
      <c r="E5" s="671"/>
      <c r="F5" s="671"/>
      <c r="G5" s="671"/>
      <c r="H5" s="671"/>
      <c r="I5" s="673"/>
      <c r="J5" s="675" t="s">
        <v>127</v>
      </c>
      <c r="K5" s="675"/>
      <c r="L5" s="677"/>
      <c r="M5" s="662"/>
      <c r="N5" s="664"/>
      <c r="O5" s="2" t="s">
        <v>131</v>
      </c>
      <c r="P5" s="42" t="s">
        <v>132</v>
      </c>
      <c r="Q5" s="3" t="s">
        <v>131</v>
      </c>
      <c r="R5" s="42" t="s">
        <v>132</v>
      </c>
      <c r="S5" s="3" t="s">
        <v>131</v>
      </c>
      <c r="T5" s="42" t="s">
        <v>132</v>
      </c>
      <c r="U5" s="3" t="s">
        <v>131</v>
      </c>
      <c r="V5" s="42" t="s">
        <v>132</v>
      </c>
      <c r="W5" s="3" t="s">
        <v>131</v>
      </c>
      <c r="X5" s="42" t="s">
        <v>132</v>
      </c>
      <c r="Y5" s="3" t="s">
        <v>131</v>
      </c>
      <c r="Z5" s="42" t="s">
        <v>132</v>
      </c>
      <c r="AA5" s="3" t="s">
        <v>131</v>
      </c>
      <c r="AB5" s="42" t="s">
        <v>133</v>
      </c>
      <c r="AC5" s="3" t="s">
        <v>131</v>
      </c>
      <c r="AD5" s="42" t="s">
        <v>133</v>
      </c>
      <c r="AE5" s="3" t="s">
        <v>131</v>
      </c>
      <c r="AF5" s="43" t="s">
        <v>133</v>
      </c>
      <c r="AG5" s="660"/>
      <c r="AH5" s="646"/>
      <c r="AI5" s="648"/>
      <c r="AJ5" s="650"/>
    </row>
    <row r="6" spans="2:36" ht="36" thickBot="1">
      <c r="B6" s="4" t="s">
        <v>304</v>
      </c>
      <c r="C6" s="651" t="s">
        <v>363</v>
      </c>
      <c r="D6" s="652"/>
      <c r="E6" s="652"/>
      <c r="F6" s="652"/>
      <c r="G6" s="652"/>
      <c r="H6" s="652"/>
      <c r="I6" s="44"/>
      <c r="J6" s="47"/>
      <c r="K6" s="53"/>
      <c r="L6" s="53"/>
      <c r="M6" s="48"/>
      <c r="N6" s="48"/>
      <c r="O6" s="5" t="e">
        <f>O8+#REF!+#REF!</f>
        <v>#REF!</v>
      </c>
      <c r="P6" s="6" t="e">
        <f>P8+#REF!+#REF!</f>
        <v>#REF!</v>
      </c>
      <c r="Q6" s="6" t="e">
        <f>Q8+#REF!+#REF!</f>
        <v>#REF!</v>
      </c>
      <c r="R6" s="6" t="e">
        <f>R8+#REF!+#REF!</f>
        <v>#REF!</v>
      </c>
      <c r="S6" s="6" t="e">
        <f>S8+#REF!+#REF!</f>
        <v>#REF!</v>
      </c>
      <c r="T6" s="6" t="e">
        <f>T8+#REF!+#REF!</f>
        <v>#REF!</v>
      </c>
      <c r="U6" s="6" t="e">
        <f>U8+#REF!+#REF!</f>
        <v>#REF!</v>
      </c>
      <c r="V6" s="6" t="e">
        <f>V8+#REF!+#REF!</f>
        <v>#REF!</v>
      </c>
      <c r="W6" s="6" t="e">
        <f>W8+#REF!+#REF!</f>
        <v>#REF!</v>
      </c>
      <c r="X6" s="6" t="e">
        <f>X8+#REF!+#REF!</f>
        <v>#REF!</v>
      </c>
      <c r="Y6" s="6" t="e">
        <f>Y8+#REF!+#REF!</f>
        <v>#REF!</v>
      </c>
      <c r="Z6" s="6" t="e">
        <f>Z8+#REF!+#REF!</f>
        <v>#REF!</v>
      </c>
      <c r="AA6" s="6" t="e">
        <f>AA8+#REF!+#REF!</f>
        <v>#REF!</v>
      </c>
      <c r="AB6" s="6" t="e">
        <f>AB8+#REF!+#REF!</f>
        <v>#REF!</v>
      </c>
      <c r="AC6" s="6" t="e">
        <f>AC8+#REF!+#REF!</f>
        <v>#REF!</v>
      </c>
      <c r="AD6" s="6" t="e">
        <f>AD8+#REF!+#REF!</f>
        <v>#REF!</v>
      </c>
      <c r="AE6" s="6" t="e">
        <f>+AE8+#REF!+#REF!</f>
        <v>#REF!</v>
      </c>
      <c r="AF6" s="7" t="e">
        <f>AF8+#REF!+#REF!</f>
        <v>#REF!</v>
      </c>
      <c r="AG6" s="8" t="e">
        <f>AG8+#REF!+#REF!</f>
        <v>#REF!</v>
      </c>
      <c r="AH6" s="9"/>
      <c r="AI6" s="9"/>
      <c r="AJ6" s="10" t="s">
        <v>304</v>
      </c>
    </row>
    <row r="7" spans="2:36" ht="15.75" thickBot="1">
      <c r="B7" s="653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5"/>
    </row>
    <row r="8" spans="2:36" ht="34.5" thickBot="1">
      <c r="B8" s="11" t="s">
        <v>122</v>
      </c>
      <c r="C8" s="12" t="s">
        <v>138</v>
      </c>
      <c r="D8" s="12" t="s">
        <v>123</v>
      </c>
      <c r="E8" s="12" t="s">
        <v>134</v>
      </c>
      <c r="F8" s="13" t="s">
        <v>135</v>
      </c>
      <c r="G8" s="13" t="s">
        <v>136</v>
      </c>
      <c r="H8" s="45" t="s">
        <v>124</v>
      </c>
      <c r="I8" s="56" t="s">
        <v>139</v>
      </c>
      <c r="J8" s="32"/>
      <c r="K8" s="32"/>
      <c r="L8" s="32"/>
      <c r="M8" s="32"/>
      <c r="N8" s="33"/>
      <c r="O8" s="15">
        <f>SUM(O9:O9)</f>
        <v>0</v>
      </c>
      <c r="P8" s="16">
        <f>SUM(P9:P9)</f>
        <v>0</v>
      </c>
      <c r="Q8" s="17">
        <f>SUM(Q9:Q9)</f>
        <v>0</v>
      </c>
      <c r="R8" s="16">
        <f>SUM(R9:R9)</f>
        <v>0</v>
      </c>
      <c r="S8" s="17"/>
      <c r="T8" s="16"/>
      <c r="U8" s="17"/>
      <c r="V8" s="16"/>
      <c r="W8" s="17"/>
      <c r="X8" s="16"/>
      <c r="Y8" s="17"/>
      <c r="Z8" s="16"/>
      <c r="AA8" s="17"/>
      <c r="AB8" s="16"/>
      <c r="AC8" s="17"/>
      <c r="AD8" s="16"/>
      <c r="AE8" s="18">
        <f>O8+Q8</f>
        <v>0</v>
      </c>
      <c r="AF8" s="16">
        <f>AF9</f>
        <v>0</v>
      </c>
      <c r="AG8" s="19">
        <f>SUM(AG9:AG9)</f>
        <v>0</v>
      </c>
      <c r="AH8" s="20"/>
      <c r="AI8" s="20"/>
      <c r="AJ8" s="21"/>
    </row>
    <row r="9" spans="2:13" ht="35.25" thickBot="1">
      <c r="B9" s="229" t="s">
        <v>366</v>
      </c>
      <c r="D9" s="179"/>
      <c r="E9" s="272"/>
      <c r="F9" s="272"/>
      <c r="I9" s="230"/>
      <c r="J9" s="272"/>
      <c r="K9" s="272"/>
      <c r="L9" s="272"/>
      <c r="M9" s="272"/>
    </row>
    <row r="10" spans="2:36" ht="45" customHeight="1">
      <c r="B10" s="861" t="s">
        <v>367</v>
      </c>
      <c r="C10" s="862"/>
      <c r="D10" s="862"/>
      <c r="E10" s="862"/>
      <c r="F10" s="862"/>
      <c r="G10" s="862"/>
      <c r="H10" s="863"/>
      <c r="I10" s="864" t="s">
        <v>368</v>
      </c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6"/>
      <c r="U10" s="864" t="s">
        <v>369</v>
      </c>
      <c r="V10" s="865"/>
      <c r="W10" s="865"/>
      <c r="X10" s="865"/>
      <c r="Y10" s="865"/>
      <c r="Z10" s="865"/>
      <c r="AA10" s="865"/>
      <c r="AB10" s="865"/>
      <c r="AC10" s="865"/>
      <c r="AD10" s="865"/>
      <c r="AE10" s="865"/>
      <c r="AF10" s="866"/>
      <c r="AG10" s="864"/>
      <c r="AH10" s="865"/>
      <c r="AI10" s="865"/>
      <c r="AJ10" s="865"/>
    </row>
    <row r="11" spans="2:36" ht="81.75" customHeight="1" thickBot="1">
      <c r="B11" s="787" t="s">
        <v>370</v>
      </c>
      <c r="C11" s="687"/>
      <c r="D11" s="688"/>
      <c r="E11" s="1"/>
      <c r="F11" s="689" t="s">
        <v>371</v>
      </c>
      <c r="G11" s="689"/>
      <c r="H11" s="689"/>
      <c r="I11" s="689"/>
      <c r="J11" s="689"/>
      <c r="K11" s="689"/>
      <c r="L11" s="689"/>
      <c r="M11" s="689"/>
      <c r="N11" s="690"/>
      <c r="O11" s="856" t="s">
        <v>109</v>
      </c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8"/>
      <c r="AG11" s="686" t="s">
        <v>110</v>
      </c>
      <c r="AH11" s="859"/>
      <c r="AI11" s="859"/>
      <c r="AJ11" s="860"/>
    </row>
    <row r="12" spans="2:36" ht="18">
      <c r="B12" s="666" t="s">
        <v>126</v>
      </c>
      <c r="C12" s="668" t="s">
        <v>111</v>
      </c>
      <c r="D12" s="669"/>
      <c r="E12" s="669"/>
      <c r="F12" s="669"/>
      <c r="G12" s="669"/>
      <c r="H12" s="849"/>
      <c r="I12" s="672" t="s">
        <v>112</v>
      </c>
      <c r="J12" s="185" t="s">
        <v>127</v>
      </c>
      <c r="K12" s="674" t="s">
        <v>113</v>
      </c>
      <c r="L12" s="676" t="s">
        <v>456</v>
      </c>
      <c r="M12" s="661" t="s">
        <v>128</v>
      </c>
      <c r="N12" s="663" t="s">
        <v>129</v>
      </c>
      <c r="O12" s="665" t="s">
        <v>140</v>
      </c>
      <c r="P12" s="657"/>
      <c r="Q12" s="656" t="s">
        <v>141</v>
      </c>
      <c r="R12" s="657"/>
      <c r="S12" s="656" t="s">
        <v>142</v>
      </c>
      <c r="T12" s="657"/>
      <c r="U12" s="656" t="s">
        <v>116</v>
      </c>
      <c r="V12" s="657"/>
      <c r="W12" s="656" t="s">
        <v>115</v>
      </c>
      <c r="X12" s="657"/>
      <c r="Y12" s="656" t="s">
        <v>143</v>
      </c>
      <c r="Z12" s="657"/>
      <c r="AA12" s="656" t="s">
        <v>114</v>
      </c>
      <c r="AB12" s="657"/>
      <c r="AC12" s="656" t="s">
        <v>117</v>
      </c>
      <c r="AD12" s="657"/>
      <c r="AE12" s="656" t="s">
        <v>118</v>
      </c>
      <c r="AF12" s="658"/>
      <c r="AG12" s="844" t="s">
        <v>119</v>
      </c>
      <c r="AH12" s="645" t="s">
        <v>120</v>
      </c>
      <c r="AI12" s="647" t="s">
        <v>121</v>
      </c>
      <c r="AJ12" s="649" t="s">
        <v>130</v>
      </c>
    </row>
    <row r="13" spans="2:36" ht="32.25" thickBot="1">
      <c r="B13" s="667"/>
      <c r="C13" s="670"/>
      <c r="D13" s="671"/>
      <c r="E13" s="671"/>
      <c r="F13" s="671"/>
      <c r="G13" s="671"/>
      <c r="H13" s="850"/>
      <c r="I13" s="851"/>
      <c r="J13" s="186" t="s">
        <v>127</v>
      </c>
      <c r="K13" s="852"/>
      <c r="L13" s="853"/>
      <c r="M13" s="854"/>
      <c r="N13" s="855"/>
      <c r="O13" s="2" t="s">
        <v>131</v>
      </c>
      <c r="P13" s="42" t="s">
        <v>132</v>
      </c>
      <c r="Q13" s="3" t="s">
        <v>131</v>
      </c>
      <c r="R13" s="42" t="s">
        <v>132</v>
      </c>
      <c r="S13" s="3" t="s">
        <v>131</v>
      </c>
      <c r="T13" s="42" t="s">
        <v>132</v>
      </c>
      <c r="U13" s="3" t="s">
        <v>131</v>
      </c>
      <c r="V13" s="42" t="s">
        <v>132</v>
      </c>
      <c r="W13" s="3" t="s">
        <v>131</v>
      </c>
      <c r="X13" s="42" t="s">
        <v>132</v>
      </c>
      <c r="Y13" s="3" t="s">
        <v>131</v>
      </c>
      <c r="Z13" s="42" t="s">
        <v>132</v>
      </c>
      <c r="AA13" s="3" t="s">
        <v>131</v>
      </c>
      <c r="AB13" s="42" t="s">
        <v>133</v>
      </c>
      <c r="AC13" s="3" t="s">
        <v>131</v>
      </c>
      <c r="AD13" s="42" t="s">
        <v>133</v>
      </c>
      <c r="AE13" s="3" t="s">
        <v>131</v>
      </c>
      <c r="AF13" s="43" t="s">
        <v>133</v>
      </c>
      <c r="AG13" s="845"/>
      <c r="AH13" s="846"/>
      <c r="AI13" s="847"/>
      <c r="AJ13" s="831"/>
    </row>
    <row r="14" spans="2:36" ht="41.25" thickBot="1">
      <c r="B14" s="4" t="s">
        <v>372</v>
      </c>
      <c r="C14" s="651" t="s">
        <v>79</v>
      </c>
      <c r="D14" s="652"/>
      <c r="E14" s="652"/>
      <c r="F14" s="652"/>
      <c r="G14" s="652"/>
      <c r="H14" s="832"/>
      <c r="I14" s="44" t="s">
        <v>80</v>
      </c>
      <c r="J14" s="47"/>
      <c r="K14" s="53"/>
      <c r="L14" s="53"/>
      <c r="M14" s="48"/>
      <c r="N14" s="48"/>
      <c r="O14" s="5" t="e">
        <f>O15+O63+#REF!</f>
        <v>#VALUE!</v>
      </c>
      <c r="P14" s="6" t="e">
        <f>P15+P63+#REF!</f>
        <v>#VALUE!</v>
      </c>
      <c r="Q14" s="6" t="e">
        <f>Q15+Q63+#REF!</f>
        <v>#VALUE!</v>
      </c>
      <c r="R14" s="6" t="e">
        <f>R15+R63+#REF!</f>
        <v>#VALUE!</v>
      </c>
      <c r="S14" s="6" t="e">
        <f>S15+S63+#REF!</f>
        <v>#VALUE!</v>
      </c>
      <c r="T14" s="6" t="e">
        <f>T15+T63+#REF!</f>
        <v>#VALUE!</v>
      </c>
      <c r="U14" s="6" t="e">
        <f>U15+U63+#REF!</f>
        <v>#VALUE!</v>
      </c>
      <c r="V14" s="6" t="e">
        <f>V15+V63+#REF!</f>
        <v>#VALUE!</v>
      </c>
      <c r="W14" s="6" t="e">
        <f>W15+W63+#REF!</f>
        <v>#VALUE!</v>
      </c>
      <c r="X14" s="6" t="e">
        <f>X15+X63+#REF!</f>
        <v>#VALUE!</v>
      </c>
      <c r="Y14" s="6" t="e">
        <f>Y15+Y63+#REF!</f>
        <v>#VALUE!</v>
      </c>
      <c r="Z14" s="6" t="e">
        <f>Z15+Z63+#REF!</f>
        <v>#VALUE!</v>
      </c>
      <c r="AA14" s="6" t="e">
        <f>AA15+AA63+#REF!</f>
        <v>#VALUE!</v>
      </c>
      <c r="AB14" s="6" t="e">
        <f>AB15+AB63+#REF!</f>
        <v>#VALUE!</v>
      </c>
      <c r="AC14" s="6" t="e">
        <f>AC15+AC63+#REF!</f>
        <v>#VALUE!</v>
      </c>
      <c r="AD14" s="6" t="e">
        <f>AD15+AD63+#REF!</f>
        <v>#VALUE!</v>
      </c>
      <c r="AE14" s="6" t="e">
        <f>+AE15+AE63+#REF!</f>
        <v>#VALUE!</v>
      </c>
      <c r="AF14" s="7" t="e">
        <f>AF15+AF63+#REF!</f>
        <v>#VALUE!</v>
      </c>
      <c r="AG14" s="8" t="e">
        <f>AG15+AG63+#REF!</f>
        <v>#REF!</v>
      </c>
      <c r="AH14" s="9"/>
      <c r="AI14" s="9"/>
      <c r="AJ14" s="10"/>
    </row>
    <row r="15" spans="2:36" ht="36.75" thickBot="1">
      <c r="B15" s="231" t="s">
        <v>122</v>
      </c>
      <c r="C15" s="232" t="s">
        <v>138</v>
      </c>
      <c r="D15" s="232" t="s">
        <v>123</v>
      </c>
      <c r="E15" s="232" t="s">
        <v>134</v>
      </c>
      <c r="F15" s="232" t="s">
        <v>135</v>
      </c>
      <c r="G15" s="232" t="s">
        <v>136</v>
      </c>
      <c r="H15" s="233" t="s">
        <v>124</v>
      </c>
      <c r="I15" s="545" t="s">
        <v>139</v>
      </c>
      <c r="J15" s="235"/>
      <c r="K15" s="235"/>
      <c r="L15" s="235"/>
      <c r="M15" s="235"/>
      <c r="N15" s="236"/>
      <c r="O15" s="237">
        <f>SUM(O16:O16)</f>
        <v>0</v>
      </c>
      <c r="P15" s="238">
        <f>SUM(P16:P16)</f>
        <v>0</v>
      </c>
      <c r="Q15" s="239">
        <f>SUM(Q16:Q16)</f>
        <v>5000</v>
      </c>
      <c r="R15" s="238">
        <f>SUM(R16:R16)</f>
        <v>0</v>
      </c>
      <c r="S15" s="239"/>
      <c r="T15" s="238"/>
      <c r="U15" s="239"/>
      <c r="V15" s="238"/>
      <c r="W15" s="239"/>
      <c r="X15" s="238"/>
      <c r="Y15" s="239"/>
      <c r="Z15" s="238"/>
      <c r="AA15" s="239"/>
      <c r="AB15" s="238"/>
      <c r="AC15" s="239"/>
      <c r="AD15" s="238"/>
      <c r="AE15" s="240">
        <f>O15+Q15</f>
        <v>5000</v>
      </c>
      <c r="AF15" s="238">
        <f>AF16</f>
        <v>0</v>
      </c>
      <c r="AG15" s="241">
        <f>SUM(AG16:AG16)</f>
        <v>0</v>
      </c>
      <c r="AH15" s="242"/>
      <c r="AI15" s="242"/>
      <c r="AJ15" s="243"/>
    </row>
    <row r="16" spans="2:36" ht="72" customHeight="1" thickBot="1">
      <c r="B16" s="547" t="str">
        <f>D16</f>
        <v>Estudios , Diseños y optimizacion del Acueducto veredal Pauso Narangos</v>
      </c>
      <c r="C16" s="546"/>
      <c r="D16" s="597" t="s">
        <v>988</v>
      </c>
      <c r="E16" s="245" t="s">
        <v>925</v>
      </c>
      <c r="F16" s="547"/>
      <c r="G16" s="547"/>
      <c r="H16" s="546" t="s">
        <v>926</v>
      </c>
      <c r="I16" s="546" t="s">
        <v>148</v>
      </c>
      <c r="J16" s="547">
        <v>0</v>
      </c>
      <c r="K16" s="548">
        <v>2</v>
      </c>
      <c r="L16" s="548">
        <v>1</v>
      </c>
      <c r="M16" s="548">
        <v>0</v>
      </c>
      <c r="N16" s="548">
        <v>0</v>
      </c>
      <c r="O16" s="549"/>
      <c r="P16" s="550"/>
      <c r="Q16" s="551">
        <v>5000</v>
      </c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0">
        <v>60396</v>
      </c>
      <c r="AD16" s="552"/>
      <c r="AE16" s="550"/>
      <c r="AF16" s="550"/>
      <c r="AG16" s="553" t="s">
        <v>244</v>
      </c>
      <c r="AH16" s="554"/>
      <c r="AI16" s="554"/>
      <c r="AJ16" s="555" t="s">
        <v>666</v>
      </c>
    </row>
    <row r="17" spans="2:36" ht="18">
      <c r="B17" s="666" t="s">
        <v>126</v>
      </c>
      <c r="C17" s="668" t="s">
        <v>111</v>
      </c>
      <c r="D17" s="669"/>
      <c r="E17" s="669"/>
      <c r="F17" s="669"/>
      <c r="G17" s="669"/>
      <c r="H17" s="849"/>
      <c r="I17" s="672" t="s">
        <v>112</v>
      </c>
      <c r="J17" s="186" t="s">
        <v>127</v>
      </c>
      <c r="K17" s="674" t="s">
        <v>113</v>
      </c>
      <c r="L17" s="676" t="s">
        <v>456</v>
      </c>
      <c r="M17" s="661" t="s">
        <v>128</v>
      </c>
      <c r="N17" s="663" t="s">
        <v>129</v>
      </c>
      <c r="O17" s="848" t="s">
        <v>140</v>
      </c>
      <c r="P17" s="842"/>
      <c r="Q17" s="841" t="s">
        <v>141</v>
      </c>
      <c r="R17" s="842"/>
      <c r="S17" s="841" t="s">
        <v>142</v>
      </c>
      <c r="T17" s="842"/>
      <c r="U17" s="841" t="s">
        <v>116</v>
      </c>
      <c r="V17" s="842"/>
      <c r="W17" s="841" t="s">
        <v>115</v>
      </c>
      <c r="X17" s="842"/>
      <c r="Y17" s="841" t="s">
        <v>143</v>
      </c>
      <c r="Z17" s="842"/>
      <c r="AA17" s="841" t="s">
        <v>114</v>
      </c>
      <c r="AB17" s="842"/>
      <c r="AC17" s="841" t="s">
        <v>117</v>
      </c>
      <c r="AD17" s="842"/>
      <c r="AE17" s="841" t="s">
        <v>118</v>
      </c>
      <c r="AF17" s="843"/>
      <c r="AG17" s="844" t="s">
        <v>119</v>
      </c>
      <c r="AH17" s="645" t="s">
        <v>120</v>
      </c>
      <c r="AI17" s="647" t="s">
        <v>121</v>
      </c>
      <c r="AJ17" s="649" t="s">
        <v>130</v>
      </c>
    </row>
    <row r="18" spans="2:36" ht="32.25" thickBot="1">
      <c r="B18" s="667"/>
      <c r="C18" s="670"/>
      <c r="D18" s="671"/>
      <c r="E18" s="671"/>
      <c r="F18" s="671"/>
      <c r="G18" s="671"/>
      <c r="H18" s="850"/>
      <c r="I18" s="851"/>
      <c r="J18" s="186" t="s">
        <v>127</v>
      </c>
      <c r="K18" s="852"/>
      <c r="L18" s="853"/>
      <c r="M18" s="854"/>
      <c r="N18" s="855"/>
      <c r="O18" s="2" t="s">
        <v>131</v>
      </c>
      <c r="P18" s="42" t="s">
        <v>132</v>
      </c>
      <c r="Q18" s="3" t="s">
        <v>131</v>
      </c>
      <c r="R18" s="42" t="s">
        <v>132</v>
      </c>
      <c r="S18" s="3" t="s">
        <v>131</v>
      </c>
      <c r="T18" s="42" t="s">
        <v>132</v>
      </c>
      <c r="U18" s="3" t="s">
        <v>131</v>
      </c>
      <c r="V18" s="42" t="s">
        <v>132</v>
      </c>
      <c r="W18" s="3" t="s">
        <v>131</v>
      </c>
      <c r="X18" s="42" t="s">
        <v>132</v>
      </c>
      <c r="Y18" s="3" t="s">
        <v>131</v>
      </c>
      <c r="Z18" s="42" t="s">
        <v>132</v>
      </c>
      <c r="AA18" s="3" t="s">
        <v>131</v>
      </c>
      <c r="AB18" s="42" t="s">
        <v>133</v>
      </c>
      <c r="AC18" s="3" t="s">
        <v>131</v>
      </c>
      <c r="AD18" s="42" t="s">
        <v>133</v>
      </c>
      <c r="AE18" s="3" t="s">
        <v>131</v>
      </c>
      <c r="AF18" s="43" t="s">
        <v>133</v>
      </c>
      <c r="AG18" s="845"/>
      <c r="AH18" s="846"/>
      <c r="AI18" s="847"/>
      <c r="AJ18" s="831"/>
    </row>
    <row r="19" spans="2:36" ht="27.75" thickBot="1">
      <c r="B19" s="4" t="s">
        <v>372</v>
      </c>
      <c r="C19" s="651" t="s">
        <v>77</v>
      </c>
      <c r="D19" s="652"/>
      <c r="E19" s="652"/>
      <c r="F19" s="652"/>
      <c r="G19" s="652"/>
      <c r="H19" s="832"/>
      <c r="I19" s="44" t="s">
        <v>78</v>
      </c>
      <c r="J19" s="47"/>
      <c r="K19" s="53"/>
      <c r="L19" s="53"/>
      <c r="M19" s="48"/>
      <c r="N19" s="48"/>
      <c r="O19" s="5" t="e">
        <f>O20+O73+#REF!</f>
        <v>#REF!</v>
      </c>
      <c r="P19" s="6" t="e">
        <f>P20+P73+#REF!</f>
        <v>#REF!</v>
      </c>
      <c r="Q19" s="6" t="e">
        <f>Q20+Q73+#REF!</f>
        <v>#REF!</v>
      </c>
      <c r="R19" s="6" t="e">
        <f>R20+R73+#REF!</f>
        <v>#REF!</v>
      </c>
      <c r="S19" s="6" t="e">
        <f>S20+S73+#REF!</f>
        <v>#REF!</v>
      </c>
      <c r="T19" s="6" t="e">
        <f>T20+T73+#REF!</f>
        <v>#REF!</v>
      </c>
      <c r="U19" s="6" t="e">
        <f>U20+U73+#REF!</f>
        <v>#REF!</v>
      </c>
      <c r="V19" s="6" t="e">
        <f>V20+V73+#REF!</f>
        <v>#REF!</v>
      </c>
      <c r="W19" s="6" t="e">
        <f>W20+W73+#REF!</f>
        <v>#REF!</v>
      </c>
      <c r="X19" s="6" t="e">
        <f>X20+X73+#REF!</f>
        <v>#REF!</v>
      </c>
      <c r="Y19" s="6" t="e">
        <f>Y20+Y73+#REF!</f>
        <v>#REF!</v>
      </c>
      <c r="Z19" s="6" t="e">
        <f>Z20+Z73+#REF!</f>
        <v>#REF!</v>
      </c>
      <c r="AA19" s="6" t="e">
        <f>AA20+AA73+#REF!</f>
        <v>#REF!</v>
      </c>
      <c r="AB19" s="6" t="e">
        <f>AB20+AB73+#REF!</f>
        <v>#REF!</v>
      </c>
      <c r="AC19" s="6" t="e">
        <f>AC20+AC73+#REF!</f>
        <v>#REF!</v>
      </c>
      <c r="AD19" s="6" t="e">
        <f>AD20+AD73+#REF!</f>
        <v>#REF!</v>
      </c>
      <c r="AE19" s="6" t="e">
        <f>+AE20+AE73+#REF!</f>
        <v>#REF!</v>
      </c>
      <c r="AF19" s="7" t="e">
        <f>AF20+AF73+#REF!</f>
        <v>#REF!</v>
      </c>
      <c r="AG19" s="8" t="e">
        <f>AG20+AG73+#REF!</f>
        <v>#REF!</v>
      </c>
      <c r="AH19" s="9"/>
      <c r="AI19" s="9"/>
      <c r="AJ19" s="10"/>
    </row>
    <row r="20" spans="2:36" ht="36.75" thickBot="1">
      <c r="B20" s="231" t="s">
        <v>122</v>
      </c>
      <c r="C20" s="232" t="s">
        <v>138</v>
      </c>
      <c r="D20" s="232" t="s">
        <v>123</v>
      </c>
      <c r="E20" s="232" t="s">
        <v>134</v>
      </c>
      <c r="F20" s="232" t="s">
        <v>135</v>
      </c>
      <c r="G20" s="232" t="s">
        <v>136</v>
      </c>
      <c r="H20" s="233" t="s">
        <v>124</v>
      </c>
      <c r="I20" s="234" t="s">
        <v>139</v>
      </c>
      <c r="J20" s="235"/>
      <c r="K20" s="235"/>
      <c r="L20" s="235"/>
      <c r="M20" s="235"/>
      <c r="N20" s="236"/>
      <c r="O20" s="237">
        <f>SUM(O21:O21)</f>
        <v>9000</v>
      </c>
      <c r="P20" s="238">
        <f>SUM(P21:P21)</f>
        <v>0</v>
      </c>
      <c r="Q20" s="239">
        <f>SUM(Q21:Q21)</f>
        <v>5000</v>
      </c>
      <c r="R20" s="238">
        <f>SUM(R21:R21)</f>
        <v>0</v>
      </c>
      <c r="S20" s="239"/>
      <c r="T20" s="238"/>
      <c r="U20" s="239"/>
      <c r="V20" s="238"/>
      <c r="W20" s="239"/>
      <c r="X20" s="238"/>
      <c r="Y20" s="239"/>
      <c r="Z20" s="238"/>
      <c r="AA20" s="239"/>
      <c r="AB20" s="238"/>
      <c r="AC20" s="239"/>
      <c r="AD20" s="238"/>
      <c r="AE20" s="240">
        <f>O20+Q20</f>
        <v>14000</v>
      </c>
      <c r="AF20" s="238">
        <f>AF21</f>
        <v>0</v>
      </c>
      <c r="AG20" s="241">
        <f>SUM(AG21:AG21)</f>
        <v>0</v>
      </c>
      <c r="AH20" s="242"/>
      <c r="AI20" s="242"/>
      <c r="AJ20" s="243"/>
    </row>
    <row r="21" spans="2:36" ht="48">
      <c r="B21" s="833" t="s">
        <v>924</v>
      </c>
      <c r="C21" s="244"/>
      <c r="D21" s="556" t="s">
        <v>927</v>
      </c>
      <c r="E21" s="557" t="s">
        <v>257</v>
      </c>
      <c r="F21" s="835">
        <v>0</v>
      </c>
      <c r="G21" s="835">
        <v>0</v>
      </c>
      <c r="H21" s="837" t="s">
        <v>928</v>
      </c>
      <c r="I21" s="839" t="s">
        <v>929</v>
      </c>
      <c r="J21" s="821">
        <v>0.77</v>
      </c>
      <c r="K21" s="821">
        <v>1</v>
      </c>
      <c r="L21" s="821">
        <v>0.89</v>
      </c>
      <c r="M21" s="821">
        <v>0</v>
      </c>
      <c r="N21" s="821">
        <v>0</v>
      </c>
      <c r="O21" s="823">
        <v>9000</v>
      </c>
      <c r="P21" s="825"/>
      <c r="Q21" s="827">
        <v>5000</v>
      </c>
      <c r="R21" s="829"/>
      <c r="S21" s="829"/>
      <c r="T21" s="829"/>
      <c r="U21" s="829"/>
      <c r="V21" s="829"/>
      <c r="W21" s="829"/>
      <c r="X21" s="829"/>
      <c r="Y21" s="829"/>
      <c r="Z21" s="829"/>
      <c r="AA21" s="829"/>
      <c r="AB21" s="829"/>
      <c r="AC21" s="874"/>
      <c r="AD21" s="874"/>
      <c r="AE21" s="875"/>
      <c r="AF21" s="875"/>
      <c r="AG21" s="877" t="s">
        <v>244</v>
      </c>
      <c r="AH21" s="879"/>
      <c r="AI21" s="879"/>
      <c r="AJ21" s="881" t="s">
        <v>666</v>
      </c>
    </row>
    <row r="22" spans="2:36" ht="48.75" thickBot="1">
      <c r="B22" s="834"/>
      <c r="C22" s="558"/>
      <c r="D22" s="559" t="s">
        <v>930</v>
      </c>
      <c r="E22" s="560"/>
      <c r="F22" s="836"/>
      <c r="G22" s="836"/>
      <c r="H22" s="838"/>
      <c r="I22" s="838"/>
      <c r="J22" s="840"/>
      <c r="K22" s="822"/>
      <c r="L22" s="822"/>
      <c r="M22" s="822"/>
      <c r="N22" s="822"/>
      <c r="O22" s="824"/>
      <c r="P22" s="826"/>
      <c r="Q22" s="828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30"/>
      <c r="AD22" s="830"/>
      <c r="AE22" s="876"/>
      <c r="AF22" s="876"/>
      <c r="AG22" s="878"/>
      <c r="AH22" s="880"/>
      <c r="AI22" s="880"/>
      <c r="AJ22" s="882"/>
    </row>
    <row r="23" spans="2:36" ht="24.75" thickBot="1">
      <c r="B23" s="374"/>
      <c r="C23" s="561"/>
      <c r="D23" s="562" t="s">
        <v>931</v>
      </c>
      <c r="E23" s="563"/>
      <c r="F23" s="564"/>
      <c r="G23" s="564"/>
      <c r="H23" s="563"/>
      <c r="I23" s="565"/>
      <c r="J23" s="566"/>
      <c r="K23" s="566"/>
      <c r="L23" s="566"/>
      <c r="M23" s="566"/>
      <c r="N23" s="567"/>
      <c r="O23" s="568"/>
      <c r="P23" s="569"/>
      <c r="Q23" s="570"/>
      <c r="R23" s="571"/>
      <c r="S23" s="572"/>
      <c r="T23" s="571"/>
      <c r="U23" s="572"/>
      <c r="V23" s="571"/>
      <c r="W23" s="572"/>
      <c r="X23" s="571"/>
      <c r="Y23" s="572"/>
      <c r="Z23" s="571"/>
      <c r="AA23" s="572"/>
      <c r="AB23" s="571"/>
      <c r="AC23" s="572"/>
      <c r="AD23" s="571"/>
      <c r="AE23" s="573"/>
      <c r="AF23" s="574"/>
      <c r="AG23" s="575"/>
      <c r="AH23" s="576"/>
      <c r="AI23" s="576"/>
      <c r="AJ23" s="577"/>
    </row>
    <row r="24" spans="2:36" ht="18">
      <c r="B24" s="666" t="s">
        <v>126</v>
      </c>
      <c r="C24" s="668" t="s">
        <v>111</v>
      </c>
      <c r="D24" s="669"/>
      <c r="E24" s="669"/>
      <c r="F24" s="669"/>
      <c r="G24" s="669"/>
      <c r="H24" s="849"/>
      <c r="I24" s="672" t="s">
        <v>112</v>
      </c>
      <c r="J24" s="186" t="s">
        <v>127</v>
      </c>
      <c r="K24" s="674" t="s">
        <v>113</v>
      </c>
      <c r="L24" s="676" t="s">
        <v>456</v>
      </c>
      <c r="M24" s="661" t="s">
        <v>128</v>
      </c>
      <c r="N24" s="663" t="s">
        <v>129</v>
      </c>
      <c r="O24" s="848" t="s">
        <v>140</v>
      </c>
      <c r="P24" s="842"/>
      <c r="Q24" s="841" t="s">
        <v>141</v>
      </c>
      <c r="R24" s="842"/>
      <c r="S24" s="841" t="s">
        <v>142</v>
      </c>
      <c r="T24" s="842"/>
      <c r="U24" s="841" t="s">
        <v>116</v>
      </c>
      <c r="V24" s="842"/>
      <c r="W24" s="841" t="s">
        <v>115</v>
      </c>
      <c r="X24" s="842"/>
      <c r="Y24" s="841" t="s">
        <v>143</v>
      </c>
      <c r="Z24" s="842"/>
      <c r="AA24" s="841" t="s">
        <v>114</v>
      </c>
      <c r="AB24" s="842"/>
      <c r="AC24" s="841" t="s">
        <v>117</v>
      </c>
      <c r="AD24" s="842"/>
      <c r="AE24" s="841" t="s">
        <v>118</v>
      </c>
      <c r="AF24" s="843"/>
      <c r="AG24" s="844" t="s">
        <v>119</v>
      </c>
      <c r="AH24" s="645" t="s">
        <v>120</v>
      </c>
      <c r="AI24" s="647" t="s">
        <v>121</v>
      </c>
      <c r="AJ24" s="649" t="s">
        <v>130</v>
      </c>
    </row>
    <row r="25" spans="2:36" ht="32.25" thickBot="1">
      <c r="B25" s="667"/>
      <c r="C25" s="670"/>
      <c r="D25" s="671"/>
      <c r="E25" s="671"/>
      <c r="F25" s="671"/>
      <c r="G25" s="671"/>
      <c r="H25" s="850"/>
      <c r="I25" s="851"/>
      <c r="J25" s="186" t="s">
        <v>127</v>
      </c>
      <c r="K25" s="852"/>
      <c r="L25" s="853"/>
      <c r="M25" s="854"/>
      <c r="N25" s="855"/>
      <c r="O25" s="2" t="s">
        <v>131</v>
      </c>
      <c r="P25" s="42" t="s">
        <v>132</v>
      </c>
      <c r="Q25" s="3" t="s">
        <v>131</v>
      </c>
      <c r="R25" s="42" t="s">
        <v>132</v>
      </c>
      <c r="S25" s="3" t="s">
        <v>131</v>
      </c>
      <c r="T25" s="42" t="s">
        <v>132</v>
      </c>
      <c r="U25" s="3" t="s">
        <v>131</v>
      </c>
      <c r="V25" s="42" t="s">
        <v>132</v>
      </c>
      <c r="W25" s="3" t="s">
        <v>131</v>
      </c>
      <c r="X25" s="42" t="s">
        <v>132</v>
      </c>
      <c r="Y25" s="3" t="s">
        <v>131</v>
      </c>
      <c r="Z25" s="42" t="s">
        <v>132</v>
      </c>
      <c r="AA25" s="3" t="s">
        <v>131</v>
      </c>
      <c r="AB25" s="42" t="s">
        <v>133</v>
      </c>
      <c r="AC25" s="3" t="s">
        <v>131</v>
      </c>
      <c r="AD25" s="42" t="s">
        <v>133</v>
      </c>
      <c r="AE25" s="3" t="s">
        <v>131</v>
      </c>
      <c r="AF25" s="43" t="s">
        <v>133</v>
      </c>
      <c r="AG25" s="845"/>
      <c r="AH25" s="846"/>
      <c r="AI25" s="847"/>
      <c r="AJ25" s="831"/>
    </row>
    <row r="26" spans="2:36" ht="27.75" thickBot="1">
      <c r="B26" s="4" t="s">
        <v>372</v>
      </c>
      <c r="C26" s="651" t="s">
        <v>82</v>
      </c>
      <c r="D26" s="652"/>
      <c r="E26" s="652"/>
      <c r="F26" s="652"/>
      <c r="G26" s="652"/>
      <c r="H26" s="832"/>
      <c r="I26" s="44" t="s">
        <v>83</v>
      </c>
      <c r="J26" s="47"/>
      <c r="K26" s="53"/>
      <c r="L26" s="53"/>
      <c r="M26" s="48"/>
      <c r="N26" s="48"/>
      <c r="O26" s="5" t="e">
        <f>O27+O78+#REF!</f>
        <v>#REF!</v>
      </c>
      <c r="P26" s="6" t="e">
        <f>P27+P78+#REF!</f>
        <v>#REF!</v>
      </c>
      <c r="Q26" s="6" t="e">
        <f>Q27+Q78+#REF!</f>
        <v>#REF!</v>
      </c>
      <c r="R26" s="6" t="e">
        <f>R27+R78+#REF!</f>
        <v>#REF!</v>
      </c>
      <c r="S26" s="6" t="e">
        <f>S27+S78+#REF!</f>
        <v>#REF!</v>
      </c>
      <c r="T26" s="6" t="e">
        <f>T27+T78+#REF!</f>
        <v>#REF!</v>
      </c>
      <c r="U26" s="6" t="e">
        <f>U27+U78+#REF!</f>
        <v>#REF!</v>
      </c>
      <c r="V26" s="6" t="e">
        <f>V27+V78+#REF!</f>
        <v>#REF!</v>
      </c>
      <c r="W26" s="6" t="e">
        <f>W27+W78+#REF!</f>
        <v>#REF!</v>
      </c>
      <c r="X26" s="6" t="e">
        <f>X27+X78+#REF!</f>
        <v>#REF!</v>
      </c>
      <c r="Y26" s="6" t="e">
        <f>Y27+Y78+#REF!</f>
        <v>#REF!</v>
      </c>
      <c r="Z26" s="6" t="e">
        <f>Z27+Z78+#REF!</f>
        <v>#REF!</v>
      </c>
      <c r="AA26" s="6" t="e">
        <f>AA27+AA78+#REF!</f>
        <v>#REF!</v>
      </c>
      <c r="AB26" s="6" t="e">
        <f>AB27+AB78+#REF!</f>
        <v>#REF!</v>
      </c>
      <c r="AC26" s="6" t="e">
        <f>AC27+AC78+#REF!</f>
        <v>#REF!</v>
      </c>
      <c r="AD26" s="6" t="e">
        <f>AD27+AD78+#REF!</f>
        <v>#REF!</v>
      </c>
      <c r="AE26" s="6" t="e">
        <f>+AE27+AE78+#REF!</f>
        <v>#REF!</v>
      </c>
      <c r="AF26" s="7" t="e">
        <f>AF27+AF78+#REF!</f>
        <v>#REF!</v>
      </c>
      <c r="AG26" s="8" t="e">
        <f>AG27+AG78+#REF!</f>
        <v>#REF!</v>
      </c>
      <c r="AH26" s="9"/>
      <c r="AI26" s="9"/>
      <c r="AJ26" s="10"/>
    </row>
    <row r="27" spans="2:36" ht="36.75" thickBot="1">
      <c r="B27" s="231" t="s">
        <v>122</v>
      </c>
      <c r="C27" s="232" t="s">
        <v>138</v>
      </c>
      <c r="D27" s="232" t="s">
        <v>123</v>
      </c>
      <c r="E27" s="232" t="s">
        <v>134</v>
      </c>
      <c r="F27" s="232" t="s">
        <v>135</v>
      </c>
      <c r="G27" s="232" t="s">
        <v>136</v>
      </c>
      <c r="H27" s="233" t="s">
        <v>124</v>
      </c>
      <c r="I27" s="234" t="s">
        <v>139</v>
      </c>
      <c r="J27" s="235"/>
      <c r="K27" s="235"/>
      <c r="L27" s="235"/>
      <c r="M27" s="235"/>
      <c r="N27" s="236"/>
      <c r="O27" s="237">
        <f>SUM(O28:O28)</f>
        <v>0</v>
      </c>
      <c r="P27" s="238">
        <f>SUM(P28:P28)</f>
        <v>0</v>
      </c>
      <c r="Q27" s="239">
        <f>SUM(Q28:Q28)</f>
        <v>5000</v>
      </c>
      <c r="R27" s="238">
        <f>SUM(R28:R28)</f>
        <v>0</v>
      </c>
      <c r="S27" s="239"/>
      <c r="T27" s="238"/>
      <c r="U27" s="239"/>
      <c r="V27" s="238"/>
      <c r="W27" s="239"/>
      <c r="X27" s="238"/>
      <c r="Y27" s="239"/>
      <c r="Z27" s="238"/>
      <c r="AA27" s="239"/>
      <c r="AB27" s="238"/>
      <c r="AC27" s="239"/>
      <c r="AD27" s="238"/>
      <c r="AE27" s="240">
        <f>O27+Q27</f>
        <v>5000</v>
      </c>
      <c r="AF27" s="238">
        <f>AF28</f>
        <v>0</v>
      </c>
      <c r="AG27" s="241">
        <f>SUM(AG28:AG28)</f>
        <v>0</v>
      </c>
      <c r="AH27" s="242"/>
      <c r="AI27" s="242"/>
      <c r="AJ27" s="243"/>
    </row>
    <row r="28" spans="2:36" ht="24">
      <c r="B28" s="833" t="s">
        <v>924</v>
      </c>
      <c r="C28" s="244"/>
      <c r="D28" s="556" t="s">
        <v>932</v>
      </c>
      <c r="E28" s="839" t="s">
        <v>257</v>
      </c>
      <c r="F28" s="821">
        <v>0</v>
      </c>
      <c r="G28" s="821">
        <v>0</v>
      </c>
      <c r="H28" s="837" t="s">
        <v>933</v>
      </c>
      <c r="I28" s="839" t="s">
        <v>81</v>
      </c>
      <c r="J28" s="821">
        <v>0</v>
      </c>
      <c r="K28" s="821">
        <v>1</v>
      </c>
      <c r="L28" s="821">
        <v>0.35</v>
      </c>
      <c r="M28" s="821">
        <v>0</v>
      </c>
      <c r="N28" s="821">
        <v>0</v>
      </c>
      <c r="O28" s="823"/>
      <c r="P28" s="825"/>
      <c r="Q28" s="827">
        <v>5000</v>
      </c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75">
        <v>30000</v>
      </c>
      <c r="AD28" s="874"/>
      <c r="AE28" s="875"/>
      <c r="AF28" s="875"/>
      <c r="AG28" s="877" t="s">
        <v>244</v>
      </c>
      <c r="AH28" s="879"/>
      <c r="AI28" s="879"/>
      <c r="AJ28" s="881" t="s">
        <v>666</v>
      </c>
    </row>
    <row r="29" spans="2:36" ht="15">
      <c r="B29" s="883"/>
      <c r="C29" s="558"/>
      <c r="D29" s="559" t="s">
        <v>934</v>
      </c>
      <c r="E29" s="884"/>
      <c r="F29" s="885"/>
      <c r="G29" s="885"/>
      <c r="H29" s="884"/>
      <c r="I29" s="884"/>
      <c r="J29" s="885"/>
      <c r="K29" s="885"/>
      <c r="L29" s="885"/>
      <c r="M29" s="885"/>
      <c r="N29" s="885"/>
      <c r="O29" s="886"/>
      <c r="P29" s="887"/>
      <c r="Q29" s="888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90"/>
      <c r="AD29" s="889"/>
      <c r="AE29" s="890"/>
      <c r="AF29" s="890"/>
      <c r="AG29" s="891"/>
      <c r="AH29" s="892"/>
      <c r="AI29" s="892"/>
      <c r="AJ29" s="893"/>
    </row>
    <row r="30" spans="2:36" ht="24.75" thickBot="1">
      <c r="B30" s="834"/>
      <c r="C30" s="558"/>
      <c r="D30" s="559" t="s">
        <v>935</v>
      </c>
      <c r="E30" s="838"/>
      <c r="F30" s="822"/>
      <c r="G30" s="822"/>
      <c r="H30" s="838"/>
      <c r="I30" s="838"/>
      <c r="J30" s="840"/>
      <c r="K30" s="822"/>
      <c r="L30" s="822"/>
      <c r="M30" s="822"/>
      <c r="N30" s="822"/>
      <c r="O30" s="824"/>
      <c r="P30" s="826"/>
      <c r="Q30" s="828"/>
      <c r="R30" s="830"/>
      <c r="S30" s="830"/>
      <c r="T30" s="830"/>
      <c r="U30" s="830"/>
      <c r="V30" s="830"/>
      <c r="W30" s="830"/>
      <c r="X30" s="830"/>
      <c r="Y30" s="830"/>
      <c r="Z30" s="830"/>
      <c r="AA30" s="830"/>
      <c r="AB30" s="830"/>
      <c r="AC30" s="876"/>
      <c r="AD30" s="830"/>
      <c r="AE30" s="876"/>
      <c r="AF30" s="876"/>
      <c r="AG30" s="878"/>
      <c r="AH30" s="880"/>
      <c r="AI30" s="880"/>
      <c r="AJ30" s="882"/>
    </row>
    <row r="31" spans="2:36" ht="18">
      <c r="B31" s="666" t="s">
        <v>126</v>
      </c>
      <c r="C31" s="668" t="s">
        <v>111</v>
      </c>
      <c r="D31" s="669"/>
      <c r="E31" s="669"/>
      <c r="F31" s="669"/>
      <c r="G31" s="669"/>
      <c r="H31" s="849"/>
      <c r="I31" s="672" t="s">
        <v>112</v>
      </c>
      <c r="J31" s="186" t="s">
        <v>127</v>
      </c>
      <c r="K31" s="674" t="s">
        <v>113</v>
      </c>
      <c r="L31" s="676" t="s">
        <v>456</v>
      </c>
      <c r="M31" s="661" t="s">
        <v>128</v>
      </c>
      <c r="N31" s="663" t="s">
        <v>129</v>
      </c>
      <c r="O31" s="848" t="s">
        <v>140</v>
      </c>
      <c r="P31" s="842"/>
      <c r="Q31" s="841" t="s">
        <v>141</v>
      </c>
      <c r="R31" s="842"/>
      <c r="S31" s="841" t="s">
        <v>142</v>
      </c>
      <c r="T31" s="842"/>
      <c r="U31" s="841" t="s">
        <v>116</v>
      </c>
      <c r="V31" s="842"/>
      <c r="W31" s="841" t="s">
        <v>115</v>
      </c>
      <c r="X31" s="842"/>
      <c r="Y31" s="841" t="s">
        <v>143</v>
      </c>
      <c r="Z31" s="842"/>
      <c r="AA31" s="841" t="s">
        <v>114</v>
      </c>
      <c r="AB31" s="842"/>
      <c r="AC31" s="841" t="s">
        <v>117</v>
      </c>
      <c r="AD31" s="842"/>
      <c r="AE31" s="841" t="s">
        <v>118</v>
      </c>
      <c r="AF31" s="843"/>
      <c r="AG31" s="844" t="s">
        <v>119</v>
      </c>
      <c r="AH31" s="645" t="s">
        <v>120</v>
      </c>
      <c r="AI31" s="647" t="s">
        <v>121</v>
      </c>
      <c r="AJ31" s="649" t="s">
        <v>130</v>
      </c>
    </row>
    <row r="32" spans="2:36" ht="32.25" thickBot="1">
      <c r="B32" s="667"/>
      <c r="C32" s="670"/>
      <c r="D32" s="671"/>
      <c r="E32" s="671"/>
      <c r="F32" s="671"/>
      <c r="G32" s="671"/>
      <c r="H32" s="850"/>
      <c r="I32" s="851"/>
      <c r="J32" s="186" t="s">
        <v>127</v>
      </c>
      <c r="K32" s="852"/>
      <c r="L32" s="853"/>
      <c r="M32" s="854"/>
      <c r="N32" s="855"/>
      <c r="O32" s="2" t="s">
        <v>131</v>
      </c>
      <c r="P32" s="42" t="s">
        <v>132</v>
      </c>
      <c r="Q32" s="3" t="s">
        <v>131</v>
      </c>
      <c r="R32" s="42" t="s">
        <v>132</v>
      </c>
      <c r="S32" s="3" t="s">
        <v>131</v>
      </c>
      <c r="T32" s="42" t="s">
        <v>132</v>
      </c>
      <c r="U32" s="3" t="s">
        <v>131</v>
      </c>
      <c r="V32" s="42" t="s">
        <v>132</v>
      </c>
      <c r="W32" s="3" t="s">
        <v>131</v>
      </c>
      <c r="X32" s="42" t="s">
        <v>132</v>
      </c>
      <c r="Y32" s="3" t="s">
        <v>131</v>
      </c>
      <c r="Z32" s="42" t="s">
        <v>132</v>
      </c>
      <c r="AA32" s="3" t="s">
        <v>131</v>
      </c>
      <c r="AB32" s="42" t="s">
        <v>133</v>
      </c>
      <c r="AC32" s="3" t="s">
        <v>131</v>
      </c>
      <c r="AD32" s="42" t="s">
        <v>133</v>
      </c>
      <c r="AE32" s="3" t="s">
        <v>131</v>
      </c>
      <c r="AF32" s="43" t="s">
        <v>133</v>
      </c>
      <c r="AG32" s="845"/>
      <c r="AH32" s="846"/>
      <c r="AI32" s="847"/>
      <c r="AJ32" s="831"/>
    </row>
    <row r="33" spans="2:36" ht="34.5" thickBot="1">
      <c r="B33" s="4" t="s">
        <v>372</v>
      </c>
      <c r="C33" s="651" t="s">
        <v>84</v>
      </c>
      <c r="D33" s="652"/>
      <c r="E33" s="652"/>
      <c r="F33" s="652"/>
      <c r="G33" s="652"/>
      <c r="H33" s="832"/>
      <c r="I33" s="44" t="s">
        <v>85</v>
      </c>
      <c r="J33" s="47"/>
      <c r="K33" s="53"/>
      <c r="L33" s="53"/>
      <c r="M33" s="48"/>
      <c r="N33" s="48"/>
      <c r="O33" s="5" t="e">
        <f>O34+O83+#REF!</f>
        <v>#REF!</v>
      </c>
      <c r="P33" s="6" t="e">
        <f>P34+P83+#REF!</f>
        <v>#REF!</v>
      </c>
      <c r="Q33" s="6" t="e">
        <f>Q34+Q83+#REF!</f>
        <v>#REF!</v>
      </c>
      <c r="R33" s="6" t="e">
        <f>R34+R83+#REF!</f>
        <v>#REF!</v>
      </c>
      <c r="S33" s="6" t="e">
        <f>S34+S83+#REF!</f>
        <v>#REF!</v>
      </c>
      <c r="T33" s="6" t="e">
        <f>T34+T83+#REF!</f>
        <v>#REF!</v>
      </c>
      <c r="U33" s="6" t="e">
        <f>U34+U83+#REF!</f>
        <v>#REF!</v>
      </c>
      <c r="V33" s="6" t="e">
        <f>V34+V83+#REF!</f>
        <v>#REF!</v>
      </c>
      <c r="W33" s="6" t="e">
        <f>W34+W83+#REF!</f>
        <v>#REF!</v>
      </c>
      <c r="X33" s="6" t="e">
        <f>X34+X83+#REF!</f>
        <v>#REF!</v>
      </c>
      <c r="Y33" s="6" t="e">
        <f>Y34+Y83+#REF!</f>
        <v>#REF!</v>
      </c>
      <c r="Z33" s="6" t="e">
        <f>Z34+Z83+#REF!</f>
        <v>#REF!</v>
      </c>
      <c r="AA33" s="6" t="e">
        <f>AA34+AA83+#REF!</f>
        <v>#REF!</v>
      </c>
      <c r="AB33" s="6" t="e">
        <f>AB34+AB83+#REF!</f>
        <v>#REF!</v>
      </c>
      <c r="AC33" s="6" t="e">
        <f>AC34+AC83+#REF!</f>
        <v>#REF!</v>
      </c>
      <c r="AD33" s="6" t="e">
        <f>AD34+AD83+#REF!</f>
        <v>#REF!</v>
      </c>
      <c r="AE33" s="6" t="e">
        <f>+AE34+AE83+#REF!</f>
        <v>#REF!</v>
      </c>
      <c r="AF33" s="7" t="e">
        <f>AF34+AF83+#REF!</f>
        <v>#REF!</v>
      </c>
      <c r="AG33" s="8" t="e">
        <f>AG34+AG83+#REF!</f>
        <v>#REF!</v>
      </c>
      <c r="AH33" s="9"/>
      <c r="AI33" s="9"/>
      <c r="AJ33" s="10"/>
    </row>
    <row r="34" spans="2:36" ht="36.75" thickBot="1">
      <c r="B34" s="231" t="s">
        <v>122</v>
      </c>
      <c r="C34" s="232" t="s">
        <v>138</v>
      </c>
      <c r="D34" s="232" t="s">
        <v>123</v>
      </c>
      <c r="E34" s="232" t="s">
        <v>134</v>
      </c>
      <c r="F34" s="232" t="s">
        <v>135</v>
      </c>
      <c r="G34" s="232" t="s">
        <v>136</v>
      </c>
      <c r="H34" s="233" t="s">
        <v>124</v>
      </c>
      <c r="I34" s="545" t="s">
        <v>139</v>
      </c>
      <c r="J34" s="235"/>
      <c r="K34" s="235"/>
      <c r="L34" s="235"/>
      <c r="M34" s="235"/>
      <c r="N34" s="236"/>
      <c r="O34" s="237">
        <f>SUM(O35:O35)</f>
        <v>0</v>
      </c>
      <c r="P34" s="238">
        <f>SUM(P35:P35)</f>
        <v>0</v>
      </c>
      <c r="Q34" s="239">
        <f>SUM(Q35:Q35)</f>
        <v>5000</v>
      </c>
      <c r="R34" s="238">
        <f>SUM(R35:R35)</f>
        <v>0</v>
      </c>
      <c r="S34" s="239"/>
      <c r="T34" s="238"/>
      <c r="U34" s="239"/>
      <c r="V34" s="238"/>
      <c r="W34" s="239"/>
      <c r="X34" s="238"/>
      <c r="Y34" s="239"/>
      <c r="Z34" s="238"/>
      <c r="AA34" s="239"/>
      <c r="AB34" s="238"/>
      <c r="AC34" s="239"/>
      <c r="AD34" s="238"/>
      <c r="AE34" s="240">
        <f>O34+Q34</f>
        <v>5000</v>
      </c>
      <c r="AF34" s="238">
        <f>AF35</f>
        <v>0</v>
      </c>
      <c r="AG34" s="241">
        <f>SUM(AG35:AG35)</f>
        <v>0</v>
      </c>
      <c r="AH34" s="242"/>
      <c r="AI34" s="242"/>
      <c r="AJ34" s="243"/>
    </row>
    <row r="35" spans="2:36" ht="24">
      <c r="B35" s="894" t="s">
        <v>924</v>
      </c>
      <c r="C35" s="558"/>
      <c r="D35" s="559" t="s">
        <v>936</v>
      </c>
      <c r="E35" s="837" t="s">
        <v>257</v>
      </c>
      <c r="F35" s="821">
        <v>0</v>
      </c>
      <c r="G35" s="821">
        <v>0</v>
      </c>
      <c r="H35" s="898" t="s">
        <v>937</v>
      </c>
      <c r="I35" s="837" t="s">
        <v>150</v>
      </c>
      <c r="J35" s="821">
        <v>0</v>
      </c>
      <c r="K35" s="821">
        <v>1</v>
      </c>
      <c r="L35" s="821">
        <v>0.35</v>
      </c>
      <c r="M35" s="821">
        <v>0</v>
      </c>
      <c r="N35" s="821">
        <v>0</v>
      </c>
      <c r="O35" s="823"/>
      <c r="P35" s="825"/>
      <c r="Q35" s="823">
        <v>5000</v>
      </c>
      <c r="R35" s="874"/>
      <c r="S35" s="823"/>
      <c r="T35" s="874"/>
      <c r="U35" s="874"/>
      <c r="V35" s="874"/>
      <c r="W35" s="874"/>
      <c r="X35" s="874"/>
      <c r="Y35" s="874"/>
      <c r="Z35" s="874"/>
      <c r="AA35" s="874"/>
      <c r="AB35" s="874"/>
      <c r="AC35" s="875">
        <v>80000</v>
      </c>
      <c r="AD35" s="874"/>
      <c r="AE35" s="875"/>
      <c r="AF35" s="875"/>
      <c r="AG35" s="877" t="s">
        <v>244</v>
      </c>
      <c r="AH35" s="879"/>
      <c r="AI35" s="879"/>
      <c r="AJ35" s="903" t="s">
        <v>666</v>
      </c>
    </row>
    <row r="36" spans="2:36" ht="24">
      <c r="B36" s="895"/>
      <c r="C36" s="558"/>
      <c r="D36" s="559" t="s">
        <v>938</v>
      </c>
      <c r="E36" s="884"/>
      <c r="F36" s="885"/>
      <c r="G36" s="885"/>
      <c r="H36" s="899"/>
      <c r="I36" s="884"/>
      <c r="J36" s="885"/>
      <c r="K36" s="885"/>
      <c r="L36" s="885"/>
      <c r="M36" s="885"/>
      <c r="N36" s="885"/>
      <c r="O36" s="886"/>
      <c r="P36" s="887"/>
      <c r="Q36" s="886"/>
      <c r="R36" s="889"/>
      <c r="S36" s="886"/>
      <c r="T36" s="889"/>
      <c r="U36" s="889"/>
      <c r="V36" s="889"/>
      <c r="W36" s="889"/>
      <c r="X36" s="889"/>
      <c r="Y36" s="889"/>
      <c r="Z36" s="889"/>
      <c r="AA36" s="889"/>
      <c r="AB36" s="889"/>
      <c r="AC36" s="890"/>
      <c r="AD36" s="889"/>
      <c r="AE36" s="890"/>
      <c r="AF36" s="890"/>
      <c r="AG36" s="891"/>
      <c r="AH36" s="892"/>
      <c r="AI36" s="892"/>
      <c r="AJ36" s="904"/>
    </row>
    <row r="37" spans="2:36" ht="24">
      <c r="B37" s="895"/>
      <c r="C37" s="558"/>
      <c r="D37" s="559" t="s">
        <v>939</v>
      </c>
      <c r="E37" s="897"/>
      <c r="F37" s="840"/>
      <c r="G37" s="840"/>
      <c r="H37" s="900"/>
      <c r="I37" s="897"/>
      <c r="J37" s="840"/>
      <c r="K37" s="840"/>
      <c r="L37" s="840"/>
      <c r="M37" s="840"/>
      <c r="N37" s="840"/>
      <c r="O37" s="886"/>
      <c r="P37" s="826"/>
      <c r="Q37" s="886"/>
      <c r="R37" s="830"/>
      <c r="S37" s="886"/>
      <c r="T37" s="830"/>
      <c r="U37" s="889"/>
      <c r="V37" s="830"/>
      <c r="W37" s="889"/>
      <c r="X37" s="830"/>
      <c r="Y37" s="889"/>
      <c r="Z37" s="830"/>
      <c r="AA37" s="889"/>
      <c r="AB37" s="830"/>
      <c r="AC37" s="890"/>
      <c r="AD37" s="830"/>
      <c r="AE37" s="890"/>
      <c r="AF37" s="876"/>
      <c r="AG37" s="891"/>
      <c r="AH37" s="902"/>
      <c r="AI37" s="902"/>
      <c r="AJ37" s="905"/>
    </row>
    <row r="38" spans="2:36" ht="60.75" thickBot="1">
      <c r="B38" s="896"/>
      <c r="C38" s="558"/>
      <c r="D38" s="578" t="s">
        <v>940</v>
      </c>
      <c r="E38" s="579" t="s">
        <v>257</v>
      </c>
      <c r="F38" s="246">
        <v>0</v>
      </c>
      <c r="G38" s="246">
        <v>0</v>
      </c>
      <c r="H38" s="68" t="s">
        <v>941</v>
      </c>
      <c r="I38" s="68" t="s">
        <v>150</v>
      </c>
      <c r="J38" s="246">
        <v>0</v>
      </c>
      <c r="K38" s="246">
        <v>1</v>
      </c>
      <c r="L38" s="246">
        <v>0.35</v>
      </c>
      <c r="M38" s="246">
        <v>0</v>
      </c>
      <c r="N38" s="246">
        <v>0</v>
      </c>
      <c r="O38" s="824"/>
      <c r="P38" s="247"/>
      <c r="Q38" s="824"/>
      <c r="R38" s="249"/>
      <c r="S38" s="824"/>
      <c r="T38" s="249"/>
      <c r="U38" s="830"/>
      <c r="V38" s="249"/>
      <c r="W38" s="830"/>
      <c r="X38" s="249"/>
      <c r="Y38" s="830"/>
      <c r="Z38" s="249"/>
      <c r="AA38" s="830"/>
      <c r="AB38" s="249"/>
      <c r="AC38" s="876"/>
      <c r="AD38" s="249"/>
      <c r="AE38" s="876"/>
      <c r="AF38" s="250"/>
      <c r="AG38" s="901"/>
      <c r="AH38" s="251"/>
      <c r="AI38" s="251"/>
      <c r="AJ38" s="580" t="s">
        <v>666</v>
      </c>
    </row>
    <row r="39" spans="2:36" ht="28.5">
      <c r="B39" s="906" t="s">
        <v>126</v>
      </c>
      <c r="C39" s="908" t="s">
        <v>111</v>
      </c>
      <c r="D39" s="909"/>
      <c r="E39" s="909"/>
      <c r="F39" s="909"/>
      <c r="G39" s="909"/>
      <c r="H39" s="910"/>
      <c r="I39" s="914" t="s">
        <v>112</v>
      </c>
      <c r="J39" s="253" t="s">
        <v>127</v>
      </c>
      <c r="K39" s="916" t="s">
        <v>113</v>
      </c>
      <c r="L39" s="918" t="s">
        <v>456</v>
      </c>
      <c r="M39" s="920" t="s">
        <v>128</v>
      </c>
      <c r="N39" s="922" t="s">
        <v>129</v>
      </c>
      <c r="O39" s="924" t="s">
        <v>140</v>
      </c>
      <c r="P39" s="925"/>
      <c r="Q39" s="926" t="s">
        <v>141</v>
      </c>
      <c r="R39" s="925"/>
      <c r="S39" s="926" t="s">
        <v>142</v>
      </c>
      <c r="T39" s="925"/>
      <c r="U39" s="926" t="s">
        <v>116</v>
      </c>
      <c r="V39" s="925"/>
      <c r="W39" s="926" t="s">
        <v>115</v>
      </c>
      <c r="X39" s="925"/>
      <c r="Y39" s="926" t="s">
        <v>143</v>
      </c>
      <c r="Z39" s="925"/>
      <c r="AA39" s="926" t="s">
        <v>114</v>
      </c>
      <c r="AB39" s="925"/>
      <c r="AC39" s="926" t="s">
        <v>117</v>
      </c>
      <c r="AD39" s="925"/>
      <c r="AE39" s="926" t="s">
        <v>118</v>
      </c>
      <c r="AF39" s="927"/>
      <c r="AG39" s="928" t="s">
        <v>119</v>
      </c>
      <c r="AH39" s="930" t="s">
        <v>120</v>
      </c>
      <c r="AI39" s="932" t="s">
        <v>121</v>
      </c>
      <c r="AJ39" s="934" t="s">
        <v>130</v>
      </c>
    </row>
    <row r="40" spans="2:36" ht="58.5" thickBot="1">
      <c r="B40" s="907"/>
      <c r="C40" s="911"/>
      <c r="D40" s="912"/>
      <c r="E40" s="912"/>
      <c r="F40" s="912"/>
      <c r="G40" s="912"/>
      <c r="H40" s="913"/>
      <c r="I40" s="915"/>
      <c r="J40" s="253" t="s">
        <v>127</v>
      </c>
      <c r="K40" s="917"/>
      <c r="L40" s="919"/>
      <c r="M40" s="921"/>
      <c r="N40" s="923"/>
      <c r="O40" s="254" t="s">
        <v>131</v>
      </c>
      <c r="P40" s="255" t="s">
        <v>132</v>
      </c>
      <c r="Q40" s="256" t="s">
        <v>131</v>
      </c>
      <c r="R40" s="255" t="s">
        <v>132</v>
      </c>
      <c r="S40" s="256" t="s">
        <v>131</v>
      </c>
      <c r="T40" s="255" t="s">
        <v>132</v>
      </c>
      <c r="U40" s="256" t="s">
        <v>131</v>
      </c>
      <c r="V40" s="255" t="s">
        <v>132</v>
      </c>
      <c r="W40" s="256" t="s">
        <v>131</v>
      </c>
      <c r="X40" s="255" t="s">
        <v>132</v>
      </c>
      <c r="Y40" s="256" t="s">
        <v>131</v>
      </c>
      <c r="Z40" s="255" t="s">
        <v>132</v>
      </c>
      <c r="AA40" s="256" t="s">
        <v>131</v>
      </c>
      <c r="AB40" s="255" t="s">
        <v>133</v>
      </c>
      <c r="AC40" s="256" t="s">
        <v>131</v>
      </c>
      <c r="AD40" s="255" t="s">
        <v>133</v>
      </c>
      <c r="AE40" s="256" t="s">
        <v>131</v>
      </c>
      <c r="AF40" s="257" t="s">
        <v>133</v>
      </c>
      <c r="AG40" s="929"/>
      <c r="AH40" s="931"/>
      <c r="AI40" s="933"/>
      <c r="AJ40" s="935"/>
    </row>
    <row r="41" spans="2:36" ht="36.75" thickBot="1">
      <c r="B41" s="258" t="s">
        <v>372</v>
      </c>
      <c r="C41" s="936" t="s">
        <v>90</v>
      </c>
      <c r="D41" s="937"/>
      <c r="E41" s="937"/>
      <c r="F41" s="937"/>
      <c r="G41" s="937"/>
      <c r="H41" s="938"/>
      <c r="I41" s="259" t="s">
        <v>89</v>
      </c>
      <c r="J41" s="260"/>
      <c r="K41" s="261"/>
      <c r="L41" s="261"/>
      <c r="M41" s="262"/>
      <c r="N41" s="262"/>
      <c r="O41" s="263" t="e">
        <f>O42+#REF!+#REF!</f>
        <v>#REF!</v>
      </c>
      <c r="P41" s="264" t="e">
        <f>P42+#REF!+#REF!</f>
        <v>#REF!</v>
      </c>
      <c r="Q41" s="264" t="e">
        <f>Q42+#REF!+#REF!</f>
        <v>#REF!</v>
      </c>
      <c r="R41" s="264" t="e">
        <f>R42+#REF!+#REF!</f>
        <v>#REF!</v>
      </c>
      <c r="S41" s="264" t="e">
        <f>S42+#REF!+#REF!</f>
        <v>#REF!</v>
      </c>
      <c r="T41" s="264" t="e">
        <f>T42+#REF!+#REF!</f>
        <v>#REF!</v>
      </c>
      <c r="U41" s="264" t="e">
        <f>U42+#REF!+#REF!</f>
        <v>#REF!</v>
      </c>
      <c r="V41" s="264" t="e">
        <f>V42+#REF!+#REF!</f>
        <v>#REF!</v>
      </c>
      <c r="W41" s="264" t="e">
        <f>W42+#REF!+#REF!</f>
        <v>#REF!</v>
      </c>
      <c r="X41" s="264" t="e">
        <f>X42+#REF!+#REF!</f>
        <v>#REF!</v>
      </c>
      <c r="Y41" s="264" t="e">
        <f>Y42+#REF!+#REF!</f>
        <v>#REF!</v>
      </c>
      <c r="Z41" s="264" t="e">
        <f>Z42+#REF!+#REF!</f>
        <v>#REF!</v>
      </c>
      <c r="AA41" s="264" t="e">
        <f>AA42+#REF!+#REF!</f>
        <v>#REF!</v>
      </c>
      <c r="AB41" s="264" t="e">
        <f>AB42+#REF!+#REF!</f>
        <v>#REF!</v>
      </c>
      <c r="AC41" s="264" t="e">
        <f>AC42+#REF!+#REF!</f>
        <v>#REF!</v>
      </c>
      <c r="AD41" s="264" t="e">
        <f>AD42+#REF!+#REF!</f>
        <v>#REF!</v>
      </c>
      <c r="AE41" s="264" t="e">
        <f>+AE42+#REF!+#REF!</f>
        <v>#REF!</v>
      </c>
      <c r="AF41" s="265" t="e">
        <f>AF42+#REF!+#REF!</f>
        <v>#REF!</v>
      </c>
      <c r="AG41" s="266" t="e">
        <f>AG42+#REF!+#REF!</f>
        <v>#REF!</v>
      </c>
      <c r="AH41" s="267"/>
      <c r="AI41" s="267"/>
      <c r="AJ41" s="268"/>
    </row>
    <row r="42" spans="2:36" ht="36.75" thickBot="1">
      <c r="B42" s="231" t="s">
        <v>122</v>
      </c>
      <c r="C42" s="232" t="s">
        <v>138</v>
      </c>
      <c r="D42" s="232" t="s">
        <v>123</v>
      </c>
      <c r="E42" s="232" t="s">
        <v>134</v>
      </c>
      <c r="F42" s="232" t="s">
        <v>135</v>
      </c>
      <c r="G42" s="232" t="s">
        <v>136</v>
      </c>
      <c r="H42" s="233" t="s">
        <v>124</v>
      </c>
      <c r="I42" s="234" t="s">
        <v>139</v>
      </c>
      <c r="J42" s="235"/>
      <c r="K42" s="235"/>
      <c r="L42" s="235"/>
      <c r="M42" s="235"/>
      <c r="N42" s="236"/>
      <c r="O42" s="237" t="e">
        <f>SUM(#REF!)</f>
        <v>#REF!</v>
      </c>
      <c r="P42" s="238" t="e">
        <f>SUM(#REF!)</f>
        <v>#REF!</v>
      </c>
      <c r="Q42" s="239" t="e">
        <f>SUM(#REF!)</f>
        <v>#REF!</v>
      </c>
      <c r="R42" s="238" t="e">
        <f>SUM(#REF!)</f>
        <v>#REF!</v>
      </c>
      <c r="S42" s="239"/>
      <c r="T42" s="238"/>
      <c r="U42" s="239"/>
      <c r="V42" s="238"/>
      <c r="W42" s="239"/>
      <c r="X42" s="238"/>
      <c r="Y42" s="239"/>
      <c r="Z42" s="238"/>
      <c r="AA42" s="239"/>
      <c r="AB42" s="238"/>
      <c r="AC42" s="239"/>
      <c r="AD42" s="238"/>
      <c r="AE42" s="240" t="e">
        <f>O42+Q42</f>
        <v>#REF!</v>
      </c>
      <c r="AF42" s="238" t="e">
        <f>#REF!</f>
        <v>#REF!</v>
      </c>
      <c r="AG42" s="241" t="e">
        <f>SUM(#REF!)</f>
        <v>#REF!</v>
      </c>
      <c r="AH42" s="242"/>
      <c r="AI42" s="242"/>
      <c r="AJ42" s="243"/>
    </row>
    <row r="43" spans="2:36" ht="25.5" thickBot="1">
      <c r="B43" s="883"/>
      <c r="C43" s="939"/>
      <c r="D43" s="581" t="s">
        <v>942</v>
      </c>
      <c r="E43" s="839" t="s">
        <v>943</v>
      </c>
      <c r="F43" s="941">
        <v>0</v>
      </c>
      <c r="G43" s="837">
        <v>0</v>
      </c>
      <c r="H43" s="837" t="s">
        <v>944</v>
      </c>
      <c r="I43" s="839" t="s">
        <v>148</v>
      </c>
      <c r="J43" s="943">
        <v>2</v>
      </c>
      <c r="K43" s="943">
        <v>8</v>
      </c>
      <c r="L43" s="943">
        <v>2</v>
      </c>
      <c r="M43" s="943">
        <v>0</v>
      </c>
      <c r="N43" s="943">
        <v>0</v>
      </c>
      <c r="O43" s="823"/>
      <c r="P43" s="825"/>
      <c r="Q43" s="945">
        <v>50249</v>
      </c>
      <c r="R43" s="829"/>
      <c r="S43" s="829"/>
      <c r="T43" s="829"/>
      <c r="U43" s="829"/>
      <c r="V43" s="829"/>
      <c r="W43" s="829"/>
      <c r="X43" s="829"/>
      <c r="Y43" s="829"/>
      <c r="Z43" s="829"/>
      <c r="AA43" s="829"/>
      <c r="AB43" s="829"/>
      <c r="AC43" s="875">
        <v>18100</v>
      </c>
      <c r="AD43" s="874"/>
      <c r="AE43" s="875"/>
      <c r="AF43" s="875"/>
      <c r="AG43" s="877"/>
      <c r="AH43" s="879"/>
      <c r="AI43" s="879"/>
      <c r="AJ43" s="903" t="s">
        <v>666</v>
      </c>
    </row>
    <row r="44" spans="2:36" ht="15.75" thickBot="1">
      <c r="B44" s="883"/>
      <c r="C44" s="940"/>
      <c r="D44" s="582" t="s">
        <v>945</v>
      </c>
      <c r="E44" s="838"/>
      <c r="F44" s="942"/>
      <c r="G44" s="897"/>
      <c r="H44" s="897"/>
      <c r="I44" s="897"/>
      <c r="J44" s="944"/>
      <c r="K44" s="944"/>
      <c r="L44" s="944"/>
      <c r="M44" s="944"/>
      <c r="N44" s="944"/>
      <c r="O44" s="824"/>
      <c r="P44" s="826"/>
      <c r="Q44" s="946"/>
      <c r="R44" s="947"/>
      <c r="S44" s="889"/>
      <c r="T44" s="947"/>
      <c r="U44" s="889"/>
      <c r="V44" s="947"/>
      <c r="W44" s="889"/>
      <c r="X44" s="947"/>
      <c r="Y44" s="889"/>
      <c r="Z44" s="947"/>
      <c r="AA44" s="889"/>
      <c r="AB44" s="947"/>
      <c r="AC44" s="890"/>
      <c r="AD44" s="830"/>
      <c r="AE44" s="890"/>
      <c r="AF44" s="876"/>
      <c r="AG44" s="891"/>
      <c r="AH44" s="902"/>
      <c r="AI44" s="902"/>
      <c r="AJ44" s="905"/>
    </row>
    <row r="45" spans="2:36" ht="48.75" thickBot="1">
      <c r="B45" s="883"/>
      <c r="C45" s="244"/>
      <c r="D45" s="582" t="s">
        <v>946</v>
      </c>
      <c r="E45" s="245" t="s">
        <v>257</v>
      </c>
      <c r="F45" s="269">
        <v>0</v>
      </c>
      <c r="G45" s="68">
        <v>0</v>
      </c>
      <c r="H45" s="68" t="s">
        <v>947</v>
      </c>
      <c r="I45" s="68" t="s">
        <v>150</v>
      </c>
      <c r="J45" s="246">
        <v>0.6</v>
      </c>
      <c r="K45" s="246">
        <v>1</v>
      </c>
      <c r="L45" s="246">
        <v>0.7</v>
      </c>
      <c r="M45" s="246">
        <v>0</v>
      </c>
      <c r="N45" s="246">
        <v>0</v>
      </c>
      <c r="O45" s="583"/>
      <c r="P45" s="247"/>
      <c r="Q45" s="946"/>
      <c r="R45" s="248"/>
      <c r="S45" s="889"/>
      <c r="T45" s="248"/>
      <c r="U45" s="889"/>
      <c r="V45" s="248"/>
      <c r="W45" s="889"/>
      <c r="X45" s="248"/>
      <c r="Y45" s="889"/>
      <c r="Z45" s="248"/>
      <c r="AA45" s="889"/>
      <c r="AB45" s="248"/>
      <c r="AC45" s="890"/>
      <c r="AD45" s="249"/>
      <c r="AE45" s="890"/>
      <c r="AF45" s="250"/>
      <c r="AG45" s="891"/>
      <c r="AH45" s="251"/>
      <c r="AI45" s="251"/>
      <c r="AJ45" s="580" t="s">
        <v>666</v>
      </c>
    </row>
    <row r="46" spans="2:36" ht="25.5" thickBot="1">
      <c r="B46" s="883"/>
      <c r="C46" s="939"/>
      <c r="D46" s="582" t="s">
        <v>948</v>
      </c>
      <c r="E46" s="839" t="s">
        <v>943</v>
      </c>
      <c r="F46" s="941">
        <v>0</v>
      </c>
      <c r="G46" s="837">
        <v>0</v>
      </c>
      <c r="H46" s="837" t="s">
        <v>949</v>
      </c>
      <c r="I46" s="837" t="s">
        <v>148</v>
      </c>
      <c r="J46" s="943">
        <v>1</v>
      </c>
      <c r="K46" s="943">
        <v>4</v>
      </c>
      <c r="L46" s="943">
        <v>1</v>
      </c>
      <c r="M46" s="943">
        <v>0</v>
      </c>
      <c r="N46" s="943">
        <v>0</v>
      </c>
      <c r="O46" s="823"/>
      <c r="P46" s="825"/>
      <c r="Q46" s="946"/>
      <c r="R46" s="829"/>
      <c r="S46" s="889"/>
      <c r="T46" s="829"/>
      <c r="U46" s="889"/>
      <c r="V46" s="829"/>
      <c r="W46" s="889"/>
      <c r="X46" s="829"/>
      <c r="Y46" s="889"/>
      <c r="Z46" s="829"/>
      <c r="AA46" s="889"/>
      <c r="AB46" s="829"/>
      <c r="AC46" s="890"/>
      <c r="AD46" s="874"/>
      <c r="AE46" s="890"/>
      <c r="AF46" s="875"/>
      <c r="AG46" s="891"/>
      <c r="AH46" s="879"/>
      <c r="AI46" s="879"/>
      <c r="AJ46" s="903" t="s">
        <v>666</v>
      </c>
    </row>
    <row r="47" spans="2:36" ht="15.75" thickBot="1">
      <c r="B47" s="883"/>
      <c r="C47" s="940"/>
      <c r="D47" s="582" t="s">
        <v>950</v>
      </c>
      <c r="E47" s="838"/>
      <c r="F47" s="942"/>
      <c r="G47" s="897"/>
      <c r="H47" s="897"/>
      <c r="I47" s="897"/>
      <c r="J47" s="944"/>
      <c r="K47" s="944"/>
      <c r="L47" s="944"/>
      <c r="M47" s="944"/>
      <c r="N47" s="944"/>
      <c r="O47" s="824"/>
      <c r="P47" s="826"/>
      <c r="Q47" s="946"/>
      <c r="R47" s="947"/>
      <c r="S47" s="889"/>
      <c r="T47" s="947"/>
      <c r="U47" s="889"/>
      <c r="V47" s="947"/>
      <c r="W47" s="889"/>
      <c r="X47" s="947"/>
      <c r="Y47" s="889"/>
      <c r="Z47" s="947"/>
      <c r="AA47" s="889"/>
      <c r="AB47" s="947"/>
      <c r="AC47" s="890"/>
      <c r="AD47" s="830"/>
      <c r="AE47" s="890"/>
      <c r="AF47" s="876"/>
      <c r="AG47" s="891"/>
      <c r="AH47" s="902"/>
      <c r="AI47" s="902"/>
      <c r="AJ47" s="905"/>
    </row>
    <row r="48" spans="2:36" ht="61.5" thickBot="1">
      <c r="B48" s="883"/>
      <c r="C48" s="939"/>
      <c r="D48" s="582" t="s">
        <v>951</v>
      </c>
      <c r="E48" s="839" t="s">
        <v>257</v>
      </c>
      <c r="F48" s="941">
        <v>0</v>
      </c>
      <c r="G48" s="837">
        <v>0</v>
      </c>
      <c r="H48" s="837" t="s">
        <v>952</v>
      </c>
      <c r="I48" s="837" t="s">
        <v>151</v>
      </c>
      <c r="J48" s="821">
        <v>0.29</v>
      </c>
      <c r="K48" s="821">
        <v>0.6</v>
      </c>
      <c r="L48" s="821">
        <v>0.5</v>
      </c>
      <c r="M48" s="821">
        <v>0</v>
      </c>
      <c r="N48" s="821">
        <v>0</v>
      </c>
      <c r="O48" s="823">
        <v>3570</v>
      </c>
      <c r="P48" s="825"/>
      <c r="Q48" s="946"/>
      <c r="R48" s="829"/>
      <c r="S48" s="889"/>
      <c r="T48" s="829"/>
      <c r="U48" s="889"/>
      <c r="V48" s="829"/>
      <c r="W48" s="889"/>
      <c r="X48" s="829"/>
      <c r="Y48" s="889"/>
      <c r="Z48" s="829"/>
      <c r="AA48" s="889"/>
      <c r="AB48" s="829"/>
      <c r="AC48" s="890"/>
      <c r="AD48" s="874"/>
      <c r="AE48" s="890"/>
      <c r="AF48" s="875"/>
      <c r="AG48" s="891"/>
      <c r="AH48" s="879"/>
      <c r="AI48" s="879"/>
      <c r="AJ48" s="903" t="s">
        <v>666</v>
      </c>
    </row>
    <row r="49" spans="2:36" ht="25.5" thickBot="1">
      <c r="B49" s="883"/>
      <c r="C49" s="948"/>
      <c r="D49" s="582" t="s">
        <v>953</v>
      </c>
      <c r="E49" s="884"/>
      <c r="F49" s="949"/>
      <c r="G49" s="884"/>
      <c r="H49" s="884"/>
      <c r="I49" s="884"/>
      <c r="J49" s="885"/>
      <c r="K49" s="885"/>
      <c r="L49" s="885"/>
      <c r="M49" s="885"/>
      <c r="N49" s="885"/>
      <c r="O49" s="886"/>
      <c r="P49" s="887"/>
      <c r="Q49" s="946"/>
      <c r="R49" s="889"/>
      <c r="S49" s="889"/>
      <c r="T49" s="889"/>
      <c r="U49" s="889"/>
      <c r="V49" s="889"/>
      <c r="W49" s="889"/>
      <c r="X49" s="889"/>
      <c r="Y49" s="889"/>
      <c r="Z49" s="889"/>
      <c r="AA49" s="889"/>
      <c r="AB49" s="889"/>
      <c r="AC49" s="890"/>
      <c r="AD49" s="889"/>
      <c r="AE49" s="890"/>
      <c r="AF49" s="890"/>
      <c r="AG49" s="891"/>
      <c r="AH49" s="892"/>
      <c r="AI49" s="892"/>
      <c r="AJ49" s="904"/>
    </row>
    <row r="50" spans="2:36" ht="37.5" thickBot="1">
      <c r="B50" s="883"/>
      <c r="C50" s="948"/>
      <c r="D50" s="582" t="s">
        <v>954</v>
      </c>
      <c r="E50" s="884"/>
      <c r="F50" s="949"/>
      <c r="G50" s="884"/>
      <c r="H50" s="884"/>
      <c r="I50" s="884"/>
      <c r="J50" s="885"/>
      <c r="K50" s="885"/>
      <c r="L50" s="885"/>
      <c r="M50" s="885"/>
      <c r="N50" s="885"/>
      <c r="O50" s="886"/>
      <c r="P50" s="887"/>
      <c r="Q50" s="946"/>
      <c r="R50" s="889"/>
      <c r="S50" s="889"/>
      <c r="T50" s="889"/>
      <c r="U50" s="889"/>
      <c r="V50" s="889"/>
      <c r="W50" s="889"/>
      <c r="X50" s="889"/>
      <c r="Y50" s="889"/>
      <c r="Z50" s="889"/>
      <c r="AA50" s="889"/>
      <c r="AB50" s="889"/>
      <c r="AC50" s="890"/>
      <c r="AD50" s="889"/>
      <c r="AE50" s="890"/>
      <c r="AF50" s="890"/>
      <c r="AG50" s="891"/>
      <c r="AH50" s="892"/>
      <c r="AI50" s="892"/>
      <c r="AJ50" s="904"/>
    </row>
    <row r="51" spans="2:36" ht="49.5" thickBot="1">
      <c r="B51" s="883"/>
      <c r="C51" s="940"/>
      <c r="D51" s="582" t="s">
        <v>955</v>
      </c>
      <c r="E51" s="838"/>
      <c r="F51" s="942"/>
      <c r="G51" s="897"/>
      <c r="H51" s="897"/>
      <c r="I51" s="897"/>
      <c r="J51" s="840"/>
      <c r="K51" s="840"/>
      <c r="L51" s="840"/>
      <c r="M51" s="840"/>
      <c r="N51" s="840"/>
      <c r="O51" s="824"/>
      <c r="P51" s="826"/>
      <c r="Q51" s="946"/>
      <c r="R51" s="947"/>
      <c r="S51" s="889"/>
      <c r="T51" s="947"/>
      <c r="U51" s="889"/>
      <c r="V51" s="947"/>
      <c r="W51" s="889"/>
      <c r="X51" s="947"/>
      <c r="Y51" s="889"/>
      <c r="Z51" s="947"/>
      <c r="AA51" s="889"/>
      <c r="AB51" s="947"/>
      <c r="AC51" s="890"/>
      <c r="AD51" s="830"/>
      <c r="AE51" s="890"/>
      <c r="AF51" s="876"/>
      <c r="AG51" s="891"/>
      <c r="AH51" s="902"/>
      <c r="AI51" s="902"/>
      <c r="AJ51" s="905"/>
    </row>
    <row r="52" spans="2:36" ht="97.5" thickBot="1">
      <c r="B52" s="883"/>
      <c r="C52" s="939"/>
      <c r="D52" s="582" t="s">
        <v>956</v>
      </c>
      <c r="E52" s="839" t="s">
        <v>943</v>
      </c>
      <c r="F52" s="269">
        <v>0</v>
      </c>
      <c r="G52" s="68">
        <v>0</v>
      </c>
      <c r="H52" s="837" t="s">
        <v>957</v>
      </c>
      <c r="I52" s="837" t="s">
        <v>152</v>
      </c>
      <c r="J52" s="584">
        <v>0</v>
      </c>
      <c r="K52" s="584">
        <v>1</v>
      </c>
      <c r="L52" s="584">
        <v>1</v>
      </c>
      <c r="M52" s="584">
        <v>0</v>
      </c>
      <c r="N52" s="584">
        <v>0</v>
      </c>
      <c r="O52" s="583"/>
      <c r="P52" s="247"/>
      <c r="Q52" s="946"/>
      <c r="R52" s="248"/>
      <c r="S52" s="889"/>
      <c r="T52" s="248"/>
      <c r="U52" s="889"/>
      <c r="V52" s="248"/>
      <c r="W52" s="889"/>
      <c r="X52" s="248"/>
      <c r="Y52" s="889"/>
      <c r="Z52" s="248"/>
      <c r="AA52" s="889"/>
      <c r="AB52" s="248"/>
      <c r="AC52" s="890"/>
      <c r="AD52" s="249"/>
      <c r="AE52" s="890"/>
      <c r="AF52" s="250"/>
      <c r="AG52" s="891"/>
      <c r="AH52" s="251"/>
      <c r="AI52" s="251"/>
      <c r="AJ52" s="903" t="s">
        <v>666</v>
      </c>
    </row>
    <row r="53" spans="2:36" ht="37.5" thickBot="1">
      <c r="B53" s="883"/>
      <c r="C53" s="940"/>
      <c r="D53" s="582" t="s">
        <v>958</v>
      </c>
      <c r="E53" s="838"/>
      <c r="F53" s="269">
        <v>0</v>
      </c>
      <c r="G53" s="68">
        <v>0</v>
      </c>
      <c r="H53" s="897"/>
      <c r="I53" s="897"/>
      <c r="J53" s="584">
        <v>0</v>
      </c>
      <c r="K53" s="584">
        <v>90</v>
      </c>
      <c r="L53" s="584">
        <v>30</v>
      </c>
      <c r="M53" s="584">
        <v>0</v>
      </c>
      <c r="N53" s="584">
        <v>0</v>
      </c>
      <c r="O53" s="583"/>
      <c r="P53" s="247"/>
      <c r="Q53" s="946"/>
      <c r="R53" s="248"/>
      <c r="S53" s="889"/>
      <c r="T53" s="248"/>
      <c r="U53" s="889"/>
      <c r="V53" s="248"/>
      <c r="W53" s="889"/>
      <c r="X53" s="248"/>
      <c r="Y53" s="889"/>
      <c r="Z53" s="248"/>
      <c r="AA53" s="889"/>
      <c r="AB53" s="248"/>
      <c r="AC53" s="890"/>
      <c r="AD53" s="249"/>
      <c r="AE53" s="890"/>
      <c r="AF53" s="250"/>
      <c r="AG53" s="891"/>
      <c r="AH53" s="251"/>
      <c r="AI53" s="251"/>
      <c r="AJ53" s="905"/>
    </row>
    <row r="54" spans="2:36" ht="39" thickBot="1">
      <c r="B54" s="883"/>
      <c r="C54" s="244"/>
      <c r="D54" s="582" t="s">
        <v>959</v>
      </c>
      <c r="E54" s="245" t="s">
        <v>238</v>
      </c>
      <c r="F54" s="270">
        <v>0</v>
      </c>
      <c r="G54" s="271">
        <v>0</v>
      </c>
      <c r="H54" s="68" t="s">
        <v>153</v>
      </c>
      <c r="I54" s="68" t="s">
        <v>154</v>
      </c>
      <c r="J54" s="585">
        <v>0.01</v>
      </c>
      <c r="K54" s="585">
        <v>1</v>
      </c>
      <c r="L54" s="585">
        <v>1</v>
      </c>
      <c r="M54" s="585">
        <v>0</v>
      </c>
      <c r="N54" s="585">
        <v>0</v>
      </c>
      <c r="O54" s="583"/>
      <c r="P54" s="247"/>
      <c r="Q54" s="946"/>
      <c r="R54" s="248"/>
      <c r="S54" s="830"/>
      <c r="T54" s="248"/>
      <c r="U54" s="830"/>
      <c r="V54" s="248"/>
      <c r="W54" s="830"/>
      <c r="X54" s="248"/>
      <c r="Y54" s="830"/>
      <c r="Z54" s="248"/>
      <c r="AA54" s="830"/>
      <c r="AB54" s="248"/>
      <c r="AC54" s="876"/>
      <c r="AD54" s="249"/>
      <c r="AE54" s="876"/>
      <c r="AF54" s="250"/>
      <c r="AG54" s="878"/>
      <c r="AH54" s="251"/>
      <c r="AI54" s="251"/>
      <c r="AJ54" s="580" t="s">
        <v>666</v>
      </c>
    </row>
    <row r="55" spans="2:36" ht="18">
      <c r="B55" s="666" t="s">
        <v>126</v>
      </c>
      <c r="C55" s="668" t="s">
        <v>111</v>
      </c>
      <c r="D55" s="669"/>
      <c r="E55" s="669"/>
      <c r="F55" s="669"/>
      <c r="G55" s="669"/>
      <c r="H55" s="849"/>
      <c r="I55" s="672" t="s">
        <v>112</v>
      </c>
      <c r="J55" s="186" t="s">
        <v>127</v>
      </c>
      <c r="K55" s="674" t="s">
        <v>113</v>
      </c>
      <c r="L55" s="676" t="s">
        <v>232</v>
      </c>
      <c r="M55" s="661" t="s">
        <v>128</v>
      </c>
      <c r="N55" s="663" t="s">
        <v>129</v>
      </c>
      <c r="O55" s="848" t="s">
        <v>140</v>
      </c>
      <c r="P55" s="842"/>
      <c r="Q55" s="841" t="s">
        <v>141</v>
      </c>
      <c r="R55" s="842"/>
      <c r="S55" s="841" t="s">
        <v>142</v>
      </c>
      <c r="T55" s="842"/>
      <c r="U55" s="841" t="s">
        <v>116</v>
      </c>
      <c r="V55" s="842"/>
      <c r="W55" s="841" t="s">
        <v>115</v>
      </c>
      <c r="X55" s="842"/>
      <c r="Y55" s="841" t="s">
        <v>143</v>
      </c>
      <c r="Z55" s="842"/>
      <c r="AA55" s="841" t="s">
        <v>114</v>
      </c>
      <c r="AB55" s="842"/>
      <c r="AC55" s="841" t="s">
        <v>117</v>
      </c>
      <c r="AD55" s="842"/>
      <c r="AE55" s="841" t="s">
        <v>118</v>
      </c>
      <c r="AF55" s="843"/>
      <c r="AG55" s="844" t="s">
        <v>119</v>
      </c>
      <c r="AH55" s="645" t="s">
        <v>120</v>
      </c>
      <c r="AI55" s="647" t="s">
        <v>121</v>
      </c>
      <c r="AJ55" s="649" t="s">
        <v>130</v>
      </c>
    </row>
    <row r="56" spans="2:36" ht="32.25" thickBot="1">
      <c r="B56" s="667"/>
      <c r="C56" s="670"/>
      <c r="D56" s="671"/>
      <c r="E56" s="671"/>
      <c r="F56" s="671"/>
      <c r="G56" s="671"/>
      <c r="H56" s="850"/>
      <c r="I56" s="851"/>
      <c r="J56" s="186" t="s">
        <v>127</v>
      </c>
      <c r="K56" s="852"/>
      <c r="L56" s="853"/>
      <c r="M56" s="854"/>
      <c r="N56" s="855"/>
      <c r="O56" s="2" t="s">
        <v>131</v>
      </c>
      <c r="P56" s="42" t="s">
        <v>132</v>
      </c>
      <c r="Q56" s="3" t="s">
        <v>131</v>
      </c>
      <c r="R56" s="42" t="s">
        <v>132</v>
      </c>
      <c r="S56" s="3" t="s">
        <v>131</v>
      </c>
      <c r="T56" s="42" t="s">
        <v>132</v>
      </c>
      <c r="U56" s="3" t="s">
        <v>131</v>
      </c>
      <c r="V56" s="42" t="s">
        <v>132</v>
      </c>
      <c r="W56" s="3" t="s">
        <v>131</v>
      </c>
      <c r="X56" s="42" t="s">
        <v>132</v>
      </c>
      <c r="Y56" s="3" t="s">
        <v>131</v>
      </c>
      <c r="Z56" s="42" t="s">
        <v>132</v>
      </c>
      <c r="AA56" s="3" t="s">
        <v>131</v>
      </c>
      <c r="AB56" s="42" t="s">
        <v>133</v>
      </c>
      <c r="AC56" s="3" t="s">
        <v>131</v>
      </c>
      <c r="AD56" s="42" t="s">
        <v>133</v>
      </c>
      <c r="AE56" s="3" t="s">
        <v>131</v>
      </c>
      <c r="AF56" s="43" t="s">
        <v>133</v>
      </c>
      <c r="AG56" s="845"/>
      <c r="AH56" s="846"/>
      <c r="AI56" s="847"/>
      <c r="AJ56" s="831"/>
    </row>
    <row r="57" spans="2:36" ht="34.5" thickBot="1">
      <c r="B57" s="4" t="s">
        <v>372</v>
      </c>
      <c r="C57" s="651" t="s">
        <v>87</v>
      </c>
      <c r="D57" s="652"/>
      <c r="E57" s="652"/>
      <c r="F57" s="652"/>
      <c r="G57" s="652"/>
      <c r="H57" s="832"/>
      <c r="I57" s="44" t="s">
        <v>88</v>
      </c>
      <c r="J57" s="47"/>
      <c r="K57" s="53"/>
      <c r="L57" s="53"/>
      <c r="M57" s="48"/>
      <c r="N57" s="48"/>
      <c r="O57" s="5" t="e">
        <f>O58+O97+#REF!</f>
        <v>#REF!</v>
      </c>
      <c r="P57" s="6" t="e">
        <f>P58+P97+#REF!</f>
        <v>#REF!</v>
      </c>
      <c r="Q57" s="6" t="e">
        <f>Q58+Q97+#REF!</f>
        <v>#REF!</v>
      </c>
      <c r="R57" s="6" t="e">
        <f>R58+R97+#REF!</f>
        <v>#REF!</v>
      </c>
      <c r="S57" s="6" t="e">
        <f>S58+S97+#REF!</f>
        <v>#REF!</v>
      </c>
      <c r="T57" s="6" t="e">
        <f>T58+T97+#REF!</f>
        <v>#REF!</v>
      </c>
      <c r="U57" s="6" t="e">
        <f>U58+U97+#REF!</f>
        <v>#REF!</v>
      </c>
      <c r="V57" s="6" t="e">
        <f>V58+V97+#REF!</f>
        <v>#REF!</v>
      </c>
      <c r="W57" s="6" t="e">
        <f>W58+W97+#REF!</f>
        <v>#REF!</v>
      </c>
      <c r="X57" s="6" t="e">
        <f>X58+X97+#REF!</f>
        <v>#REF!</v>
      </c>
      <c r="Y57" s="6" t="e">
        <f>Y58+Y97+#REF!</f>
        <v>#REF!</v>
      </c>
      <c r="Z57" s="6" t="e">
        <f>Z58+Z97+#REF!</f>
        <v>#REF!</v>
      </c>
      <c r="AA57" s="6" t="e">
        <f>AA58+AA97+#REF!</f>
        <v>#REF!</v>
      </c>
      <c r="AB57" s="6" t="e">
        <f>AB58+AB97+#REF!</f>
        <v>#REF!</v>
      </c>
      <c r="AC57" s="6" t="e">
        <f>AC58+AC97+#REF!</f>
        <v>#REF!</v>
      </c>
      <c r="AD57" s="6" t="e">
        <f>AD58+AD97+#REF!</f>
        <v>#REF!</v>
      </c>
      <c r="AE57" s="6" t="e">
        <f>+AE58+AE97+#REF!</f>
        <v>#REF!</v>
      </c>
      <c r="AF57" s="7" t="e">
        <f>AF58+AF97+#REF!</f>
        <v>#REF!</v>
      </c>
      <c r="AG57" s="8" t="e">
        <f>AG58+AG97+#REF!</f>
        <v>#REF!</v>
      </c>
      <c r="AH57" s="9"/>
      <c r="AI57" s="9"/>
      <c r="AJ57" s="10"/>
    </row>
    <row r="58" spans="2:36" ht="36.75" thickBot="1">
      <c r="B58" s="231" t="s">
        <v>122</v>
      </c>
      <c r="C58" s="232" t="s">
        <v>138</v>
      </c>
      <c r="D58" s="232" t="s">
        <v>123</v>
      </c>
      <c r="E58" s="232" t="s">
        <v>134</v>
      </c>
      <c r="F58" s="232" t="s">
        <v>135</v>
      </c>
      <c r="G58" s="232" t="s">
        <v>136</v>
      </c>
      <c r="H58" s="233" t="s">
        <v>124</v>
      </c>
      <c r="I58" s="234" t="s">
        <v>139</v>
      </c>
      <c r="J58" s="235"/>
      <c r="K58" s="235"/>
      <c r="L58" s="235"/>
      <c r="M58" s="235"/>
      <c r="N58" s="236"/>
      <c r="O58" s="237">
        <f>SUM(O59:O59)</f>
        <v>0</v>
      </c>
      <c r="P58" s="238">
        <f>SUM(P59:P59)</f>
        <v>0</v>
      </c>
      <c r="Q58" s="239">
        <f>SUM(Q59:Q59)</f>
        <v>602</v>
      </c>
      <c r="R58" s="238">
        <f>SUM(R59:R59)</f>
        <v>0</v>
      </c>
      <c r="S58" s="239"/>
      <c r="T58" s="238"/>
      <c r="U58" s="239"/>
      <c r="V58" s="238"/>
      <c r="W58" s="239"/>
      <c r="X58" s="238"/>
      <c r="Y58" s="239"/>
      <c r="Z58" s="238"/>
      <c r="AA58" s="239"/>
      <c r="AB58" s="238"/>
      <c r="AC58" s="239"/>
      <c r="AD58" s="238"/>
      <c r="AE58" s="240">
        <f>O58+Q58</f>
        <v>602</v>
      </c>
      <c r="AF58" s="238">
        <f>AF59</f>
        <v>0</v>
      </c>
      <c r="AG58" s="241">
        <f>SUM(AG59:AG59)</f>
        <v>0</v>
      </c>
      <c r="AH58" s="242"/>
      <c r="AI58" s="242"/>
      <c r="AJ58" s="243"/>
    </row>
    <row r="59" spans="2:36" ht="15.75" thickBot="1">
      <c r="B59" s="833" t="s">
        <v>373</v>
      </c>
      <c r="C59" s="244"/>
      <c r="D59" s="586" t="s">
        <v>960</v>
      </c>
      <c r="E59" s="837" t="s">
        <v>257</v>
      </c>
      <c r="F59" s="835">
        <v>0</v>
      </c>
      <c r="G59" s="952">
        <v>0</v>
      </c>
      <c r="H59" s="837" t="s">
        <v>86</v>
      </c>
      <c r="I59" s="839" t="s">
        <v>150</v>
      </c>
      <c r="J59" s="821">
        <v>0</v>
      </c>
      <c r="K59" s="821">
        <v>0.8</v>
      </c>
      <c r="L59" s="821">
        <v>0.25</v>
      </c>
      <c r="M59" s="821">
        <v>0</v>
      </c>
      <c r="N59" s="821">
        <v>0</v>
      </c>
      <c r="O59" s="823"/>
      <c r="P59" s="825"/>
      <c r="Q59" s="827">
        <v>602</v>
      </c>
      <c r="R59" s="829"/>
      <c r="S59" s="829"/>
      <c r="T59" s="829"/>
      <c r="U59" s="829"/>
      <c r="V59" s="829"/>
      <c r="W59" s="829"/>
      <c r="X59" s="829"/>
      <c r="Y59" s="829"/>
      <c r="Z59" s="829"/>
      <c r="AA59" s="829"/>
      <c r="AB59" s="829"/>
      <c r="AC59" s="875">
        <v>10000</v>
      </c>
      <c r="AD59" s="874"/>
      <c r="AE59" s="875"/>
      <c r="AF59" s="875"/>
      <c r="AG59" s="877" t="s">
        <v>244</v>
      </c>
      <c r="AH59" s="879"/>
      <c r="AI59" s="879"/>
      <c r="AJ59" s="903" t="s">
        <v>666</v>
      </c>
    </row>
    <row r="60" spans="2:36" ht="25.5" thickBot="1">
      <c r="B60" s="950"/>
      <c r="C60" s="558"/>
      <c r="D60" s="587" t="s">
        <v>961</v>
      </c>
      <c r="E60" s="897"/>
      <c r="F60" s="951"/>
      <c r="G60" s="953"/>
      <c r="H60" s="897"/>
      <c r="I60" s="897"/>
      <c r="J60" s="840"/>
      <c r="K60" s="840"/>
      <c r="L60" s="840"/>
      <c r="M60" s="840"/>
      <c r="N60" s="840"/>
      <c r="O60" s="824"/>
      <c r="P60" s="826"/>
      <c r="Q60" s="828"/>
      <c r="R60" s="830"/>
      <c r="S60" s="830"/>
      <c r="T60" s="830"/>
      <c r="U60" s="830"/>
      <c r="V60" s="830"/>
      <c r="W60" s="830"/>
      <c r="X60" s="830"/>
      <c r="Y60" s="830"/>
      <c r="Z60" s="830"/>
      <c r="AA60" s="830"/>
      <c r="AB60" s="830"/>
      <c r="AC60" s="876"/>
      <c r="AD60" s="830"/>
      <c r="AE60" s="876"/>
      <c r="AF60" s="876"/>
      <c r="AG60" s="901"/>
      <c r="AH60" s="902"/>
      <c r="AI60" s="902"/>
      <c r="AJ60" s="905"/>
    </row>
    <row r="61" spans="2:36" ht="67.5" customHeight="1" thickBot="1">
      <c r="B61" s="954" t="s">
        <v>374</v>
      </c>
      <c r="C61" s="955"/>
      <c r="D61" s="956"/>
      <c r="E61" s="588"/>
      <c r="F61" s="957" t="s">
        <v>375</v>
      </c>
      <c r="G61" s="957"/>
      <c r="H61" s="957"/>
      <c r="I61" s="957"/>
      <c r="J61" s="957"/>
      <c r="K61" s="957"/>
      <c r="L61" s="957"/>
      <c r="M61" s="957"/>
      <c r="N61" s="958"/>
      <c r="O61" s="959" t="s">
        <v>109</v>
      </c>
      <c r="P61" s="960"/>
      <c r="Q61" s="960"/>
      <c r="R61" s="960"/>
      <c r="S61" s="960"/>
      <c r="T61" s="960"/>
      <c r="U61" s="960"/>
      <c r="V61" s="960"/>
      <c r="W61" s="960"/>
      <c r="X61" s="960"/>
      <c r="Y61" s="960"/>
      <c r="Z61" s="960"/>
      <c r="AA61" s="960"/>
      <c r="AB61" s="960"/>
      <c r="AC61" s="960"/>
      <c r="AD61" s="960"/>
      <c r="AE61" s="960"/>
      <c r="AF61" s="961"/>
      <c r="AG61" s="962" t="s">
        <v>110</v>
      </c>
      <c r="AH61" s="963"/>
      <c r="AI61" s="963"/>
      <c r="AJ61" s="964"/>
    </row>
    <row r="62" spans="2:36" ht="28.5">
      <c r="B62" s="906" t="s">
        <v>126</v>
      </c>
      <c r="C62" s="965" t="s">
        <v>111</v>
      </c>
      <c r="D62" s="966"/>
      <c r="E62" s="966"/>
      <c r="F62" s="966"/>
      <c r="G62" s="966"/>
      <c r="H62" s="967"/>
      <c r="I62" s="968" t="s">
        <v>112</v>
      </c>
      <c r="J62" s="252" t="s">
        <v>127</v>
      </c>
      <c r="K62" s="969" t="s">
        <v>113</v>
      </c>
      <c r="L62" s="970" t="s">
        <v>456</v>
      </c>
      <c r="M62" s="971" t="s">
        <v>128</v>
      </c>
      <c r="N62" s="973" t="s">
        <v>129</v>
      </c>
      <c r="O62" s="974" t="s">
        <v>140</v>
      </c>
      <c r="P62" s="975"/>
      <c r="Q62" s="976" t="s">
        <v>141</v>
      </c>
      <c r="R62" s="975"/>
      <c r="S62" s="976" t="s">
        <v>142</v>
      </c>
      <c r="T62" s="975"/>
      <c r="U62" s="976" t="s">
        <v>116</v>
      </c>
      <c r="V62" s="975"/>
      <c r="W62" s="976" t="s">
        <v>115</v>
      </c>
      <c r="X62" s="975"/>
      <c r="Y62" s="976" t="s">
        <v>143</v>
      </c>
      <c r="Z62" s="975"/>
      <c r="AA62" s="976" t="s">
        <v>114</v>
      </c>
      <c r="AB62" s="975"/>
      <c r="AC62" s="976" t="s">
        <v>117</v>
      </c>
      <c r="AD62" s="975"/>
      <c r="AE62" s="976" t="s">
        <v>118</v>
      </c>
      <c r="AF62" s="995"/>
      <c r="AG62" s="996" t="s">
        <v>119</v>
      </c>
      <c r="AH62" s="972" t="s">
        <v>120</v>
      </c>
      <c r="AI62" s="994" t="s">
        <v>121</v>
      </c>
      <c r="AJ62" s="977" t="s">
        <v>130</v>
      </c>
    </row>
    <row r="63" spans="2:36" ht="58.5" thickBot="1">
      <c r="B63" s="907"/>
      <c r="C63" s="911"/>
      <c r="D63" s="912"/>
      <c r="E63" s="912"/>
      <c r="F63" s="912"/>
      <c r="G63" s="912"/>
      <c r="H63" s="913"/>
      <c r="I63" s="915"/>
      <c r="J63" s="253" t="s">
        <v>127</v>
      </c>
      <c r="K63" s="917"/>
      <c r="L63" s="919"/>
      <c r="M63" s="921"/>
      <c r="N63" s="923"/>
      <c r="O63" s="254" t="s">
        <v>131</v>
      </c>
      <c r="P63" s="255" t="s">
        <v>132</v>
      </c>
      <c r="Q63" s="256" t="s">
        <v>131</v>
      </c>
      <c r="R63" s="255" t="s">
        <v>132</v>
      </c>
      <c r="S63" s="256" t="s">
        <v>131</v>
      </c>
      <c r="T63" s="255" t="s">
        <v>132</v>
      </c>
      <c r="U63" s="256" t="s">
        <v>131</v>
      </c>
      <c r="V63" s="255" t="s">
        <v>132</v>
      </c>
      <c r="W63" s="256" t="s">
        <v>131</v>
      </c>
      <c r="X63" s="255" t="s">
        <v>132</v>
      </c>
      <c r="Y63" s="256" t="s">
        <v>131</v>
      </c>
      <c r="Z63" s="255" t="s">
        <v>132</v>
      </c>
      <c r="AA63" s="256" t="s">
        <v>131</v>
      </c>
      <c r="AB63" s="255" t="s">
        <v>133</v>
      </c>
      <c r="AC63" s="256" t="s">
        <v>131</v>
      </c>
      <c r="AD63" s="255" t="s">
        <v>133</v>
      </c>
      <c r="AE63" s="256" t="s">
        <v>131</v>
      </c>
      <c r="AF63" s="257" t="s">
        <v>133</v>
      </c>
      <c r="AG63" s="929"/>
      <c r="AH63" s="931"/>
      <c r="AI63" s="933"/>
      <c r="AJ63" s="935"/>
    </row>
    <row r="64" spans="2:36" ht="48.75" thickBot="1">
      <c r="B64" s="258" t="s">
        <v>372</v>
      </c>
      <c r="C64" s="936" t="s">
        <v>376</v>
      </c>
      <c r="D64" s="937"/>
      <c r="E64" s="937"/>
      <c r="F64" s="937"/>
      <c r="G64" s="937"/>
      <c r="H64" s="938"/>
      <c r="I64" s="259" t="s">
        <v>377</v>
      </c>
      <c r="J64" s="260"/>
      <c r="K64" s="261"/>
      <c r="L64" s="261"/>
      <c r="M64" s="262"/>
      <c r="N64" s="262"/>
      <c r="O64" s="263" t="e">
        <f>O66+#REF!+#REF!</f>
        <v>#REF!</v>
      </c>
      <c r="P64" s="264" t="e">
        <f>P66+#REF!+#REF!</f>
        <v>#REF!</v>
      </c>
      <c r="Q64" s="264" t="e">
        <f>Q66+#REF!+#REF!</f>
        <v>#REF!</v>
      </c>
      <c r="R64" s="264" t="e">
        <f>R66+#REF!+#REF!</f>
        <v>#REF!</v>
      </c>
      <c r="S64" s="264" t="e">
        <f>S66+#REF!+#REF!</f>
        <v>#REF!</v>
      </c>
      <c r="T64" s="264" t="e">
        <f>T66+#REF!+#REF!</f>
        <v>#REF!</v>
      </c>
      <c r="U64" s="264" t="e">
        <f>U66+#REF!+#REF!</f>
        <v>#REF!</v>
      </c>
      <c r="V64" s="264" t="e">
        <f>V66+#REF!+#REF!</f>
        <v>#REF!</v>
      </c>
      <c r="W64" s="264" t="e">
        <f>W66+#REF!+#REF!</f>
        <v>#REF!</v>
      </c>
      <c r="X64" s="264" t="e">
        <f>X66+#REF!+#REF!</f>
        <v>#REF!</v>
      </c>
      <c r="Y64" s="264" t="e">
        <f>Y66+#REF!+#REF!</f>
        <v>#REF!</v>
      </c>
      <c r="Z64" s="264" t="e">
        <f>Z66+#REF!+#REF!</f>
        <v>#REF!</v>
      </c>
      <c r="AA64" s="264" t="e">
        <f>AA66+#REF!+#REF!</f>
        <v>#REF!</v>
      </c>
      <c r="AB64" s="264" t="e">
        <f>AB66+#REF!+#REF!</f>
        <v>#REF!</v>
      </c>
      <c r="AC64" s="264" t="e">
        <f>AC66+#REF!+#REF!</f>
        <v>#REF!</v>
      </c>
      <c r="AD64" s="264" t="e">
        <f>AD66+#REF!+#REF!</f>
        <v>#REF!</v>
      </c>
      <c r="AE64" s="264" t="e">
        <f>+AE66+#REF!+#REF!</f>
        <v>#REF!</v>
      </c>
      <c r="AF64" s="265" t="e">
        <f>AF66+#REF!+#REF!</f>
        <v>#REF!</v>
      </c>
      <c r="AG64" s="266" t="e">
        <f>AG66+#REF!+#REF!</f>
        <v>#REF!</v>
      </c>
      <c r="AH64" s="267"/>
      <c r="AI64" s="267"/>
      <c r="AJ64" s="268"/>
    </row>
    <row r="65" spans="2:36" ht="15.75" thickBot="1">
      <c r="B65" s="653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654"/>
      <c r="AE65" s="654"/>
      <c r="AF65" s="654"/>
      <c r="AG65" s="654"/>
      <c r="AH65" s="654"/>
      <c r="AI65" s="654"/>
      <c r="AJ65" s="655"/>
    </row>
    <row r="66" spans="2:36" ht="34.5" thickBot="1">
      <c r="B66" s="11" t="s">
        <v>122</v>
      </c>
      <c r="C66" s="12" t="s">
        <v>138</v>
      </c>
      <c r="D66" s="12" t="s">
        <v>123</v>
      </c>
      <c r="E66" s="12" t="s">
        <v>134</v>
      </c>
      <c r="F66" s="13" t="s">
        <v>135</v>
      </c>
      <c r="G66" s="13" t="s">
        <v>136</v>
      </c>
      <c r="H66" s="45" t="s">
        <v>124</v>
      </c>
      <c r="I66" s="46" t="s">
        <v>139</v>
      </c>
      <c r="J66" s="32"/>
      <c r="K66" s="32"/>
      <c r="L66" s="32"/>
      <c r="M66" s="32"/>
      <c r="N66" s="33"/>
      <c r="O66" s="15">
        <f>SUM(O67:O67)</f>
        <v>0</v>
      </c>
      <c r="P66" s="16">
        <f>SUM(P67:P67)</f>
        <v>0</v>
      </c>
      <c r="Q66" s="17">
        <f>SUM(Q67:Q67)</f>
        <v>19939</v>
      </c>
      <c r="R66" s="16">
        <f>SUM(R67:R67)</f>
        <v>0</v>
      </c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/>
      <c r="AD66" s="16"/>
      <c r="AE66" s="18">
        <f>O66+Q66</f>
        <v>19939</v>
      </c>
      <c r="AF66" s="16">
        <f>AF67</f>
        <v>0</v>
      </c>
      <c r="AG66" s="19">
        <f>SUM(AG67:AG67)</f>
        <v>0</v>
      </c>
      <c r="AH66" s="20"/>
      <c r="AI66" s="20"/>
      <c r="AJ66" s="21"/>
    </row>
    <row r="67" spans="2:36" ht="52.5" thickBot="1">
      <c r="B67" s="807" t="s">
        <v>169</v>
      </c>
      <c r="C67" s="55"/>
      <c r="D67" s="589" t="s">
        <v>962</v>
      </c>
      <c r="E67" s="590" t="s">
        <v>238</v>
      </c>
      <c r="F67" s="591">
        <v>0</v>
      </c>
      <c r="G67" s="592">
        <v>0</v>
      </c>
      <c r="H67" s="294" t="s">
        <v>963</v>
      </c>
      <c r="I67" s="294" t="s">
        <v>144</v>
      </c>
      <c r="J67" s="36">
        <v>0</v>
      </c>
      <c r="K67" s="161">
        <v>3</v>
      </c>
      <c r="L67" s="161">
        <v>1</v>
      </c>
      <c r="M67" s="36">
        <v>0</v>
      </c>
      <c r="N67" s="161">
        <v>0</v>
      </c>
      <c r="O67" s="979"/>
      <c r="P67" s="25"/>
      <c r="Q67" s="769">
        <v>19939</v>
      </c>
      <c r="R67" s="27"/>
      <c r="S67" s="765"/>
      <c r="T67" s="27"/>
      <c r="U67" s="765"/>
      <c r="V67" s="27"/>
      <c r="W67" s="765"/>
      <c r="X67" s="27"/>
      <c r="Y67" s="765"/>
      <c r="Z67" s="27"/>
      <c r="AA67" s="765"/>
      <c r="AB67" s="27"/>
      <c r="AC67" s="642">
        <v>13296</v>
      </c>
      <c r="AD67" s="28"/>
      <c r="AE67" s="642"/>
      <c r="AF67" s="29"/>
      <c r="AG67" s="1016" t="s">
        <v>244</v>
      </c>
      <c r="AH67" s="50"/>
      <c r="AI67" s="50"/>
      <c r="AJ67" s="51" t="s">
        <v>666</v>
      </c>
    </row>
    <row r="68" spans="2:36" ht="64.5" thickBot="1">
      <c r="B68" s="808"/>
      <c r="C68" s="55"/>
      <c r="D68" s="593" t="s">
        <v>964</v>
      </c>
      <c r="E68" s="590" t="s">
        <v>238</v>
      </c>
      <c r="F68" s="591">
        <v>0</v>
      </c>
      <c r="G68" s="592">
        <v>0</v>
      </c>
      <c r="H68" s="294" t="s">
        <v>155</v>
      </c>
      <c r="I68" s="294" t="s">
        <v>156</v>
      </c>
      <c r="J68" s="36">
        <v>0</v>
      </c>
      <c r="K68" s="161">
        <v>1</v>
      </c>
      <c r="L68" s="161">
        <v>1</v>
      </c>
      <c r="M68" s="36">
        <v>0</v>
      </c>
      <c r="N68" s="161">
        <v>0</v>
      </c>
      <c r="O68" s="980"/>
      <c r="P68" s="25"/>
      <c r="Q68" s="770"/>
      <c r="R68" s="27"/>
      <c r="S68" s="766"/>
      <c r="T68" s="27"/>
      <c r="U68" s="766"/>
      <c r="V68" s="27"/>
      <c r="W68" s="766"/>
      <c r="X68" s="27"/>
      <c r="Y68" s="766"/>
      <c r="Z68" s="27"/>
      <c r="AA68" s="766"/>
      <c r="AB68" s="27"/>
      <c r="AC68" s="643"/>
      <c r="AD68" s="28"/>
      <c r="AE68" s="643"/>
      <c r="AF68" s="29"/>
      <c r="AG68" s="1017"/>
      <c r="AH68" s="50"/>
      <c r="AI68" s="50"/>
      <c r="AJ68" s="580" t="s">
        <v>989</v>
      </c>
    </row>
    <row r="69" spans="2:36" ht="39" thickBot="1">
      <c r="B69" s="808"/>
      <c r="C69" s="55"/>
      <c r="D69" s="593" t="s">
        <v>965</v>
      </c>
      <c r="E69" s="590" t="s">
        <v>238</v>
      </c>
      <c r="F69" s="591">
        <v>0</v>
      </c>
      <c r="G69" s="592">
        <v>0</v>
      </c>
      <c r="H69" s="294" t="s">
        <v>157</v>
      </c>
      <c r="I69" s="594" t="s">
        <v>158</v>
      </c>
      <c r="J69" s="114">
        <v>0</v>
      </c>
      <c r="K69" s="114">
        <v>1</v>
      </c>
      <c r="L69" s="114">
        <v>1</v>
      </c>
      <c r="M69" s="114">
        <v>0</v>
      </c>
      <c r="N69" s="114">
        <v>0</v>
      </c>
      <c r="O69" s="980"/>
      <c r="P69" s="25"/>
      <c r="Q69" s="770"/>
      <c r="R69" s="27"/>
      <c r="S69" s="766"/>
      <c r="T69" s="27"/>
      <c r="U69" s="766"/>
      <c r="V69" s="27"/>
      <c r="W69" s="766"/>
      <c r="X69" s="27"/>
      <c r="Y69" s="766"/>
      <c r="Z69" s="27"/>
      <c r="AA69" s="766"/>
      <c r="AB69" s="27"/>
      <c r="AC69" s="643"/>
      <c r="AD69" s="28"/>
      <c r="AE69" s="643"/>
      <c r="AF69" s="29"/>
      <c r="AG69" s="1017"/>
      <c r="AH69" s="50"/>
      <c r="AI69" s="50"/>
      <c r="AJ69" s="580" t="s">
        <v>666</v>
      </c>
    </row>
    <row r="70" spans="2:36" ht="39.75" thickBot="1">
      <c r="B70" s="978"/>
      <c r="C70" s="55"/>
      <c r="D70" s="593" t="s">
        <v>966</v>
      </c>
      <c r="E70" s="982" t="s">
        <v>257</v>
      </c>
      <c r="F70" s="985">
        <v>0</v>
      </c>
      <c r="G70" s="988">
        <v>0</v>
      </c>
      <c r="H70" s="991" t="s">
        <v>967</v>
      </c>
      <c r="I70" s="991" t="s">
        <v>149</v>
      </c>
      <c r="J70" s="997">
        <v>0.299</v>
      </c>
      <c r="K70" s="1000">
        <v>1</v>
      </c>
      <c r="L70" s="1000">
        <v>0.5</v>
      </c>
      <c r="M70" s="1000">
        <v>0</v>
      </c>
      <c r="N70" s="1000">
        <v>0</v>
      </c>
      <c r="O70" s="980"/>
      <c r="P70" s="620"/>
      <c r="Q70" s="770"/>
      <c r="R70" s="765"/>
      <c r="S70" s="766"/>
      <c r="T70" s="765"/>
      <c r="U70" s="766"/>
      <c r="V70" s="765"/>
      <c r="W70" s="766"/>
      <c r="X70" s="765"/>
      <c r="Y70" s="766"/>
      <c r="Z70" s="765"/>
      <c r="AA70" s="766"/>
      <c r="AB70" s="765"/>
      <c r="AC70" s="643"/>
      <c r="AD70" s="1004"/>
      <c r="AE70" s="643"/>
      <c r="AF70" s="642"/>
      <c r="AG70" s="1017"/>
      <c r="AH70" s="1005"/>
      <c r="AI70" s="1005"/>
      <c r="AJ70" s="903" t="s">
        <v>666</v>
      </c>
    </row>
    <row r="71" spans="2:36" ht="27" thickBot="1">
      <c r="B71" s="373"/>
      <c r="C71" s="55"/>
      <c r="D71" s="593" t="s">
        <v>968</v>
      </c>
      <c r="E71" s="983"/>
      <c r="F71" s="986"/>
      <c r="G71" s="989"/>
      <c r="H71" s="992"/>
      <c r="I71" s="992"/>
      <c r="J71" s="998"/>
      <c r="K71" s="1001"/>
      <c r="L71" s="1001"/>
      <c r="M71" s="1001"/>
      <c r="N71" s="1001"/>
      <c r="O71" s="980"/>
      <c r="P71" s="621"/>
      <c r="Q71" s="770"/>
      <c r="R71" s="766"/>
      <c r="S71" s="766"/>
      <c r="T71" s="766"/>
      <c r="U71" s="766"/>
      <c r="V71" s="766"/>
      <c r="W71" s="766"/>
      <c r="X71" s="766"/>
      <c r="Y71" s="766"/>
      <c r="Z71" s="766"/>
      <c r="AA71" s="766"/>
      <c r="AB71" s="766"/>
      <c r="AC71" s="643"/>
      <c r="AD71" s="766"/>
      <c r="AE71" s="643"/>
      <c r="AF71" s="643"/>
      <c r="AG71" s="1017"/>
      <c r="AH71" s="1006"/>
      <c r="AI71" s="1006"/>
      <c r="AJ71" s="904"/>
    </row>
    <row r="72" spans="2:36" ht="78" thickBot="1">
      <c r="B72" s="373"/>
      <c r="C72" s="55"/>
      <c r="D72" s="593" t="s">
        <v>969</v>
      </c>
      <c r="E72" s="984"/>
      <c r="F72" s="987"/>
      <c r="G72" s="990"/>
      <c r="H72" s="993"/>
      <c r="I72" s="993"/>
      <c r="J72" s="999"/>
      <c r="K72" s="1002"/>
      <c r="L72" s="1002"/>
      <c r="M72" s="1002"/>
      <c r="N72" s="1002"/>
      <c r="O72" s="980"/>
      <c r="P72" s="622"/>
      <c r="Q72" s="770"/>
      <c r="R72" s="1003"/>
      <c r="S72" s="766"/>
      <c r="T72" s="1003"/>
      <c r="U72" s="766"/>
      <c r="V72" s="1003"/>
      <c r="W72" s="766"/>
      <c r="X72" s="1003"/>
      <c r="Y72" s="766"/>
      <c r="Z72" s="1003"/>
      <c r="AA72" s="766"/>
      <c r="AB72" s="1003"/>
      <c r="AC72" s="643"/>
      <c r="AD72" s="767"/>
      <c r="AE72" s="643"/>
      <c r="AF72" s="644"/>
      <c r="AG72" s="1017"/>
      <c r="AH72" s="1007"/>
      <c r="AI72" s="1007"/>
      <c r="AJ72" s="905"/>
    </row>
    <row r="73" spans="2:36" ht="52.5" thickBot="1">
      <c r="B73" s="1008" t="s">
        <v>378</v>
      </c>
      <c r="C73" s="1010"/>
      <c r="D73" s="595" t="s">
        <v>970</v>
      </c>
      <c r="E73" s="982" t="s">
        <v>238</v>
      </c>
      <c r="F73" s="985">
        <v>0</v>
      </c>
      <c r="G73" s="988">
        <v>0</v>
      </c>
      <c r="H73" s="991" t="s">
        <v>159</v>
      </c>
      <c r="I73" s="991" t="s">
        <v>160</v>
      </c>
      <c r="J73" s="1013">
        <v>1</v>
      </c>
      <c r="K73" s="1013">
        <v>4</v>
      </c>
      <c r="L73" s="1013">
        <v>1</v>
      </c>
      <c r="M73" s="1013">
        <v>0</v>
      </c>
      <c r="N73" s="1013">
        <v>0</v>
      </c>
      <c r="O73" s="980"/>
      <c r="P73" s="620"/>
      <c r="Q73" s="770"/>
      <c r="R73" s="765"/>
      <c r="S73" s="766"/>
      <c r="T73" s="765"/>
      <c r="U73" s="766"/>
      <c r="V73" s="765"/>
      <c r="W73" s="766"/>
      <c r="X73" s="765"/>
      <c r="Y73" s="766"/>
      <c r="Z73" s="765"/>
      <c r="AA73" s="766"/>
      <c r="AB73" s="765"/>
      <c r="AC73" s="643"/>
      <c r="AD73" s="1004"/>
      <c r="AE73" s="643"/>
      <c r="AF73" s="642"/>
      <c r="AG73" s="1017"/>
      <c r="AH73" s="1005"/>
      <c r="AI73" s="1005"/>
      <c r="AJ73" s="1015" t="s">
        <v>666</v>
      </c>
    </row>
    <row r="74" spans="2:36" ht="27" thickBot="1">
      <c r="B74" s="1009"/>
      <c r="C74" s="1009"/>
      <c r="D74" s="589" t="s">
        <v>971</v>
      </c>
      <c r="E74" s="1011"/>
      <c r="F74" s="1012"/>
      <c r="G74" s="990"/>
      <c r="H74" s="993"/>
      <c r="I74" s="993"/>
      <c r="J74" s="1014"/>
      <c r="K74" s="1014"/>
      <c r="L74" s="1014"/>
      <c r="M74" s="1014"/>
      <c r="N74" s="1014"/>
      <c r="O74" s="981"/>
      <c r="P74" s="622"/>
      <c r="Q74" s="771"/>
      <c r="R74" s="767"/>
      <c r="S74" s="767"/>
      <c r="T74" s="767"/>
      <c r="U74" s="767"/>
      <c r="V74" s="767"/>
      <c r="W74" s="767"/>
      <c r="X74" s="767"/>
      <c r="Y74" s="767"/>
      <c r="Z74" s="767"/>
      <c r="AA74" s="767"/>
      <c r="AB74" s="767"/>
      <c r="AC74" s="644"/>
      <c r="AD74" s="767"/>
      <c r="AE74" s="644"/>
      <c r="AF74" s="644"/>
      <c r="AG74" s="1018"/>
      <c r="AH74" s="1007"/>
      <c r="AI74" s="1007"/>
      <c r="AJ74" s="1015"/>
    </row>
  </sheetData>
  <sheetProtection password="E4F1" sheet="1" formatCells="0" formatColumns="0" formatRows="0" insertColumns="0" insertRows="0" insertHyperlinks="0" deleteColumns="0" deleteRows="0" sort="0" autoFilter="0" pivotTables="0"/>
  <mergeCells count="466">
    <mergeCell ref="AJ73:AJ74"/>
    <mergeCell ref="Z73:Z74"/>
    <mergeCell ref="AB73:AB74"/>
    <mergeCell ref="AD73:AD74"/>
    <mergeCell ref="AF73:AF74"/>
    <mergeCell ref="AH73:AH74"/>
    <mergeCell ref="AI73:AI74"/>
    <mergeCell ref="AC67:AC74"/>
    <mergeCell ref="AE67:AE74"/>
    <mergeCell ref="AG67:AG74"/>
    <mergeCell ref="N73:N74"/>
    <mergeCell ref="P73:P74"/>
    <mergeCell ref="R73:R74"/>
    <mergeCell ref="T73:T74"/>
    <mergeCell ref="V73:V74"/>
    <mergeCell ref="X73:X74"/>
    <mergeCell ref="H73:H74"/>
    <mergeCell ref="I73:I74"/>
    <mergeCell ref="J73:J74"/>
    <mergeCell ref="K73:K74"/>
    <mergeCell ref="L73:L74"/>
    <mergeCell ref="M73:M74"/>
    <mergeCell ref="AD70:AD72"/>
    <mergeCell ref="AF70:AF72"/>
    <mergeCell ref="AH70:AH72"/>
    <mergeCell ref="AI70:AI72"/>
    <mergeCell ref="AJ70:AJ72"/>
    <mergeCell ref="B73:B74"/>
    <mergeCell ref="C73:C74"/>
    <mergeCell ref="E73:E74"/>
    <mergeCell ref="F73:F74"/>
    <mergeCell ref="G73:G74"/>
    <mergeCell ref="R70:R72"/>
    <mergeCell ref="T70:T72"/>
    <mergeCell ref="V70:V72"/>
    <mergeCell ref="X70:X72"/>
    <mergeCell ref="Z70:Z72"/>
    <mergeCell ref="AB70:AB72"/>
    <mergeCell ref="Y67:Y74"/>
    <mergeCell ref="AA67:AA74"/>
    <mergeCell ref="J70:J72"/>
    <mergeCell ref="K70:K72"/>
    <mergeCell ref="L70:L72"/>
    <mergeCell ref="M70:M72"/>
    <mergeCell ref="N70:N72"/>
    <mergeCell ref="P70:P72"/>
    <mergeCell ref="E70:E72"/>
    <mergeCell ref="F70:F72"/>
    <mergeCell ref="G70:G72"/>
    <mergeCell ref="H70:H72"/>
    <mergeCell ref="I70:I72"/>
    <mergeCell ref="AI62:AI63"/>
    <mergeCell ref="AA62:AB62"/>
    <mergeCell ref="AC62:AD62"/>
    <mergeCell ref="AE62:AF62"/>
    <mergeCell ref="AG62:AG63"/>
    <mergeCell ref="AJ62:AJ63"/>
    <mergeCell ref="C64:H64"/>
    <mergeCell ref="B65:AJ65"/>
    <mergeCell ref="B67:B70"/>
    <mergeCell ref="O67:O74"/>
    <mergeCell ref="Q67:Q74"/>
    <mergeCell ref="S67:S74"/>
    <mergeCell ref="U67:U74"/>
    <mergeCell ref="W67:W74"/>
    <mergeCell ref="Y62:Z62"/>
    <mergeCell ref="AH62:AH63"/>
    <mergeCell ref="N62:N63"/>
    <mergeCell ref="O62:P62"/>
    <mergeCell ref="Q62:R62"/>
    <mergeCell ref="S62:T62"/>
    <mergeCell ref="U62:V62"/>
    <mergeCell ref="W62:X62"/>
    <mergeCell ref="B62:B63"/>
    <mergeCell ref="C62:H63"/>
    <mergeCell ref="I62:I63"/>
    <mergeCell ref="K62:K63"/>
    <mergeCell ref="L62:L63"/>
    <mergeCell ref="M62:M63"/>
    <mergeCell ref="AI59:AI60"/>
    <mergeCell ref="AJ59:AJ60"/>
    <mergeCell ref="B61:D61"/>
    <mergeCell ref="F61:N61"/>
    <mergeCell ref="O61:AF61"/>
    <mergeCell ref="AG61:AJ61"/>
    <mergeCell ref="AC59:AC60"/>
    <mergeCell ref="AD59:AD60"/>
    <mergeCell ref="AE59:AE60"/>
    <mergeCell ref="AF59:AF60"/>
    <mergeCell ref="AG59:AG60"/>
    <mergeCell ref="AH59:AH60"/>
    <mergeCell ref="W59:W60"/>
    <mergeCell ref="X59:X60"/>
    <mergeCell ref="Y59:Y60"/>
    <mergeCell ref="Z59:Z60"/>
    <mergeCell ref="AA59:AA60"/>
    <mergeCell ref="AB59:AB60"/>
    <mergeCell ref="Q59:Q60"/>
    <mergeCell ref="R59:R60"/>
    <mergeCell ref="S59:S60"/>
    <mergeCell ref="T59:T60"/>
    <mergeCell ref="U59:U60"/>
    <mergeCell ref="V59:V60"/>
    <mergeCell ref="K59:K60"/>
    <mergeCell ref="L59:L60"/>
    <mergeCell ref="M59:M60"/>
    <mergeCell ref="N59:N60"/>
    <mergeCell ref="O59:O60"/>
    <mergeCell ref="P59:P60"/>
    <mergeCell ref="AI55:AI56"/>
    <mergeCell ref="AJ55:AJ56"/>
    <mergeCell ref="C57:H57"/>
    <mergeCell ref="B59:B60"/>
    <mergeCell ref="E59:E60"/>
    <mergeCell ref="F59:F60"/>
    <mergeCell ref="G59:G60"/>
    <mergeCell ref="H59:H60"/>
    <mergeCell ref="I59:I60"/>
    <mergeCell ref="J59:J60"/>
    <mergeCell ref="Y55:Z55"/>
    <mergeCell ref="AA55:AB55"/>
    <mergeCell ref="AC55:AD55"/>
    <mergeCell ref="AE55:AF55"/>
    <mergeCell ref="AG55:AG56"/>
    <mergeCell ref="AH55:AH56"/>
    <mergeCell ref="N55:N56"/>
    <mergeCell ref="O55:P55"/>
    <mergeCell ref="Q55:R55"/>
    <mergeCell ref="S55:T55"/>
    <mergeCell ref="U55:V55"/>
    <mergeCell ref="W55:X55"/>
    <mergeCell ref="B55:B56"/>
    <mergeCell ref="C55:H56"/>
    <mergeCell ref="I55:I56"/>
    <mergeCell ref="K55:K56"/>
    <mergeCell ref="L55:L56"/>
    <mergeCell ref="M55:M56"/>
    <mergeCell ref="AI48:AI51"/>
    <mergeCell ref="AJ48:AJ51"/>
    <mergeCell ref="C52:C53"/>
    <mergeCell ref="E52:E53"/>
    <mergeCell ref="H52:H53"/>
    <mergeCell ref="I52:I53"/>
    <mergeCell ref="AJ52:AJ53"/>
    <mergeCell ref="X48:X51"/>
    <mergeCell ref="Z48:Z51"/>
    <mergeCell ref="AB48:AB51"/>
    <mergeCell ref="AF48:AF51"/>
    <mergeCell ref="AH48:AH51"/>
    <mergeCell ref="K48:K51"/>
    <mergeCell ref="L48:L51"/>
    <mergeCell ref="M48:M51"/>
    <mergeCell ref="N48:N51"/>
    <mergeCell ref="O48:O51"/>
    <mergeCell ref="P48:P51"/>
    <mergeCell ref="AH46:AH47"/>
    <mergeCell ref="AI46:AI47"/>
    <mergeCell ref="AJ46:AJ47"/>
    <mergeCell ref="C48:C51"/>
    <mergeCell ref="E48:E51"/>
    <mergeCell ref="F48:F51"/>
    <mergeCell ref="G48:G51"/>
    <mergeCell ref="H48:H51"/>
    <mergeCell ref="I48:I51"/>
    <mergeCell ref="J48:J51"/>
    <mergeCell ref="K46:K47"/>
    <mergeCell ref="L46:L47"/>
    <mergeCell ref="M46:M47"/>
    <mergeCell ref="N46:N47"/>
    <mergeCell ref="O46:O47"/>
    <mergeCell ref="P46:P47"/>
    <mergeCell ref="AH43:AH44"/>
    <mergeCell ref="AI43:AI44"/>
    <mergeCell ref="AJ43:AJ44"/>
    <mergeCell ref="C46:C47"/>
    <mergeCell ref="E46:E47"/>
    <mergeCell ref="F46:F47"/>
    <mergeCell ref="G46:G47"/>
    <mergeCell ref="H46:H47"/>
    <mergeCell ref="I46:I47"/>
    <mergeCell ref="J46:J47"/>
    <mergeCell ref="AB43:AB44"/>
    <mergeCell ref="AC43:AC54"/>
    <mergeCell ref="AD43:AD44"/>
    <mergeCell ref="AE43:AE54"/>
    <mergeCell ref="AF43:AF44"/>
    <mergeCell ref="AG43:AG54"/>
    <mergeCell ref="AB46:AB47"/>
    <mergeCell ref="AD46:AD47"/>
    <mergeCell ref="AF46:AF47"/>
    <mergeCell ref="AD48:AD51"/>
    <mergeCell ref="V43:V44"/>
    <mergeCell ref="W43:W54"/>
    <mergeCell ref="X43:X44"/>
    <mergeCell ref="Y43:Y54"/>
    <mergeCell ref="Z43:Z44"/>
    <mergeCell ref="AA43:AA54"/>
    <mergeCell ref="V46:V47"/>
    <mergeCell ref="X46:X47"/>
    <mergeCell ref="Z46:Z47"/>
    <mergeCell ref="V48:V51"/>
    <mergeCell ref="P43:P44"/>
    <mergeCell ref="Q43:Q54"/>
    <mergeCell ref="R43:R44"/>
    <mergeCell ref="S43:S54"/>
    <mergeCell ref="T43:T44"/>
    <mergeCell ref="U43:U54"/>
    <mergeCell ref="R46:R47"/>
    <mergeCell ref="T46:T47"/>
    <mergeCell ref="R48:R51"/>
    <mergeCell ref="T48:T51"/>
    <mergeCell ref="J43:J44"/>
    <mergeCell ref="K43:K44"/>
    <mergeCell ref="L43:L44"/>
    <mergeCell ref="M43:M44"/>
    <mergeCell ref="N43:N44"/>
    <mergeCell ref="O43:O44"/>
    <mergeCell ref="AI39:AI40"/>
    <mergeCell ref="AJ39:AJ40"/>
    <mergeCell ref="C41:H41"/>
    <mergeCell ref="B43:B54"/>
    <mergeCell ref="C43:C44"/>
    <mergeCell ref="E43:E44"/>
    <mergeCell ref="F43:F44"/>
    <mergeCell ref="G43:G44"/>
    <mergeCell ref="H43:H44"/>
    <mergeCell ref="I43:I44"/>
    <mergeCell ref="Y39:Z39"/>
    <mergeCell ref="AA39:AB39"/>
    <mergeCell ref="AC39:AD39"/>
    <mergeCell ref="AE39:AF39"/>
    <mergeCell ref="AG39:AG40"/>
    <mergeCell ref="AH39:AH40"/>
    <mergeCell ref="N39:N40"/>
    <mergeCell ref="O39:P39"/>
    <mergeCell ref="Q39:R39"/>
    <mergeCell ref="S39:T39"/>
    <mergeCell ref="U39:V39"/>
    <mergeCell ref="W39:X39"/>
    <mergeCell ref="AG35:AG38"/>
    <mergeCell ref="AH35:AH37"/>
    <mergeCell ref="AI35:AI37"/>
    <mergeCell ref="AJ35:AJ37"/>
    <mergeCell ref="B39:B40"/>
    <mergeCell ref="C39:H40"/>
    <mergeCell ref="I39:I40"/>
    <mergeCell ref="K39:K40"/>
    <mergeCell ref="L39:L40"/>
    <mergeCell ref="M39:M40"/>
    <mergeCell ref="AA35:AA38"/>
    <mergeCell ref="AB35:AB37"/>
    <mergeCell ref="AC35:AC38"/>
    <mergeCell ref="AD35:AD37"/>
    <mergeCell ref="AE35:AE38"/>
    <mergeCell ref="AF35:AF37"/>
    <mergeCell ref="U35:U38"/>
    <mergeCell ref="V35:V37"/>
    <mergeCell ref="W35:W38"/>
    <mergeCell ref="X35:X37"/>
    <mergeCell ref="Y35:Y38"/>
    <mergeCell ref="Z35:Z37"/>
    <mergeCell ref="O35:O38"/>
    <mergeCell ref="P35:P37"/>
    <mergeCell ref="Q35:Q38"/>
    <mergeCell ref="R35:R37"/>
    <mergeCell ref="S35:S38"/>
    <mergeCell ref="T35:T37"/>
    <mergeCell ref="I35:I37"/>
    <mergeCell ref="J35:J37"/>
    <mergeCell ref="K35:K37"/>
    <mergeCell ref="L35:L37"/>
    <mergeCell ref="M35:M37"/>
    <mergeCell ref="N35:N37"/>
    <mergeCell ref="C33:H33"/>
    <mergeCell ref="B35:B38"/>
    <mergeCell ref="E35:E37"/>
    <mergeCell ref="F35:F37"/>
    <mergeCell ref="G35:G37"/>
    <mergeCell ref="H35:H37"/>
    <mergeCell ref="AC31:AD31"/>
    <mergeCell ref="AE31:AF31"/>
    <mergeCell ref="AG31:AG32"/>
    <mergeCell ref="AH31:AH32"/>
    <mergeCell ref="AI31:AI32"/>
    <mergeCell ref="AJ31:AJ32"/>
    <mergeCell ref="Q31:R31"/>
    <mergeCell ref="S31:T31"/>
    <mergeCell ref="U31:V31"/>
    <mergeCell ref="W31:X31"/>
    <mergeCell ref="Y31:Z31"/>
    <mergeCell ref="AA31:AB31"/>
    <mergeCell ref="AI28:AI30"/>
    <mergeCell ref="AJ28:AJ30"/>
    <mergeCell ref="B31:B32"/>
    <mergeCell ref="C31:H32"/>
    <mergeCell ref="I31:I32"/>
    <mergeCell ref="K31:K32"/>
    <mergeCell ref="L31:L32"/>
    <mergeCell ref="M31:M32"/>
    <mergeCell ref="N31:N32"/>
    <mergeCell ref="O31:P31"/>
    <mergeCell ref="AC28:AC30"/>
    <mergeCell ref="AD28:AD30"/>
    <mergeCell ref="AE28:AE30"/>
    <mergeCell ref="AF28:AF30"/>
    <mergeCell ref="AG28:AG30"/>
    <mergeCell ref="AH28:AH30"/>
    <mergeCell ref="W28:W30"/>
    <mergeCell ref="X28:X30"/>
    <mergeCell ref="Y28:Y30"/>
    <mergeCell ref="Z28:Z30"/>
    <mergeCell ref="AA28:AA30"/>
    <mergeCell ref="AB28:AB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AI24:AI25"/>
    <mergeCell ref="AJ24:AJ25"/>
    <mergeCell ref="C26:H26"/>
    <mergeCell ref="B28:B30"/>
    <mergeCell ref="E28:E30"/>
    <mergeCell ref="F28:F30"/>
    <mergeCell ref="G28:G30"/>
    <mergeCell ref="H28:H30"/>
    <mergeCell ref="I28:I30"/>
    <mergeCell ref="J28:J30"/>
    <mergeCell ref="Y24:Z24"/>
    <mergeCell ref="AA24:AB24"/>
    <mergeCell ref="AC24:AD24"/>
    <mergeCell ref="AE24:AF24"/>
    <mergeCell ref="AG24:AG25"/>
    <mergeCell ref="AH24:AH25"/>
    <mergeCell ref="N24:N25"/>
    <mergeCell ref="O24:P24"/>
    <mergeCell ref="Q24:R24"/>
    <mergeCell ref="S24:T24"/>
    <mergeCell ref="U24:V24"/>
    <mergeCell ref="W24:X24"/>
    <mergeCell ref="B24:B25"/>
    <mergeCell ref="C24:H25"/>
    <mergeCell ref="I24:I25"/>
    <mergeCell ref="K24:K25"/>
    <mergeCell ref="L24:L25"/>
    <mergeCell ref="M24:M25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B1:AJ1"/>
    <mergeCell ref="B2:H2"/>
    <mergeCell ref="I2:T2"/>
    <mergeCell ref="U2:AJ2"/>
    <mergeCell ref="B3:D3"/>
    <mergeCell ref="F3:N3"/>
    <mergeCell ref="O3:AF3"/>
    <mergeCell ref="AG3:AJ3"/>
    <mergeCell ref="U4:V4"/>
    <mergeCell ref="B4:B5"/>
    <mergeCell ref="C4:H5"/>
    <mergeCell ref="I4:I5"/>
    <mergeCell ref="J4:J5"/>
    <mergeCell ref="K4:K5"/>
    <mergeCell ref="L4:L5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AH4:AH5"/>
    <mergeCell ref="AI4:AI5"/>
    <mergeCell ref="AJ4:AJ5"/>
    <mergeCell ref="C6:H6"/>
    <mergeCell ref="B7:AJ7"/>
    <mergeCell ref="B10:H10"/>
    <mergeCell ref="I10:T10"/>
    <mergeCell ref="U10:AF10"/>
    <mergeCell ref="AG10:AJ10"/>
    <mergeCell ref="W4:X4"/>
    <mergeCell ref="B11:D11"/>
    <mergeCell ref="F11:N11"/>
    <mergeCell ref="O11:AF11"/>
    <mergeCell ref="AG11:AJ11"/>
    <mergeCell ref="B12:B13"/>
    <mergeCell ref="C12:H13"/>
    <mergeCell ref="I12:I13"/>
    <mergeCell ref="K12:K13"/>
    <mergeCell ref="L12:L13"/>
    <mergeCell ref="M12:M13"/>
    <mergeCell ref="N12:N13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G13"/>
    <mergeCell ref="AH12:AH13"/>
    <mergeCell ref="AI12:AI13"/>
    <mergeCell ref="AJ12:AJ13"/>
    <mergeCell ref="C14:H14"/>
    <mergeCell ref="B17:B18"/>
    <mergeCell ref="C17:H18"/>
    <mergeCell ref="I17:I18"/>
    <mergeCell ref="K17:K18"/>
    <mergeCell ref="L17:L18"/>
    <mergeCell ref="M17:M18"/>
    <mergeCell ref="N17:N18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G18"/>
    <mergeCell ref="AH17:AH18"/>
    <mergeCell ref="AI17:AI18"/>
    <mergeCell ref="AJ17:AJ18"/>
    <mergeCell ref="C19:H19"/>
    <mergeCell ref="B21:B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Beltrán</dc:creator>
  <cp:keywords/>
  <dc:description/>
  <cp:lastModifiedBy>Mayra Leguizamon</cp:lastModifiedBy>
  <cp:lastPrinted>2013-02-01T18:37:02Z</cp:lastPrinted>
  <dcterms:created xsi:type="dcterms:W3CDTF">2012-06-04T03:15:36Z</dcterms:created>
  <dcterms:modified xsi:type="dcterms:W3CDTF">2014-04-03T15:42:33Z</dcterms:modified>
  <cp:category/>
  <cp:version/>
  <cp:contentType/>
  <cp:contentStatus/>
</cp:coreProperties>
</file>