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PlanAcción" sheetId="1" r:id="rId1"/>
    <sheet name="INSTRUCTIVO" sheetId="2" r:id="rId2"/>
  </sheets>
  <definedNames>
    <definedName name="_xlnm.Print_Titles" localSheetId="0">'PlanAcción'!$1:$15</definedName>
  </definedNames>
  <calcPr fullCalcOnLoad="1"/>
</workbook>
</file>

<file path=xl/sharedStrings.xml><?xml version="1.0" encoding="utf-8"?>
<sst xmlns="http://schemas.openxmlformats.org/spreadsheetml/2006/main" count="234" uniqueCount="205">
  <si>
    <t>ALCALDÍA DE MANIZALES</t>
  </si>
  <si>
    <t xml:space="preserve">MACROPROCESO DE PLANEACIÓN ESTRATÉGICA </t>
  </si>
  <si>
    <t>SUBPROCESO SISTEMA DE INFORMACIÓN ESTADÍSTICO</t>
  </si>
  <si>
    <t>PLAN DE DESARROLLO 2012 - 2015 "GOBIERNO EN LA CALLE"</t>
  </si>
  <si>
    <t>Programa</t>
  </si>
  <si>
    <t>Subprograma</t>
  </si>
  <si>
    <t>Pond. Meta</t>
  </si>
  <si>
    <t>Descripcion Meta de Producto</t>
  </si>
  <si>
    <t>Código BPIM</t>
  </si>
  <si>
    <t>Nombre Proyecto</t>
  </si>
  <si>
    <t>Cod. Indic</t>
  </si>
  <si>
    <t>Responsable
(Nombre y Cargo)</t>
  </si>
  <si>
    <t>Observaciones</t>
  </si>
  <si>
    <t>Nombre</t>
  </si>
  <si>
    <t>SGP</t>
  </si>
  <si>
    <t>Fondos Especiales</t>
  </si>
  <si>
    <t>Fondos Comunes</t>
  </si>
  <si>
    <t>Nación y Otros</t>
  </si>
  <si>
    <t xml:space="preserve">TOTAL AÑO </t>
  </si>
  <si>
    <t>Total Trimestre I</t>
  </si>
  <si>
    <t>Valor a lograrse a 31 de dic de la vigencia 2014</t>
  </si>
  <si>
    <t>PROGRAMACION EJECUCION DE RECURSOS POR TRIMESTRE VIGENCIA 2014</t>
  </si>
  <si>
    <t xml:space="preserve">ESTRUCTURA PLAN DE DESARROLLO </t>
  </si>
  <si>
    <t>INDICADOR</t>
  </si>
  <si>
    <t>ACTIVIDADES A DESARROLLAR EN LA VIGENCIA 2014</t>
  </si>
  <si>
    <t>RUBRO PRESUPUESTAL</t>
  </si>
  <si>
    <t>INSTRUCTIVO CAMPOS PLAN DE ACCION VIGENCIA 2014</t>
  </si>
  <si>
    <t>CAMPO</t>
  </si>
  <si>
    <t>OBSERVACIONES</t>
  </si>
  <si>
    <t>NOMBRE</t>
  </si>
  <si>
    <t>N1</t>
  </si>
  <si>
    <t>N2</t>
  </si>
  <si>
    <t>N3</t>
  </si>
  <si>
    <t>N4</t>
  </si>
  <si>
    <t>N5</t>
  </si>
  <si>
    <t>N6</t>
  </si>
  <si>
    <t>N7</t>
  </si>
  <si>
    <t>PROGRAMA DEL PLAN DE DESARROLLO A INTERVENIR ( ESTRUCTURA PDM 2012-2015)</t>
  </si>
  <si>
    <t>SUBPROGRAMA DEL PLAN DE DESARROLLO A INTERVENIR ( ESTRUCTURA PDM 2012-2015)</t>
  </si>
  <si>
    <t>PESO PORCENTUAL DE LA META EN EL PROGRAMA DEL PDM</t>
  </si>
  <si>
    <t>META ESTABLECIDA EN EL PLAN DE DESARROLLO 2012-2015</t>
  </si>
  <si>
    <t>CODIGO CON EL CUAL SE ENCUENTRA INSCRITO EL PORYECTO ANTE EL BANCO DE PROGRAMAS Y PROYECTOS DE INVERSION MUNICIPAL</t>
  </si>
  <si>
    <t>NOMBRE ON EL CUAL SE ENCUENTRA INSCRITO EL PORYECTO ANTE EL BANCO DE PROGRAMAS Y PROYECTOS DE INVERSION MUNICIPAL</t>
  </si>
  <si>
    <t>ULTIMOS TRES DIGITOS DEL CODIGO DEL PROYECTO</t>
  </si>
  <si>
    <t>VALOR DE LA ACTIVIDAD</t>
  </si>
  <si>
    <t xml:space="preserve"> CODIGO SECRETARIA</t>
  </si>
  <si>
    <t>CODIGO FUENTE DEL RECURSO</t>
  </si>
  <si>
    <t>CODIGO TIPO DE FONDO</t>
  </si>
  <si>
    <t>CODIGO LINEA ESTRATEGICA-PROPOSITO DEL PLAN DE DESARROLLO</t>
  </si>
  <si>
    <t xml:space="preserve">CODIGO PROGRAMA-SUBPROGRAMA DEL PLAN DE DESARROLLO </t>
  </si>
  <si>
    <t>CODIGO COMPONENTE DEL GASTO PUBLICO</t>
  </si>
  <si>
    <t xml:space="preserve">DESCRIPCION DE CADA UNA DE LAS ACTIVIDADES A DESARROLLAR EN LA VIGENCIA </t>
  </si>
  <si>
    <t xml:space="preserve">VALOR EN PESOS UNITARIOS DE CADA ACTIVIDAD DESARROLLADA EN LA VIGENCIA </t>
  </si>
  <si>
    <t>CODIGO ESTABLECIDO EN EL PLAN INDICATIVO</t>
  </si>
  <si>
    <t>NOMBRE DEL INDICADORE  ESTABLECIDO EN EL PLAN INDICATIVO</t>
  </si>
  <si>
    <t>DATO ( NUMERICO O PORCENTUAL) DE CUMPLIMIENTO DEL INDICADOR EN LA VIGENCIA 2013</t>
  </si>
  <si>
    <t>DATO ( NUMERICO O PORCENTUAL) QUE SE PRETENDE ALCANZAR EN LA VIGENCIA 2014</t>
  </si>
  <si>
    <t>SELECCIONE EL TRIMESTRE EN QUE SE PRETENDE REALIZAR LA ACTIVIDADES PROGRAMADA EN EL CAMPO 14</t>
  </si>
  <si>
    <t>NOMBRE, CARGO  Y NUMERO DE CEDULA DEL RESPONSABLE DE LA EJECUCION DE LAS ACTIVIDADES RELACIONADAS EN EL CAMPO 14</t>
  </si>
  <si>
    <t>DE ACUERDO CON LAS ACTIVIDADES PROGRAMADAS EN CADA UNO DE LOS TRIMESTRES ESTABLEZCA DE ACUERDO CON EL TIPO DE FONDO LA PROGRAMACION FINANCIERA</t>
  </si>
  <si>
    <t>PROGRAMACION META DE PLAN DE DESARROLLO</t>
  </si>
  <si>
    <t>Total tiemestre II</t>
  </si>
  <si>
    <t>Total tiemestre III</t>
  </si>
  <si>
    <t>Total tiemestre IV</t>
  </si>
  <si>
    <t>PL-PE-SIE-FR-003
ESTADO VIGENTE
VERSIÓN 2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</si>
  <si>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</si>
  <si>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</si>
  <si>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</si>
  <si>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</si>
  <si>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</si>
  <si>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</si>
  <si>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</si>
  <si>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</si>
  <si>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</si>
  <si>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</si>
  <si>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</si>
  <si>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</si>
  <si>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</si>
  <si>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</si>
  <si>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</si>
  <si>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</si>
  <si>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</si>
  <si>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</si>
  <si>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</si>
  <si>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</si>
  <si>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</si>
  <si>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</si>
  <si>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</si>
  <si>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</si>
  <si>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1- FORTALECIMIENTO DEL LIDERAZGO, LA INTERRELACIÓN Y LAS ORGANIZACIONES SOCIALES Y COMUNITARIAS</t>
  </si>
  <si>
    <t>1- Promoción del liderazgo, la organización y participación de las comunidades</t>
  </si>
  <si>
    <t>2- Fortalecimiento de programas en los centros integrales de servicios comunitarios</t>
  </si>
  <si>
    <t>3- Construcción de alianzas y acuerdos sociales</t>
  </si>
  <si>
    <t>2- DESARROLLO DE FACTORES PROTECTORES Y DE FOMENTO A LA INTEGRACIÓN, LA INCLUSIÓN Y EL EMPODERAMIENTO SOCIAL</t>
  </si>
  <si>
    <t>1- Empoderamiento de la familia como ente articulador de las estrategias de intervención para el fortalecimiento de la democracia, la inclusión, la diversidad y la equidad.</t>
  </si>
  <si>
    <t>4- Participación e integración social de la población mayor para un ejercicio efectivo del municipio.</t>
  </si>
  <si>
    <t>3- INCLUSIÓN DIGITAL</t>
  </si>
  <si>
    <t>1- Masificación de las TIC´s  en entornos comunitarios y sociales</t>
  </si>
  <si>
    <t>4- ACOMPAÑAMIENTO A LAS ESTRATÉGIAS NACIONALES DE SUPERACIÓN DE LA POBREZA EXTREMA</t>
  </si>
  <si>
    <t xml:space="preserve">1- Promoción Red Unidos y Familias en Acción </t>
  </si>
  <si>
    <t>5-  FORTALECIMIENTO DE LA INFRAESTRUCTURA SOCIAL Y COMUNITARIA</t>
  </si>
  <si>
    <t>1- Construcción, mantenimiento, adecuación y dotación de las sedes comunales y centros comunitarios</t>
  </si>
  <si>
    <t>Asesoría y acompañamiento al 100% de las JAC</t>
  </si>
  <si>
    <t>100% en  la ejecución de la partida global de las JAL (de 756 millones)</t>
  </si>
  <si>
    <t>Incrementar en un 10% el número de ingresos (accesos)  por año, para un total de  810.784 ingresos en el cuatrienio</t>
  </si>
  <si>
    <t>Beneficiar a 250 artesanos, por año</t>
  </si>
  <si>
    <t>Beneficiar a 70 unidades empresariales, por año</t>
  </si>
  <si>
    <t>Cualificar a 7 unidades empresariales, por año</t>
  </si>
  <si>
    <t>Construir la política pública de familia para el municipio</t>
  </si>
  <si>
    <t>Atender el 100% de las familias inscritas</t>
  </si>
  <si>
    <t>Vincular 5.654 adultos mayores por año a procesos sociales.</t>
  </si>
  <si>
    <t>Atender integralmente a 280 adultos mayores por año</t>
  </si>
  <si>
    <t>39 Tecnocentros en funcionamiento</t>
  </si>
  <si>
    <t xml:space="preserve"> Brindar acompañamiento familiar a 5.907 familias, por año en el programa Red Unidos</t>
  </si>
  <si>
    <t>Aumentar a 48.000 el número de servicios para personas de Red Unidos</t>
  </si>
  <si>
    <t>Capacitar a 860 personas por año, en artes y oficios</t>
  </si>
  <si>
    <t>Atender el 100% de familias inscritas en el programa familias en accion</t>
  </si>
  <si>
    <t>Mantener y adecuar 4 sedes por año (dotacion)</t>
  </si>
  <si>
    <t xml:space="preserve"> Garantizar 150.000 ingresos por año a los Tecnocentros</t>
  </si>
  <si>
    <t>Formación, acompañamiento y gestión comunitaria a líderes, Manizales, Caldas, Occidente</t>
  </si>
  <si>
    <t>Apoyo a iniciativas comunitarias, Manizales, Caldas, Occidente</t>
  </si>
  <si>
    <t>Fortalecimiento de programas en los Centros Integrales Comunitarios, Manizales, Caldas, Occidente</t>
  </si>
  <si>
    <t>Formación Artesanos y Unidades  Empresariales, Manizales, Caldas, Occidente</t>
  </si>
  <si>
    <t>Implementación procesos de promoción social con y para la familia, Manizales, Caldas, Occidente</t>
  </si>
  <si>
    <t>Formación en aspectos lúdico recreativos para adultos mayores,  Manizales, Caldas, Occidente</t>
  </si>
  <si>
    <t>Atención integral al adulto mayor, Manizales, Caldas, Occidente</t>
  </si>
  <si>
    <t xml:space="preserve">Implementación programa centro vida, Manizales, Caldas, Occidente  </t>
  </si>
  <si>
    <t xml:space="preserve">Implementación de telecentros comunitarios,  Manizales, Caldas, Occidente  </t>
  </si>
  <si>
    <t>Implementación de procesos sociales con acceso preferente para la superación de la pobreza extrema, Manizales, Caldas, Occidente</t>
  </si>
  <si>
    <t>Servicio inhumación de cadáveres, Manizales, Caldas, Occidente</t>
  </si>
  <si>
    <t>Construcción, mantenimiento, adecuación y dotación de sedes sociales y comunitarias, Manizales, Caldas, Occidente</t>
  </si>
  <si>
    <t>Celebracion de la navidad comunitaria</t>
  </si>
  <si>
    <t>Lograr 35% de dignatarios capacitados (población objetivo 2.300)</t>
  </si>
  <si>
    <t>||</t>
  </si>
  <si>
    <t>|5</t>
  </si>
  <si>
    <t>Vigilancia, control e inspeccion a JAL</t>
  </si>
  <si>
    <t>Procesos de participacion comunitaria</t>
  </si>
  <si>
    <t>Realizacion de procesos sociales y eventos en comunas y corregimientos</t>
  </si>
  <si>
    <t>Adquisicon de elementos para las actividades comunitarias</t>
  </si>
  <si>
    <t>Ejecucion de obras fisicas en comunas y corregimientos</t>
  </si>
  <si>
    <t>Coordinacion de los  CISCOS San Jorge, Carmen, Betania y  Oficina de la Comunidad</t>
  </si>
  <si>
    <t>Fortalceminieto de los artesanos y unidades empresariales a traves de procesos de formacion, cualificacion y comercializacion de productos</t>
  </si>
  <si>
    <t>Construccion de los lineamientos de la politica publica</t>
  </si>
  <si>
    <t>Desarrollo de actividades ludico recreativas y ocupacionales con los adultos mayores de los Centros Dia</t>
  </si>
  <si>
    <t xml:space="preserve">Institucionalizacion de adultos mayores en el Municipio </t>
  </si>
  <si>
    <t xml:space="preserve">Atencion diurna de adultos mayores en el Municipio </t>
  </si>
  <si>
    <t>Funcionamiento de los telecentros comunitarios</t>
  </si>
  <si>
    <t>Formacion para el trabajo programa artes y oficios</t>
  </si>
  <si>
    <t>Coordinacion programa red unidos y familias en accion</t>
  </si>
  <si>
    <t>Inhumacion de cadaveres de pobres de solemnidad</t>
  </si>
  <si>
    <t>Dotacion de sedes sociales y comunitarias y centros comunitarios</t>
  </si>
  <si>
    <t>Acompañamietno a procesos familiares</t>
  </si>
  <si>
    <t>Porcentaje de dignatarios capacitados en procesos formales</t>
  </si>
  <si>
    <t>Porcentaje de JAC con asesoría y acompañamiento</t>
  </si>
  <si>
    <t>DES01.</t>
  </si>
  <si>
    <t>DES02</t>
  </si>
  <si>
    <t>Porcentaje de ejecución de la partida global de las JAL</t>
  </si>
  <si>
    <t>DES03</t>
  </si>
  <si>
    <t>Número de ingresos en los centros integrales de servicios comunitarios</t>
  </si>
  <si>
    <t>DES04</t>
  </si>
  <si>
    <t>Número de artesanos beneficiados</t>
  </si>
  <si>
    <t>Número de unidades empresariales beneficiadas</t>
  </si>
  <si>
    <t>Numero de unidades empresariales cualificadas</t>
  </si>
  <si>
    <t>DES06</t>
  </si>
  <si>
    <t>DES07</t>
  </si>
  <si>
    <t>DES05</t>
  </si>
  <si>
    <t>Política pública de familia, construida</t>
  </si>
  <si>
    <t>DES08</t>
  </si>
  <si>
    <t>Porcentaje de familias inscritas y atendidas</t>
  </si>
  <si>
    <t>DES09</t>
  </si>
  <si>
    <t>Número de adultos mayores vinculados a procesos sociales</t>
  </si>
  <si>
    <t>DES15</t>
  </si>
  <si>
    <t>Número de adulto mayores institucionalizados</t>
  </si>
  <si>
    <t>DES16</t>
  </si>
  <si>
    <t>DES17.</t>
  </si>
  <si>
    <t>Número de tecnocentros en funcionamiento</t>
  </si>
  <si>
    <t>DES18.</t>
  </si>
  <si>
    <t>Número de ingresos a los tecnocentros</t>
  </si>
  <si>
    <t>Numero de familias de Red Unidos con acompañamiento familiar</t>
  </si>
  <si>
    <t>DES19</t>
  </si>
  <si>
    <t>Numero de servicios prestados a familias de Red Unidos</t>
  </si>
  <si>
    <t>DES20</t>
  </si>
  <si>
    <t>Número de personas capacitadas en artes y oficios</t>
  </si>
  <si>
    <t>DES22</t>
  </si>
  <si>
    <t>Porcentaje de familias nivel 1 del SISBEN y desplazadas, inscritas y atendidas, en el programa de Familias en Acción</t>
  </si>
  <si>
    <t>DES21</t>
  </si>
  <si>
    <t>DES23.</t>
  </si>
  <si>
    <t>Número de sedes DOTADAS</t>
  </si>
  <si>
    <t>Luz Elvery Agudelo A Tecnico Operativo</t>
  </si>
  <si>
    <t>Maria Carmenza Bermudez                               Tecnico Operativo</t>
  </si>
  <si>
    <t>Alba Betty Pineda   Profesional Universitaria</t>
  </si>
  <si>
    <t>Carmenza Posada Garcia.                           Profesional Especializada</t>
  </si>
  <si>
    <t>Para que los telecentrso funcionen los 11 meses del año se requieren los 1.000.000.000</t>
  </si>
  <si>
    <t>Maria Carmenza Bermudez                                  Tecnico Operativo</t>
  </si>
  <si>
    <t>Alba Betty Pineda Gomez                                        Profesional Universitaria</t>
  </si>
  <si>
    <t>Gloria Maria Uribe Profesional Universitaria</t>
  </si>
  <si>
    <t>Luz Elvery Agudelo Arias  Tecnico Operativo</t>
  </si>
  <si>
    <t>DEPENDENCIA: SECRETARIA DE DESARROLLO SOCIAL</t>
  </si>
  <si>
    <t>PROPOSITO: FORTALECER LA PARTICIPACIÓN CIUDADANA EN SUS DIFERENTES MANIFESTACIONES, EN EL MARCO DE LA INCLUSION</t>
  </si>
  <si>
    <t>FECHA DE ELABORACIÓN: DICIEMBRE 10 DE 2013</t>
  </si>
  <si>
    <t>PLAN DE ACCIÓN VIGENCIA:  2014</t>
  </si>
  <si>
    <t>Valor alcanzado a Dic de 2013</t>
  </si>
  <si>
    <t>Adquisicion de elementos de trabajo e imagen corporativa para la coordinacion de familias en accion</t>
  </si>
  <si>
    <t>Alquiler auditorios para la realizacion de eventos, talleres y capacitaciones</t>
  </si>
  <si>
    <t xml:space="preserve">Desarrollo de programas de acceso directo para las familias  de la  Red Unidos 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</si>
</sst>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 $ &quot;#,##0.00\ ;&quot; $ (&quot;#,##0.00\);&quot; $ -&quot;#\ ;@\ "/>
    <numFmt numFmtId="173" formatCode="_(* #,##0.00_);_(* \(#,##0.00\);_(* \-??_);_(@_)"/>
    <numFmt numFmtId="174" formatCode="_(\$* #,##0.00_);_(\$* \(#,##0.00\);_(\$* \-??_);_(@_)"/>
    <numFmt numFmtId="175" formatCode="[$$-240A]#,##0.00;[Red]\([$$-240A]#,##0.00\)"/>
    <numFmt numFmtId="176" formatCode="&quot;$ &quot;#,##0_);&quot;($ &quot;#,##0\)"/>
    <numFmt numFmtId="177" formatCode="_(&quot;$ &quot;* #,##0.00_);_(&quot;$ &quot;* \(#,##0.00\);_(&quot;$ &quot;* \-??_);_(@_)"/>
    <numFmt numFmtId="178" formatCode="_(&quot;$ &quot;* #,##0_);_(&quot;$ &quot;* \(#,##0\);_(&quot;$ &quot;* \-??_);_(@_)"/>
    <numFmt numFmtId="179" formatCode="0.0"/>
    <numFmt numFmtId="180" formatCode="[$-240A]dddd\,\ dd&quot; de &quot;mmmm&quot; de &quot;yyyy"/>
    <numFmt numFmtId="181" formatCode="[$-240A]hh:mm:ss\ AM/PM"/>
    <numFmt numFmtId="182" formatCode="&quot;$&quot;\ #,##0.00"/>
    <numFmt numFmtId="183" formatCode="&quot;$&quot;\ #,##0.0"/>
    <numFmt numFmtId="184" formatCode="&quot;$&quot;\ #,##0"/>
    <numFmt numFmtId="185" formatCode="_(&quot;$&quot;\ * #,##0.0_);_(&quot;$&quot;\ * \(#,##0.0\);_(&quot;$&quot;\ * &quot;-&quot;??_);_(@_)"/>
    <numFmt numFmtId="186" formatCode="_(&quot;$&quot;\ * #,##0_);_(&quot;$&quot;\ * \(#,##0\);_(&quot;$&quot;\ * &quot;-&quot;??_);_(@_)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Bookman Old Style"/>
      <family val="1"/>
    </font>
    <font>
      <b/>
      <sz val="26"/>
      <color indexed="8"/>
      <name val="Calibri"/>
      <family val="2"/>
    </font>
    <font>
      <b/>
      <sz val="2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0" fillId="0" borderId="0">
      <alignment/>
      <protection/>
    </xf>
    <xf numFmtId="0" fontId="0" fillId="0" borderId="0">
      <alignment/>
      <protection/>
    </xf>
    <xf numFmtId="177" fontId="0" fillId="0" borderId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0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5" fontId="0" fillId="0" borderId="0">
      <alignment/>
      <protection/>
    </xf>
    <xf numFmtId="0" fontId="11" fillId="0" borderId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279"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76" fontId="19" fillId="0" borderId="0" xfId="0" applyNumberFormat="1" applyFont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24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27" fillId="0" borderId="15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25" fillId="24" borderId="20" xfId="0" applyFont="1" applyFill="1" applyBorder="1" applyAlignment="1">
      <alignment horizontal="center" vertical="center" wrapText="1"/>
    </xf>
    <xf numFmtId="0" fontId="25" fillId="25" borderId="2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92" applyFont="1" applyFill="1" applyBorder="1" applyAlignment="1">
      <alignment horizontal="center" vertical="center" wrapText="1"/>
      <protection/>
    </xf>
    <xf numFmtId="0" fontId="21" fillId="0" borderId="14" xfId="92" applyFont="1" applyFill="1" applyBorder="1" applyAlignment="1">
      <alignment horizontal="center" vertical="center" wrapText="1"/>
      <protection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2" fillId="26" borderId="14" xfId="92" applyFont="1" applyFill="1" applyBorder="1" applyAlignment="1">
      <alignment horizontal="center" vertical="center" wrapText="1"/>
      <protection/>
    </xf>
    <xf numFmtId="0" fontId="22" fillId="26" borderId="10" xfId="92" applyFont="1" applyFill="1" applyBorder="1" applyAlignment="1">
      <alignment horizontal="center" vertical="center" wrapText="1"/>
      <protection/>
    </xf>
    <xf numFmtId="0" fontId="22" fillId="27" borderId="10" xfId="92" applyFont="1" applyFill="1" applyBorder="1" applyAlignment="1">
      <alignment horizontal="center" vertical="center" wrapText="1"/>
      <protection/>
    </xf>
    <xf numFmtId="0" fontId="22" fillId="28" borderId="10" xfId="92" applyFont="1" applyFill="1" applyBorder="1" applyAlignment="1">
      <alignment horizontal="center" vertical="center" wrapText="1"/>
      <protection/>
    </xf>
    <xf numFmtId="0" fontId="22" fillId="29" borderId="10" xfId="92" applyFont="1" applyFill="1" applyBorder="1" applyAlignment="1">
      <alignment horizontal="center" vertical="center" wrapText="1"/>
      <protection/>
    </xf>
    <xf numFmtId="0" fontId="22" fillId="30" borderId="10" xfId="92" applyFont="1" applyFill="1" applyBorder="1" applyAlignment="1">
      <alignment horizontal="center" vertical="center" wrapText="1"/>
      <protection/>
    </xf>
    <xf numFmtId="0" fontId="22" fillId="31" borderId="10" xfId="92" applyFont="1" applyFill="1" applyBorder="1" applyAlignment="1">
      <alignment horizontal="center" vertical="center" wrapText="1"/>
      <protection/>
    </xf>
    <xf numFmtId="0" fontId="22" fillId="32" borderId="10" xfId="92" applyFont="1" applyFill="1" applyBorder="1" applyAlignment="1">
      <alignment horizontal="center" vertical="center" wrapText="1"/>
      <protection/>
    </xf>
    <xf numFmtId="184" fontId="19" fillId="0" borderId="10" xfId="0" applyNumberFormat="1" applyFont="1" applyFill="1" applyBorder="1" applyAlignment="1">
      <alignment vertical="center" wrapText="1"/>
    </xf>
    <xf numFmtId="0" fontId="22" fillId="33" borderId="10" xfId="92" applyFont="1" applyFill="1" applyBorder="1" applyAlignment="1">
      <alignment horizontal="center" vertical="center" wrapText="1"/>
      <protection/>
    </xf>
    <xf numFmtId="0" fontId="31" fillId="0" borderId="10" xfId="92" applyFont="1" applyFill="1" applyBorder="1" applyAlignment="1">
      <alignment horizontal="center" vertical="center" wrapText="1"/>
      <protection/>
    </xf>
    <xf numFmtId="184" fontId="31" fillId="0" borderId="10" xfId="92" applyNumberFormat="1" applyFont="1" applyFill="1" applyBorder="1" applyAlignment="1">
      <alignment horizontal="right" vertical="center" wrapText="1"/>
      <protection/>
    </xf>
    <xf numFmtId="0" fontId="30" fillId="0" borderId="2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84" fontId="30" fillId="0" borderId="10" xfId="0" applyNumberFormat="1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1" fontId="30" fillId="0" borderId="10" xfId="0" applyNumberFormat="1" applyFont="1" applyFill="1" applyBorder="1" applyAlignment="1">
      <alignment vertical="center" wrapText="1"/>
    </xf>
    <xf numFmtId="184" fontId="30" fillId="0" borderId="24" xfId="0" applyNumberFormat="1" applyFont="1" applyFill="1" applyBorder="1" applyAlignment="1">
      <alignment horizontal="right" vertical="center" wrapText="1"/>
    </xf>
    <xf numFmtId="184" fontId="30" fillId="0" borderId="10" xfId="0" applyNumberFormat="1" applyFont="1" applyFill="1" applyBorder="1" applyAlignment="1">
      <alignment horizontal="right" vertical="center" wrapText="1"/>
    </xf>
    <xf numFmtId="186" fontId="30" fillId="0" borderId="10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184" fontId="30" fillId="0" borderId="0" xfId="0" applyNumberFormat="1" applyFont="1" applyFill="1" applyBorder="1" applyAlignment="1">
      <alignment horizontal="center" vertical="center" wrapText="1"/>
    </xf>
    <xf numFmtId="0" fontId="22" fillId="0" borderId="10" xfId="92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1" fillId="0" borderId="25" xfId="92" applyFont="1" applyFill="1" applyBorder="1" applyAlignment="1">
      <alignment horizontal="center" vertical="center" wrapText="1"/>
      <protection/>
    </xf>
    <xf numFmtId="9" fontId="30" fillId="0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10" fontId="30" fillId="0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vertical="center" wrapText="1"/>
    </xf>
    <xf numFmtId="0" fontId="22" fillId="34" borderId="10" xfId="92" applyFont="1" applyFill="1" applyBorder="1" applyAlignment="1">
      <alignment horizontal="center" vertical="center" wrapText="1"/>
      <protection/>
    </xf>
    <xf numFmtId="0" fontId="21" fillId="35" borderId="10" xfId="92" applyFont="1" applyFill="1" applyBorder="1" applyAlignment="1">
      <alignment horizontal="center" vertical="center" wrapText="1"/>
      <protection/>
    </xf>
    <xf numFmtId="0" fontId="22" fillId="36" borderId="10" xfId="92" applyFont="1" applyFill="1" applyBorder="1" applyAlignment="1">
      <alignment horizontal="center" vertical="center" wrapText="1"/>
      <protection/>
    </xf>
    <xf numFmtId="0" fontId="21" fillId="37" borderId="10" xfId="92" applyFont="1" applyFill="1" applyBorder="1" applyAlignment="1">
      <alignment horizontal="center" vertical="center" wrapText="1"/>
      <protection/>
    </xf>
    <xf numFmtId="0" fontId="21" fillId="38" borderId="10" xfId="92" applyFont="1" applyFill="1" applyBorder="1" applyAlignment="1">
      <alignment horizontal="center" vertical="center" wrapText="1"/>
      <protection/>
    </xf>
    <xf numFmtId="0" fontId="22" fillId="39" borderId="10" xfId="92" applyFont="1" applyFill="1" applyBorder="1" applyAlignment="1">
      <alignment horizontal="center" vertical="center" wrapText="1"/>
      <protection/>
    </xf>
    <xf numFmtId="0" fontId="21" fillId="40" borderId="10" xfId="92" applyFont="1" applyFill="1" applyBorder="1" applyAlignment="1">
      <alignment horizontal="center" vertical="center" wrapText="1"/>
      <protection/>
    </xf>
    <xf numFmtId="184" fontId="30" fillId="40" borderId="10" xfId="0" applyNumberFormat="1" applyFont="1" applyFill="1" applyBorder="1" applyAlignment="1">
      <alignment horizontal="center" vertical="center" wrapText="1"/>
    </xf>
    <xf numFmtId="184" fontId="30" fillId="37" borderId="10" xfId="0" applyNumberFormat="1" applyFont="1" applyFill="1" applyBorder="1" applyAlignment="1">
      <alignment vertical="center" wrapText="1"/>
    </xf>
    <xf numFmtId="184" fontId="31" fillId="41" borderId="10" xfId="92" applyNumberFormat="1" applyFont="1" applyFill="1" applyBorder="1" applyAlignment="1">
      <alignment horizontal="center" vertical="center" wrapText="1"/>
      <protection/>
    </xf>
    <xf numFmtId="184" fontId="31" fillId="0" borderId="10" xfId="92" applyNumberFormat="1" applyFont="1" applyFill="1" applyBorder="1" applyAlignment="1">
      <alignment horizontal="center" vertical="center" wrapText="1"/>
      <protection/>
    </xf>
    <xf numFmtId="184" fontId="31" fillId="35" borderId="10" xfId="92" applyNumberFormat="1" applyFont="1" applyFill="1" applyBorder="1" applyAlignment="1">
      <alignment horizontal="center" vertical="center" wrapText="1"/>
      <protection/>
    </xf>
    <xf numFmtId="184" fontId="31" fillId="37" borderId="10" xfId="92" applyNumberFormat="1" applyFont="1" applyFill="1" applyBorder="1" applyAlignment="1">
      <alignment horizontal="center" vertical="center" wrapText="1"/>
      <protection/>
    </xf>
    <xf numFmtId="184" fontId="31" fillId="38" borderId="10" xfId="92" applyNumberFormat="1" applyFont="1" applyFill="1" applyBorder="1" applyAlignment="1">
      <alignment horizontal="center" vertical="center" wrapText="1"/>
      <protection/>
    </xf>
    <xf numFmtId="184" fontId="31" fillId="40" borderId="10" xfId="92" applyNumberFormat="1" applyFont="1" applyFill="1" applyBorder="1" applyAlignment="1">
      <alignment horizontal="center" vertical="center" wrapText="1"/>
      <protection/>
    </xf>
    <xf numFmtId="184" fontId="30" fillId="41" borderId="24" xfId="0" applyNumberFormat="1" applyFont="1" applyFill="1" applyBorder="1" applyAlignment="1">
      <alignment horizontal="center" vertical="center" wrapText="1"/>
    </xf>
    <xf numFmtId="184" fontId="30" fillId="0" borderId="24" xfId="0" applyNumberFormat="1" applyFont="1" applyFill="1" applyBorder="1" applyAlignment="1">
      <alignment horizontal="center" vertical="center" wrapText="1"/>
    </xf>
    <xf numFmtId="184" fontId="30" fillId="35" borderId="24" xfId="0" applyNumberFormat="1" applyFont="1" applyFill="1" applyBorder="1" applyAlignment="1">
      <alignment horizontal="center" vertical="center" wrapText="1"/>
    </xf>
    <xf numFmtId="184" fontId="30" fillId="37" borderId="24" xfId="0" applyNumberFormat="1" applyFont="1" applyFill="1" applyBorder="1" applyAlignment="1">
      <alignment horizontal="center" vertical="center" wrapText="1"/>
    </xf>
    <xf numFmtId="184" fontId="30" fillId="38" borderId="24" xfId="0" applyNumberFormat="1" applyFont="1" applyFill="1" applyBorder="1" applyAlignment="1">
      <alignment horizontal="center" vertical="center" wrapText="1"/>
    </xf>
    <xf numFmtId="184" fontId="30" fillId="40" borderId="24" xfId="0" applyNumberFormat="1" applyFont="1" applyFill="1" applyBorder="1" applyAlignment="1">
      <alignment horizontal="center" vertical="center" wrapText="1"/>
    </xf>
    <xf numFmtId="184" fontId="30" fillId="41" borderId="10" xfId="0" applyNumberFormat="1" applyFont="1" applyFill="1" applyBorder="1" applyAlignment="1">
      <alignment horizontal="center" vertical="center" wrapText="1"/>
    </xf>
    <xf numFmtId="184" fontId="30" fillId="0" borderId="10" xfId="0" applyNumberFormat="1" applyFont="1" applyFill="1" applyBorder="1" applyAlignment="1">
      <alignment horizontal="center" vertical="center" wrapText="1"/>
    </xf>
    <xf numFmtId="184" fontId="30" fillId="35" borderId="10" xfId="0" applyNumberFormat="1" applyFont="1" applyFill="1" applyBorder="1" applyAlignment="1">
      <alignment horizontal="center" vertical="center" wrapText="1"/>
    </xf>
    <xf numFmtId="184" fontId="30" fillId="37" borderId="10" xfId="0" applyNumberFormat="1" applyFont="1" applyFill="1" applyBorder="1" applyAlignment="1">
      <alignment horizontal="center" vertical="center" wrapText="1"/>
    </xf>
    <xf numFmtId="184" fontId="30" fillId="38" borderId="10" xfId="0" applyNumberFormat="1" applyFont="1" applyFill="1" applyBorder="1" applyAlignment="1">
      <alignment horizontal="center" vertical="center" wrapText="1"/>
    </xf>
    <xf numFmtId="184" fontId="19" fillId="0" borderId="0" xfId="0" applyNumberFormat="1" applyFont="1" applyFill="1" applyBorder="1" applyAlignment="1">
      <alignment vertical="center" wrapText="1"/>
    </xf>
    <xf numFmtId="0" fontId="21" fillId="41" borderId="10" xfId="92" applyFont="1" applyFill="1" applyBorder="1" applyAlignment="1">
      <alignment horizontal="center" vertical="center" wrapText="1"/>
      <protection/>
    </xf>
    <xf numFmtId="0" fontId="30" fillId="0" borderId="24" xfId="0" applyFont="1" applyFill="1" applyBorder="1" applyAlignment="1">
      <alignment vertical="center" wrapText="1"/>
    </xf>
    <xf numFmtId="184" fontId="19" fillId="0" borderId="24" xfId="0" applyNumberFormat="1" applyFont="1" applyFill="1" applyBorder="1" applyAlignment="1">
      <alignment vertical="center" wrapText="1"/>
    </xf>
    <xf numFmtId="0" fontId="21" fillId="0" borderId="11" xfId="92" applyFont="1" applyFill="1" applyBorder="1" applyAlignment="1">
      <alignment horizontal="center" vertical="center" wrapText="1"/>
      <protection/>
    </xf>
    <xf numFmtId="0" fontId="32" fillId="0" borderId="2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1" fillId="0" borderId="27" xfId="92" applyFont="1" applyFill="1" applyBorder="1" applyAlignment="1">
      <alignment horizontal="center" vertical="center" wrapText="1"/>
      <protection/>
    </xf>
    <xf numFmtId="1" fontId="30" fillId="0" borderId="10" xfId="0" applyNumberFormat="1" applyFont="1" applyFill="1" applyBorder="1" applyAlignment="1">
      <alignment horizontal="right" vertical="center" wrapText="1"/>
    </xf>
    <xf numFmtId="184" fontId="31" fillId="42" borderId="10" xfId="92" applyNumberFormat="1" applyFont="1" applyFill="1" applyBorder="1" applyAlignment="1">
      <alignment horizontal="center" vertical="center" wrapText="1"/>
      <protection/>
    </xf>
    <xf numFmtId="0" fontId="21" fillId="0" borderId="28" xfId="92" applyFont="1" applyFill="1" applyBorder="1" applyAlignment="1">
      <alignment vertical="center" wrapText="1"/>
      <protection/>
    </xf>
    <xf numFmtId="0" fontId="21" fillId="0" borderId="29" xfId="92" applyFont="1" applyFill="1" applyBorder="1" applyAlignment="1">
      <alignment vertical="center" wrapText="1"/>
      <protection/>
    </xf>
    <xf numFmtId="3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178" fontId="19" fillId="0" borderId="0" xfId="0" applyNumberFormat="1" applyFont="1" applyFill="1" applyBorder="1" applyAlignment="1">
      <alignment vertical="center" wrapText="1"/>
    </xf>
    <xf numFmtId="184" fontId="19" fillId="0" borderId="0" xfId="0" applyNumberFormat="1" applyFont="1" applyFill="1" applyBorder="1" applyAlignment="1">
      <alignment vertical="center" wrapText="1"/>
    </xf>
    <xf numFmtId="184" fontId="30" fillId="0" borderId="30" xfId="0" applyNumberFormat="1" applyFont="1" applyFill="1" applyBorder="1" applyAlignment="1">
      <alignment horizontal="center" vertical="center" wrapText="1"/>
    </xf>
    <xf numFmtId="184" fontId="30" fillId="0" borderId="24" xfId="0" applyNumberFormat="1" applyFont="1" applyFill="1" applyBorder="1" applyAlignment="1">
      <alignment horizontal="center" vertical="center" wrapText="1"/>
    </xf>
    <xf numFmtId="184" fontId="30" fillId="40" borderId="30" xfId="0" applyNumberFormat="1" applyFont="1" applyFill="1" applyBorder="1" applyAlignment="1">
      <alignment horizontal="center" vertical="center" wrapText="1"/>
    </xf>
    <xf numFmtId="184" fontId="30" fillId="40" borderId="24" xfId="0" applyNumberFormat="1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184" fontId="30" fillId="38" borderId="30" xfId="0" applyNumberFormat="1" applyFont="1" applyFill="1" applyBorder="1" applyAlignment="1">
      <alignment horizontal="center" vertical="center" wrapText="1"/>
    </xf>
    <xf numFmtId="184" fontId="30" fillId="38" borderId="24" xfId="0" applyNumberFormat="1" applyFont="1" applyFill="1" applyBorder="1" applyAlignment="1">
      <alignment horizontal="center" vertical="center" wrapText="1"/>
    </xf>
    <xf numFmtId="184" fontId="30" fillId="37" borderId="30" xfId="0" applyNumberFormat="1" applyFont="1" applyFill="1" applyBorder="1" applyAlignment="1">
      <alignment horizontal="center" vertical="center" wrapText="1"/>
    </xf>
    <xf numFmtId="184" fontId="30" fillId="37" borderId="24" xfId="0" applyNumberFormat="1" applyFont="1" applyFill="1" applyBorder="1" applyAlignment="1">
      <alignment horizontal="center" vertical="center" wrapText="1"/>
    </xf>
    <xf numFmtId="184" fontId="19" fillId="0" borderId="30" xfId="0" applyNumberFormat="1" applyFont="1" applyFill="1" applyBorder="1" applyAlignment="1">
      <alignment horizontal="center" vertical="center" wrapText="1"/>
    </xf>
    <xf numFmtId="184" fontId="19" fillId="0" borderId="24" xfId="0" applyNumberFormat="1" applyFont="1" applyFill="1" applyBorder="1" applyAlignment="1">
      <alignment horizontal="center" vertical="center" wrapText="1"/>
    </xf>
    <xf numFmtId="184" fontId="30" fillId="35" borderId="30" xfId="0" applyNumberFormat="1" applyFont="1" applyFill="1" applyBorder="1" applyAlignment="1">
      <alignment horizontal="center" vertical="center" wrapText="1"/>
    </xf>
    <xf numFmtId="184" fontId="30" fillId="35" borderId="24" xfId="0" applyNumberFormat="1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184" fontId="30" fillId="41" borderId="30" xfId="0" applyNumberFormat="1" applyFont="1" applyFill="1" applyBorder="1" applyAlignment="1">
      <alignment horizontal="center" vertical="center" wrapText="1"/>
    </xf>
    <xf numFmtId="184" fontId="30" fillId="41" borderId="24" xfId="0" applyNumberFormat="1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1" fontId="30" fillId="0" borderId="30" xfId="0" applyNumberFormat="1" applyFont="1" applyFill="1" applyBorder="1" applyAlignment="1">
      <alignment horizontal="right" vertical="center" wrapText="1"/>
    </xf>
    <xf numFmtId="1" fontId="30" fillId="0" borderId="24" xfId="0" applyNumberFormat="1" applyFont="1" applyFill="1" applyBorder="1" applyAlignment="1">
      <alignment horizontal="right" vertical="center" wrapText="1"/>
    </xf>
    <xf numFmtId="9" fontId="30" fillId="0" borderId="30" xfId="0" applyNumberFormat="1" applyFont="1" applyFill="1" applyBorder="1" applyAlignment="1">
      <alignment horizontal="center" vertical="center" wrapText="1"/>
    </xf>
    <xf numFmtId="9" fontId="30" fillId="0" borderId="24" xfId="0" applyNumberFormat="1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10" fontId="30" fillId="0" borderId="30" xfId="0" applyNumberFormat="1" applyFont="1" applyFill="1" applyBorder="1" applyAlignment="1">
      <alignment horizontal="center" vertical="center" wrapText="1"/>
    </xf>
    <xf numFmtId="184" fontId="30" fillId="0" borderId="30" xfId="0" applyNumberFormat="1" applyFont="1" applyFill="1" applyBorder="1" applyAlignment="1">
      <alignment horizontal="right" vertical="center" wrapText="1"/>
    </xf>
    <xf numFmtId="184" fontId="30" fillId="0" borderId="24" xfId="0" applyNumberFormat="1" applyFont="1" applyFill="1" applyBorder="1" applyAlignment="1">
      <alignment horizontal="right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14" xfId="92" applyFont="1" applyFill="1" applyBorder="1" applyAlignment="1">
      <alignment horizontal="left" vertical="center" wrapText="1"/>
      <protection/>
    </xf>
    <xf numFmtId="0" fontId="21" fillId="0" borderId="10" xfId="92" applyFont="1" applyFill="1" applyBorder="1" applyAlignment="1">
      <alignment horizontal="left" vertical="center" wrapText="1"/>
      <protection/>
    </xf>
    <xf numFmtId="0" fontId="21" fillId="0" borderId="11" xfId="92" applyFont="1" applyFill="1" applyBorder="1" applyAlignment="1">
      <alignment horizontal="left" vertical="center" wrapText="1"/>
      <protection/>
    </xf>
    <xf numFmtId="0" fontId="29" fillId="0" borderId="3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1" fontId="30" fillId="0" borderId="32" xfId="0" applyNumberFormat="1" applyFont="1" applyFill="1" applyBorder="1" applyAlignment="1">
      <alignment horizontal="right" vertical="center" wrapText="1"/>
    </xf>
    <xf numFmtId="184" fontId="30" fillId="0" borderId="32" xfId="0" applyNumberFormat="1" applyFont="1" applyFill="1" applyBorder="1" applyAlignment="1">
      <alignment horizontal="right" vertical="center" wrapText="1"/>
    </xf>
    <xf numFmtId="184" fontId="30" fillId="0" borderId="33" xfId="0" applyNumberFormat="1" applyFont="1" applyFill="1" applyBorder="1" applyAlignment="1">
      <alignment horizontal="right" vertical="center" wrapText="1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22" fillId="17" borderId="14" xfId="92" applyFont="1" applyFill="1" applyBorder="1" applyAlignment="1">
      <alignment horizontal="center" vertical="center" wrapText="1"/>
      <protection/>
    </xf>
    <xf numFmtId="0" fontId="22" fillId="17" borderId="10" xfId="92" applyFont="1" applyFill="1" applyBorder="1" applyAlignment="1">
      <alignment horizontal="center" vertical="center" wrapText="1"/>
      <protection/>
    </xf>
    <xf numFmtId="0" fontId="21" fillId="0" borderId="18" xfId="92" applyFont="1" applyFill="1" applyBorder="1" applyAlignment="1">
      <alignment horizontal="left" vertical="center" wrapText="1"/>
      <protection/>
    </xf>
    <xf numFmtId="0" fontId="21" fillId="0" borderId="48" xfId="92" applyFont="1" applyFill="1" applyBorder="1" applyAlignment="1">
      <alignment horizontal="left" vertical="center" wrapText="1"/>
      <protection/>
    </xf>
    <xf numFmtId="0" fontId="21" fillId="0" borderId="49" xfId="92" applyFont="1" applyFill="1" applyBorder="1" applyAlignment="1">
      <alignment horizontal="left" vertical="center" wrapText="1"/>
      <protection/>
    </xf>
    <xf numFmtId="0" fontId="20" fillId="0" borderId="16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2" fillId="17" borderId="11" xfId="92" applyFont="1" applyFill="1" applyBorder="1" applyAlignment="1">
      <alignment horizontal="center" vertical="center" wrapText="1"/>
      <protection/>
    </xf>
    <xf numFmtId="184" fontId="31" fillId="0" borderId="30" xfId="92" applyNumberFormat="1" applyFont="1" applyFill="1" applyBorder="1" applyAlignment="1">
      <alignment horizontal="center" vertical="center" wrapText="1"/>
      <protection/>
    </xf>
    <xf numFmtId="184" fontId="31" fillId="0" borderId="24" xfId="92" applyNumberFormat="1" applyFont="1" applyFill="1" applyBorder="1" applyAlignment="1">
      <alignment horizontal="center" vertical="center" wrapText="1"/>
      <protection/>
    </xf>
    <xf numFmtId="9" fontId="31" fillId="0" borderId="10" xfId="92" applyNumberFormat="1" applyFont="1" applyFill="1" applyBorder="1" applyAlignment="1">
      <alignment horizontal="center" vertical="center" wrapText="1"/>
      <protection/>
    </xf>
    <xf numFmtId="0" fontId="31" fillId="0" borderId="10" xfId="92" applyFont="1" applyFill="1" applyBorder="1" applyAlignment="1">
      <alignment horizontal="center" vertical="center" wrapText="1"/>
      <protection/>
    </xf>
    <xf numFmtId="0" fontId="22" fillId="17" borderId="52" xfId="92" applyFont="1" applyFill="1" applyBorder="1" applyAlignment="1">
      <alignment horizontal="center" vertical="center" wrapText="1"/>
      <protection/>
    </xf>
    <xf numFmtId="0" fontId="22" fillId="17" borderId="50" xfId="92" applyFont="1" applyFill="1" applyBorder="1" applyAlignment="1">
      <alignment horizontal="center" vertical="center" wrapText="1"/>
      <protection/>
    </xf>
    <xf numFmtId="0" fontId="22" fillId="17" borderId="53" xfId="92" applyFont="1" applyFill="1" applyBorder="1" applyAlignment="1">
      <alignment horizontal="center" vertical="center" wrapText="1"/>
      <protection/>
    </xf>
    <xf numFmtId="9" fontId="31" fillId="0" borderId="30" xfId="92" applyNumberFormat="1" applyFont="1" applyFill="1" applyBorder="1" applyAlignment="1">
      <alignment horizontal="center" vertical="center" wrapText="1"/>
      <protection/>
    </xf>
    <xf numFmtId="0" fontId="31" fillId="0" borderId="24" xfId="92" applyFont="1" applyFill="1" applyBorder="1" applyAlignment="1">
      <alignment horizontal="center" vertical="center" wrapText="1"/>
      <protection/>
    </xf>
    <xf numFmtId="0" fontId="31" fillId="0" borderId="30" xfId="92" applyFont="1" applyFill="1" applyBorder="1" applyAlignment="1">
      <alignment horizontal="center" vertical="center" wrapText="1"/>
      <protection/>
    </xf>
    <xf numFmtId="1" fontId="30" fillId="0" borderId="33" xfId="0" applyNumberFormat="1" applyFont="1" applyFill="1" applyBorder="1" applyAlignment="1">
      <alignment horizontal="right" vertical="center" wrapText="1"/>
    </xf>
    <xf numFmtId="0" fontId="22" fillId="33" borderId="10" xfId="92" applyFont="1" applyFill="1" applyBorder="1" applyAlignment="1">
      <alignment horizontal="center" vertical="center" wrapText="1"/>
      <protection/>
    </xf>
    <xf numFmtId="0" fontId="30" fillId="0" borderId="54" xfId="0" applyFont="1" applyFill="1" applyBorder="1" applyAlignment="1">
      <alignment horizontal="center" vertical="center" wrapText="1"/>
    </xf>
    <xf numFmtId="0" fontId="22" fillId="0" borderId="30" xfId="92" applyFont="1" applyFill="1" applyBorder="1" applyAlignment="1">
      <alignment horizontal="center" vertical="center" wrapText="1"/>
      <protection/>
    </xf>
    <xf numFmtId="0" fontId="22" fillId="0" borderId="24" xfId="92" applyFont="1" applyFill="1" applyBorder="1" applyAlignment="1">
      <alignment horizontal="center" vertical="center" wrapText="1"/>
      <protection/>
    </xf>
    <xf numFmtId="0" fontId="22" fillId="0" borderId="32" xfId="92" applyFont="1" applyFill="1" applyBorder="1" applyAlignment="1">
      <alignment horizontal="center" vertical="center" wrapText="1"/>
      <protection/>
    </xf>
    <xf numFmtId="1" fontId="30" fillId="0" borderId="30" xfId="0" applyNumberFormat="1" applyFont="1" applyFill="1" applyBorder="1" applyAlignment="1">
      <alignment horizontal="center" vertical="center" wrapText="1"/>
    </xf>
    <xf numFmtId="1" fontId="30" fillId="0" borderId="32" xfId="0" applyNumberFormat="1" applyFont="1" applyFill="1" applyBorder="1" applyAlignment="1">
      <alignment horizontal="center" vertical="center" wrapText="1"/>
    </xf>
    <xf numFmtId="1" fontId="30" fillId="0" borderId="24" xfId="0" applyNumberFormat="1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84" fontId="30" fillId="41" borderId="32" xfId="0" applyNumberFormat="1" applyFont="1" applyFill="1" applyBorder="1" applyAlignment="1">
      <alignment horizontal="center" vertical="center" wrapText="1"/>
    </xf>
    <xf numFmtId="184" fontId="30" fillId="41" borderId="33" xfId="0" applyNumberFormat="1" applyFont="1" applyFill="1" applyBorder="1" applyAlignment="1">
      <alignment horizontal="center" vertical="center" wrapText="1"/>
    </xf>
    <xf numFmtId="184" fontId="30" fillId="38" borderId="32" xfId="0" applyNumberFormat="1" applyFont="1" applyFill="1" applyBorder="1" applyAlignment="1">
      <alignment horizontal="center" vertical="center" wrapText="1"/>
    </xf>
    <xf numFmtId="184" fontId="30" fillId="0" borderId="32" xfId="0" applyNumberFormat="1" applyFont="1" applyFill="1" applyBorder="1" applyAlignment="1">
      <alignment horizontal="center" vertical="center" wrapText="1"/>
    </xf>
    <xf numFmtId="184" fontId="19" fillId="0" borderId="32" xfId="0" applyNumberFormat="1" applyFont="1" applyFill="1" applyBorder="1" applyAlignment="1">
      <alignment horizontal="center" vertical="center" wrapText="1"/>
    </xf>
    <xf numFmtId="184" fontId="31" fillId="35" borderId="30" xfId="92" applyNumberFormat="1" applyFont="1" applyFill="1" applyBorder="1" applyAlignment="1">
      <alignment horizontal="center" vertical="center" wrapText="1"/>
      <protection/>
    </xf>
    <xf numFmtId="184" fontId="31" fillId="35" borderId="24" xfId="92" applyNumberFormat="1" applyFont="1" applyFill="1" applyBorder="1" applyAlignment="1">
      <alignment horizontal="center" vertical="center" wrapText="1"/>
      <protection/>
    </xf>
    <xf numFmtId="184" fontId="31" fillId="37" borderId="30" xfId="92" applyNumberFormat="1" applyFont="1" applyFill="1" applyBorder="1" applyAlignment="1">
      <alignment horizontal="center" vertical="center" wrapText="1"/>
      <protection/>
    </xf>
    <xf numFmtId="184" fontId="31" fillId="37" borderId="24" xfId="92" applyNumberFormat="1" applyFont="1" applyFill="1" applyBorder="1" applyAlignment="1">
      <alignment horizontal="center" vertical="center" wrapText="1"/>
      <protection/>
    </xf>
    <xf numFmtId="184" fontId="19" fillId="0" borderId="33" xfId="0" applyNumberFormat="1" applyFont="1" applyFill="1" applyBorder="1" applyAlignment="1">
      <alignment horizontal="center" vertical="center" wrapText="1"/>
    </xf>
    <xf numFmtId="184" fontId="31" fillId="41" borderId="30" xfId="92" applyNumberFormat="1" applyFont="1" applyFill="1" applyBorder="1" applyAlignment="1">
      <alignment horizontal="center" vertical="center" wrapText="1"/>
      <protection/>
    </xf>
    <xf numFmtId="184" fontId="31" fillId="41" borderId="24" xfId="92" applyNumberFormat="1" applyFont="1" applyFill="1" applyBorder="1" applyAlignment="1">
      <alignment horizontal="center" vertical="center" wrapText="1"/>
      <protection/>
    </xf>
    <xf numFmtId="184" fontId="30" fillId="37" borderId="32" xfId="0" applyNumberFormat="1" applyFont="1" applyFill="1" applyBorder="1" applyAlignment="1">
      <alignment horizontal="center" vertical="center" wrapText="1"/>
    </xf>
    <xf numFmtId="184" fontId="31" fillId="38" borderId="30" xfId="92" applyNumberFormat="1" applyFont="1" applyFill="1" applyBorder="1" applyAlignment="1">
      <alignment horizontal="center" vertical="center" wrapText="1"/>
      <protection/>
    </xf>
    <xf numFmtId="184" fontId="31" fillId="38" borderId="24" xfId="92" applyNumberFormat="1" applyFont="1" applyFill="1" applyBorder="1" applyAlignment="1">
      <alignment horizontal="center" vertical="center" wrapText="1"/>
      <protection/>
    </xf>
    <xf numFmtId="184" fontId="31" fillId="42" borderId="30" xfId="92" applyNumberFormat="1" applyFont="1" applyFill="1" applyBorder="1" applyAlignment="1">
      <alignment horizontal="center" vertical="center" wrapText="1"/>
      <protection/>
    </xf>
    <xf numFmtId="184" fontId="31" fillId="42" borderId="24" xfId="92" applyNumberFormat="1" applyFont="1" applyFill="1" applyBorder="1" applyAlignment="1">
      <alignment horizontal="center" vertical="center" wrapText="1"/>
      <protection/>
    </xf>
    <xf numFmtId="184" fontId="30" fillId="0" borderId="33" xfId="0" applyNumberFormat="1" applyFont="1" applyFill="1" applyBorder="1" applyAlignment="1">
      <alignment horizontal="center" vertical="center" wrapText="1"/>
    </xf>
    <xf numFmtId="184" fontId="30" fillId="38" borderId="33" xfId="0" applyNumberFormat="1" applyFont="1" applyFill="1" applyBorder="1" applyAlignment="1">
      <alignment horizontal="center" vertical="center" wrapText="1"/>
    </xf>
    <xf numFmtId="184" fontId="30" fillId="35" borderId="32" xfId="0" applyNumberFormat="1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184" fontId="30" fillId="40" borderId="32" xfId="0" applyNumberFormat="1" applyFont="1" applyFill="1" applyBorder="1" applyAlignment="1">
      <alignment horizontal="center" vertical="center" wrapText="1"/>
    </xf>
    <xf numFmtId="184" fontId="30" fillId="35" borderId="33" xfId="0" applyNumberFormat="1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184" fontId="30" fillId="37" borderId="33" xfId="0" applyNumberFormat="1" applyFont="1" applyFill="1" applyBorder="1" applyAlignment="1">
      <alignment horizontal="center" vertical="center" wrapText="1"/>
    </xf>
    <xf numFmtId="184" fontId="30" fillId="40" borderId="33" xfId="0" applyNumberFormat="1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31" fillId="0" borderId="32" xfId="92" applyFont="1" applyFill="1" applyBorder="1" applyAlignment="1">
      <alignment horizontal="center" vertical="center" wrapText="1"/>
      <protection/>
    </xf>
    <xf numFmtId="184" fontId="31" fillId="40" borderId="30" xfId="92" applyNumberFormat="1" applyFont="1" applyFill="1" applyBorder="1" applyAlignment="1">
      <alignment horizontal="center" vertical="center" wrapText="1"/>
      <protection/>
    </xf>
    <xf numFmtId="184" fontId="31" fillId="40" borderId="24" xfId="92" applyNumberFormat="1" applyFont="1" applyFill="1" applyBorder="1" applyAlignment="1">
      <alignment horizontal="center" vertical="center" wrapText="1"/>
      <protection/>
    </xf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57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 wrapText="1"/>
    </xf>
    <xf numFmtId="0" fontId="23" fillId="0" borderId="60" xfId="0" applyFont="1" applyBorder="1" applyAlignment="1">
      <alignment vertical="center" wrapText="1"/>
    </xf>
    <xf numFmtId="0" fontId="23" fillId="0" borderId="61" xfId="0" applyFont="1" applyBorder="1" applyAlignment="1">
      <alignment vertical="center" wrapText="1"/>
    </xf>
    <xf numFmtId="0" fontId="23" fillId="0" borderId="62" xfId="0" applyFont="1" applyBorder="1" applyAlignment="1">
      <alignment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48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5" fillId="43" borderId="63" xfId="0" applyFont="1" applyFill="1" applyBorder="1" applyAlignment="1">
      <alignment horizontal="center" vertical="center" wrapText="1"/>
    </xf>
    <xf numFmtId="0" fontId="25" fillId="43" borderId="64" xfId="0" applyFont="1" applyFill="1" applyBorder="1" applyAlignment="1">
      <alignment horizontal="center" vertical="center" wrapText="1"/>
    </xf>
    <xf numFmtId="0" fontId="25" fillId="43" borderId="65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0" fontId="23" fillId="0" borderId="37" xfId="0" applyFont="1" applyBorder="1" applyAlignment="1">
      <alignment vertical="center" wrapText="1"/>
    </xf>
    <xf numFmtId="0" fontId="23" fillId="0" borderId="38" xfId="0" applyFont="1" applyBorder="1" applyAlignment="1">
      <alignment vertical="center" wrapText="1"/>
    </xf>
    <xf numFmtId="0" fontId="23" fillId="0" borderId="39" xfId="0" applyFont="1" applyBorder="1" applyAlignment="1">
      <alignment vertical="center" wrapText="1"/>
    </xf>
    <xf numFmtId="0" fontId="23" fillId="0" borderId="60" xfId="0" applyFont="1" applyBorder="1" applyAlignment="1">
      <alignment horizontal="left" vertical="center" wrapText="1"/>
    </xf>
    <xf numFmtId="0" fontId="23" fillId="0" borderId="61" xfId="0" applyFont="1" applyBorder="1" applyAlignment="1">
      <alignment horizontal="left" vertical="center" wrapText="1"/>
    </xf>
    <xf numFmtId="0" fontId="23" fillId="0" borderId="62" xfId="0" applyFont="1" applyBorder="1" applyAlignment="1">
      <alignment horizontal="left" vertical="center" wrapText="1"/>
    </xf>
    <xf numFmtId="0" fontId="27" fillId="0" borderId="66" xfId="0" applyFont="1" applyBorder="1" applyAlignment="1">
      <alignment horizontal="left" vertical="center" wrapText="1"/>
    </xf>
    <xf numFmtId="0" fontId="28" fillId="0" borderId="37" xfId="0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left" vertical="center" wrapText="1"/>
    </xf>
    <xf numFmtId="0" fontId="28" fillId="0" borderId="4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8" fillId="0" borderId="47" xfId="0" applyFont="1" applyBorder="1" applyAlignment="1">
      <alignment horizontal="left" vertical="center" wrapText="1"/>
    </xf>
    <xf numFmtId="0" fontId="27" fillId="0" borderId="57" xfId="0" applyFont="1" applyBorder="1" applyAlignment="1">
      <alignment horizontal="left" vertical="center" wrapText="1"/>
    </xf>
    <xf numFmtId="0" fontId="23" fillId="0" borderId="42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</cellXfs>
  <cellStyles count="98">
    <cellStyle name="Normal" xfId="0"/>
    <cellStyle name="20% - Énfasis1" xfId="15"/>
    <cellStyle name="20% - Énfasis1 1" xfId="16"/>
    <cellStyle name="20% - Énfasis2" xfId="17"/>
    <cellStyle name="20% - Énfasis2 1" xfId="18"/>
    <cellStyle name="20% - Énfasis3" xfId="19"/>
    <cellStyle name="20% - Énfasis3 1" xfId="20"/>
    <cellStyle name="20% - Énfasis4" xfId="21"/>
    <cellStyle name="20% - Énfasis4 1" xfId="22"/>
    <cellStyle name="20% - Énfasis5" xfId="23"/>
    <cellStyle name="20% - Énfasis5 1" xfId="24"/>
    <cellStyle name="20% - Énfasis6" xfId="25"/>
    <cellStyle name="20% - Énfasis6 1" xfId="26"/>
    <cellStyle name="40% - Énfasis1" xfId="27"/>
    <cellStyle name="40% - Énfasis1 1" xfId="28"/>
    <cellStyle name="40% - Énfasis2" xfId="29"/>
    <cellStyle name="40% - Énfasis2 1" xfId="30"/>
    <cellStyle name="40% - Énfasis3" xfId="31"/>
    <cellStyle name="40% - Énfasis3 1" xfId="32"/>
    <cellStyle name="40% - Énfasis4" xfId="33"/>
    <cellStyle name="40% - Énfasis4 1" xfId="34"/>
    <cellStyle name="40% - Énfasis5" xfId="35"/>
    <cellStyle name="40% - Énfasis5 1" xfId="36"/>
    <cellStyle name="40% - Énfasis6" xfId="37"/>
    <cellStyle name="40% - Énfasis6 1" xfId="38"/>
    <cellStyle name="60% - Énfasis1" xfId="39"/>
    <cellStyle name="60% - Énfasis1 1" xfId="40"/>
    <cellStyle name="60% - Énfasis2" xfId="41"/>
    <cellStyle name="60% - Énfasis2 1" xfId="42"/>
    <cellStyle name="60% - Énfasis3" xfId="43"/>
    <cellStyle name="60% - Énfasis3 1" xfId="44"/>
    <cellStyle name="60% - Énfasis4" xfId="45"/>
    <cellStyle name="60% - Énfasis4 1" xfId="46"/>
    <cellStyle name="60% - Énfasis5" xfId="47"/>
    <cellStyle name="60% - Énfasis5 1" xfId="48"/>
    <cellStyle name="60% - Énfasis6" xfId="49"/>
    <cellStyle name="60% - Énfasis6 1" xfId="50"/>
    <cellStyle name="Buena" xfId="51"/>
    <cellStyle name="Buena 1" xfId="52"/>
    <cellStyle name="Cálculo" xfId="53"/>
    <cellStyle name="Cálculo 1" xfId="54"/>
    <cellStyle name="Celda de comprobación" xfId="55"/>
    <cellStyle name="Celda de comprobación 1" xfId="56"/>
    <cellStyle name="Celda vinculada" xfId="57"/>
    <cellStyle name="Celda vinculada 1" xfId="58"/>
    <cellStyle name="Encabezado 4" xfId="59"/>
    <cellStyle name="Encabezado 4 1" xfId="60"/>
    <cellStyle name="Énfasis1" xfId="61"/>
    <cellStyle name="Énfasis1 1" xfId="62"/>
    <cellStyle name="Énfasis2" xfId="63"/>
    <cellStyle name="Énfasis2 1" xfId="64"/>
    <cellStyle name="Énfasis3" xfId="65"/>
    <cellStyle name="Énfasis3 1" xfId="66"/>
    <cellStyle name="Énfasis4" xfId="67"/>
    <cellStyle name="Énfasis4 1" xfId="68"/>
    <cellStyle name="Énfasis5" xfId="69"/>
    <cellStyle name="Énfasis5 1" xfId="70"/>
    <cellStyle name="Énfasis6" xfId="71"/>
    <cellStyle name="Énfasis6 1" xfId="72"/>
    <cellStyle name="Entrada" xfId="73"/>
    <cellStyle name="Entrada 1" xfId="74"/>
    <cellStyle name="Excel Built-in Currency" xfId="75"/>
    <cellStyle name="Excel Built-in Normal" xfId="76"/>
    <cellStyle name="Excel_BuiltIn_Currency 1" xfId="77"/>
    <cellStyle name="Incorrecto" xfId="78"/>
    <cellStyle name="Incorrecto 1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Moneda 2" xfId="86"/>
    <cellStyle name="Neutral" xfId="87"/>
    <cellStyle name="Neutral 1" xfId="88"/>
    <cellStyle name="Normal 2" xfId="89"/>
    <cellStyle name="Normal 3" xfId="90"/>
    <cellStyle name="Normal 4" xfId="91"/>
    <cellStyle name="Normal_PlanIndicativo" xfId="92"/>
    <cellStyle name="Notas" xfId="93"/>
    <cellStyle name="Notas 1" xfId="94"/>
    <cellStyle name="Percent" xfId="95"/>
    <cellStyle name="Salida" xfId="96"/>
    <cellStyle name="Salida 1" xfId="97"/>
    <cellStyle name="Texto de advertencia" xfId="98"/>
    <cellStyle name="Texto de advertencia 1" xfId="99"/>
    <cellStyle name="Texto explicativo" xfId="100"/>
    <cellStyle name="Texto explicativo 1" xfId="101"/>
    <cellStyle name="Título" xfId="102"/>
    <cellStyle name="Título 1" xfId="103"/>
    <cellStyle name="Título 1 1" xfId="104"/>
    <cellStyle name="Título 2" xfId="105"/>
    <cellStyle name="Título 2 1" xfId="106"/>
    <cellStyle name="Título 3" xfId="107"/>
    <cellStyle name="Título 3 1" xfId="108"/>
    <cellStyle name="Título 4" xfId="109"/>
    <cellStyle name="Total" xfId="110"/>
    <cellStyle name="Total 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76200</xdr:rowOff>
    </xdr:from>
    <xdr:to>
      <xdr:col>1</xdr:col>
      <xdr:colOff>1114425</xdr:colOff>
      <xdr:row>7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1971675" cy="2533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7"/>
  <sheetViews>
    <sheetView tabSelected="1" zoomScale="60" zoomScaleNormal="60" zoomScaleSheetLayoutView="50" workbookViewId="0" topLeftCell="A1">
      <selection activeCell="D15" sqref="D15"/>
    </sheetView>
  </sheetViews>
  <sheetFormatPr defaultColWidth="11.421875" defaultRowHeight="15"/>
  <cols>
    <col min="1" max="1" width="16.8515625" style="1" customWidth="1"/>
    <col min="2" max="2" width="19.28125" style="1" customWidth="1"/>
    <col min="3" max="3" width="9.57421875" style="1" customWidth="1"/>
    <col min="4" max="4" width="20.8515625" style="1" customWidth="1"/>
    <col min="5" max="5" width="20.28125" style="1" customWidth="1"/>
    <col min="6" max="6" width="20.8515625" style="1" customWidth="1"/>
    <col min="7" max="13" width="6.00390625" style="1" customWidth="1"/>
    <col min="14" max="14" width="24.140625" style="1" customWidth="1"/>
    <col min="15" max="15" width="18.421875" style="1" customWidth="1"/>
    <col min="16" max="16" width="8.28125" style="1" customWidth="1"/>
    <col min="17" max="17" width="19.57421875" style="1" customWidth="1"/>
    <col min="18" max="18" width="20.8515625" style="1" customWidth="1"/>
    <col min="19" max="19" width="20.00390625" style="2" customWidth="1"/>
    <col min="20" max="20" width="8.421875" style="1" customWidth="1"/>
    <col min="21" max="21" width="9.7109375" style="1" customWidth="1"/>
    <col min="22" max="22" width="9.28125" style="1" customWidth="1"/>
    <col min="23" max="23" width="9.57421875" style="1" customWidth="1"/>
    <col min="24" max="24" width="9.28125" style="1" customWidth="1"/>
    <col min="25" max="25" width="9.00390625" style="1" customWidth="1"/>
    <col min="26" max="26" width="10.00390625" style="1" customWidth="1"/>
    <col min="27" max="27" width="9.140625" style="1" customWidth="1"/>
    <col min="28" max="28" width="9.28125" style="1" customWidth="1"/>
    <col min="29" max="30" width="10.00390625" style="1" customWidth="1"/>
    <col min="31" max="31" width="10.140625" style="1" customWidth="1"/>
    <col min="32" max="32" width="15.57421875" style="1" customWidth="1"/>
    <col min="33" max="33" width="9.8515625" style="1" customWidth="1"/>
    <col min="34" max="34" width="15.00390625" style="1" customWidth="1"/>
    <col min="35" max="35" width="16.421875" style="1" customWidth="1"/>
    <col min="36" max="36" width="12.421875" style="1" customWidth="1"/>
    <col min="37" max="37" width="21.421875" style="1" customWidth="1"/>
    <col min="38" max="38" width="10.28125" style="1" customWidth="1"/>
    <col min="39" max="39" width="18.140625" style="1" customWidth="1"/>
    <col min="40" max="40" width="14.8515625" style="1" customWidth="1"/>
    <col min="41" max="41" width="11.7109375" style="1" customWidth="1"/>
    <col min="42" max="42" width="23.140625" style="1" customWidth="1"/>
    <col min="43" max="43" width="13.7109375" style="1" customWidth="1"/>
    <col min="44" max="44" width="15.8515625" style="1" customWidth="1"/>
    <col min="45" max="45" width="16.140625" style="1" customWidth="1"/>
    <col min="46" max="46" width="13.28125" style="1" customWidth="1"/>
    <col min="47" max="47" width="21.7109375" style="1" customWidth="1"/>
    <col min="48" max="48" width="11.57421875" style="1" customWidth="1"/>
    <col min="49" max="49" width="15.57421875" style="1" customWidth="1"/>
    <col min="50" max="50" width="18.57421875" style="1" customWidth="1"/>
    <col min="51" max="51" width="13.7109375" style="1" customWidth="1"/>
    <col min="52" max="52" width="22.7109375" style="1" customWidth="1"/>
    <col min="53" max="53" width="28.140625" style="1" customWidth="1"/>
    <col min="54" max="54" width="31.57421875" style="1" customWidth="1"/>
    <col min="55" max="55" width="11.421875" style="10" customWidth="1"/>
    <col min="56" max="56" width="17.7109375" style="10" bestFit="1" customWidth="1"/>
    <col min="57" max="16384" width="11.421875" style="10" customWidth="1"/>
  </cols>
  <sheetData>
    <row r="1" spans="1:54" s="9" customFormat="1" ht="27.75">
      <c r="A1" s="158"/>
      <c r="B1" s="159"/>
      <c r="C1" s="143" t="s">
        <v>0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5"/>
      <c r="BB1" s="137" t="s">
        <v>64</v>
      </c>
    </row>
    <row r="2" spans="1:54" s="9" customFormat="1" ht="27.75">
      <c r="A2" s="160"/>
      <c r="B2" s="161"/>
      <c r="C2" s="146" t="s">
        <v>1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8"/>
      <c r="BB2" s="138"/>
    </row>
    <row r="3" spans="1:54" s="9" customFormat="1" ht="27.75">
      <c r="A3" s="160"/>
      <c r="B3" s="161"/>
      <c r="C3" s="146" t="s">
        <v>2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8"/>
      <c r="BB3" s="138"/>
    </row>
    <row r="4" spans="1:54" s="9" customFormat="1" ht="27.75">
      <c r="A4" s="160"/>
      <c r="B4" s="161"/>
      <c r="C4" s="146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8"/>
      <c r="BB4" s="138"/>
    </row>
    <row r="5" spans="1:54" s="9" customFormat="1" ht="27.75">
      <c r="A5" s="160"/>
      <c r="B5" s="161"/>
      <c r="C5" s="146" t="s">
        <v>3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8"/>
      <c r="BB5" s="138"/>
    </row>
    <row r="6" spans="1:54" s="9" customFormat="1" ht="27.75">
      <c r="A6" s="160"/>
      <c r="B6" s="161"/>
      <c r="C6" s="146" t="s">
        <v>200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8"/>
      <c r="BB6" s="138"/>
    </row>
    <row r="7" spans="1:54" s="9" customFormat="1" ht="27.75">
      <c r="A7" s="160"/>
      <c r="B7" s="161"/>
      <c r="C7" s="146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8"/>
      <c r="BB7" s="138"/>
    </row>
    <row r="8" spans="1:54" s="9" customFormat="1" ht="16.5" thickBot="1">
      <c r="A8" s="162"/>
      <c r="B8" s="163"/>
      <c r="C8" s="155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7"/>
      <c r="BB8" s="139"/>
    </row>
    <row r="9" spans="1:54" s="11" customFormat="1" ht="27" customHeight="1">
      <c r="A9" s="166" t="s">
        <v>199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8"/>
    </row>
    <row r="10" spans="1:54" ht="27" customHeight="1">
      <c r="A10" s="140" t="s">
        <v>198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2"/>
    </row>
    <row r="11" spans="1:54" ht="27" customHeight="1">
      <c r="A11" s="140" t="s">
        <v>197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2"/>
    </row>
    <row r="12" spans="1:54" s="9" customFormat="1" ht="15.75">
      <c r="A12" s="169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1"/>
    </row>
    <row r="13" spans="1:54" ht="90" customHeight="1">
      <c r="A13" s="164" t="s">
        <v>22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 t="s">
        <v>23</v>
      </c>
      <c r="Q13" s="165"/>
      <c r="R13" s="165"/>
      <c r="S13" s="165"/>
      <c r="T13" s="177" t="s">
        <v>60</v>
      </c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9"/>
      <c r="AF13" s="165" t="s">
        <v>21</v>
      </c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 t="s">
        <v>11</v>
      </c>
      <c r="BB13" s="172" t="s">
        <v>12</v>
      </c>
    </row>
    <row r="14" spans="1:54" s="11" customFormat="1" ht="88.5" customHeight="1">
      <c r="A14" s="31" t="s">
        <v>4</v>
      </c>
      <c r="B14" s="32" t="s">
        <v>5</v>
      </c>
      <c r="C14" s="33" t="s">
        <v>6</v>
      </c>
      <c r="D14" s="33" t="s">
        <v>7</v>
      </c>
      <c r="E14" s="40" t="s">
        <v>8</v>
      </c>
      <c r="F14" s="40" t="s">
        <v>9</v>
      </c>
      <c r="G14" s="184" t="s">
        <v>25</v>
      </c>
      <c r="H14" s="184"/>
      <c r="I14" s="184"/>
      <c r="J14" s="184"/>
      <c r="K14" s="184"/>
      <c r="L14" s="184"/>
      <c r="M14" s="184"/>
      <c r="N14" s="34" t="s">
        <v>24</v>
      </c>
      <c r="O14" s="34" t="s">
        <v>44</v>
      </c>
      <c r="P14" s="35" t="s">
        <v>10</v>
      </c>
      <c r="Q14" s="35" t="s">
        <v>13</v>
      </c>
      <c r="R14" s="36" t="s">
        <v>201</v>
      </c>
      <c r="S14" s="36" t="s">
        <v>20</v>
      </c>
      <c r="T14" s="34" t="s">
        <v>65</v>
      </c>
      <c r="U14" s="34" t="s">
        <v>66</v>
      </c>
      <c r="V14" s="34" t="s">
        <v>67</v>
      </c>
      <c r="W14" s="34" t="s">
        <v>68</v>
      </c>
      <c r="X14" s="34" t="s">
        <v>69</v>
      </c>
      <c r="Y14" s="34" t="s">
        <v>70</v>
      </c>
      <c r="Z14" s="34" t="s">
        <v>71</v>
      </c>
      <c r="AA14" s="34" t="s">
        <v>72</v>
      </c>
      <c r="AB14" s="34" t="s">
        <v>73</v>
      </c>
      <c r="AC14" s="34" t="s">
        <v>74</v>
      </c>
      <c r="AD14" s="34" t="s">
        <v>75</v>
      </c>
      <c r="AE14" s="34" t="s">
        <v>76</v>
      </c>
      <c r="AF14" s="62" t="s">
        <v>19</v>
      </c>
      <c r="AG14" s="62" t="s">
        <v>14</v>
      </c>
      <c r="AH14" s="62" t="s">
        <v>15</v>
      </c>
      <c r="AI14" s="62" t="s">
        <v>16</v>
      </c>
      <c r="AJ14" s="62" t="s">
        <v>17</v>
      </c>
      <c r="AK14" s="37" t="s">
        <v>61</v>
      </c>
      <c r="AL14" s="37" t="s">
        <v>14</v>
      </c>
      <c r="AM14" s="37" t="s">
        <v>15</v>
      </c>
      <c r="AN14" s="37" t="s">
        <v>16</v>
      </c>
      <c r="AO14" s="37" t="s">
        <v>17</v>
      </c>
      <c r="AP14" s="64" t="s">
        <v>62</v>
      </c>
      <c r="AQ14" s="64" t="s">
        <v>14</v>
      </c>
      <c r="AR14" s="64" t="s">
        <v>15</v>
      </c>
      <c r="AS14" s="64" t="s">
        <v>16</v>
      </c>
      <c r="AT14" s="64" t="s">
        <v>17</v>
      </c>
      <c r="AU14" s="38" t="s">
        <v>63</v>
      </c>
      <c r="AV14" s="38" t="s">
        <v>14</v>
      </c>
      <c r="AW14" s="38" t="s">
        <v>15</v>
      </c>
      <c r="AX14" s="38" t="s">
        <v>16</v>
      </c>
      <c r="AY14" s="38" t="s">
        <v>17</v>
      </c>
      <c r="AZ14" s="67" t="s">
        <v>18</v>
      </c>
      <c r="BA14" s="165"/>
      <c r="BB14" s="172"/>
    </row>
    <row r="15" spans="1:54" s="11" customFormat="1" ht="28.5" customHeight="1">
      <c r="A15" s="27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6">
        <v>7</v>
      </c>
      <c r="H15" s="26">
        <v>8</v>
      </c>
      <c r="I15" s="26">
        <v>9</v>
      </c>
      <c r="J15" s="26">
        <v>10</v>
      </c>
      <c r="K15" s="26">
        <v>11</v>
      </c>
      <c r="L15" s="26">
        <v>12</v>
      </c>
      <c r="M15" s="26">
        <v>13</v>
      </c>
      <c r="N15" s="26">
        <v>14</v>
      </c>
      <c r="O15" s="26">
        <v>15</v>
      </c>
      <c r="P15" s="26">
        <v>16</v>
      </c>
      <c r="Q15" s="26">
        <v>17</v>
      </c>
      <c r="R15" s="26">
        <v>18</v>
      </c>
      <c r="S15" s="26">
        <v>19</v>
      </c>
      <c r="T15" s="26">
        <v>20</v>
      </c>
      <c r="U15" s="26">
        <v>21</v>
      </c>
      <c r="V15" s="26">
        <v>22</v>
      </c>
      <c r="W15" s="26">
        <v>23</v>
      </c>
      <c r="X15" s="26">
        <v>24</v>
      </c>
      <c r="Y15" s="26">
        <v>25</v>
      </c>
      <c r="Z15" s="26">
        <v>26</v>
      </c>
      <c r="AA15" s="26">
        <v>27</v>
      </c>
      <c r="AB15" s="26">
        <v>28</v>
      </c>
      <c r="AC15" s="26">
        <v>29</v>
      </c>
      <c r="AD15" s="26">
        <v>30</v>
      </c>
      <c r="AE15" s="26">
        <v>31</v>
      </c>
      <c r="AF15" s="89">
        <v>32</v>
      </c>
      <c r="AG15" s="26">
        <v>33</v>
      </c>
      <c r="AH15" s="26">
        <v>34</v>
      </c>
      <c r="AI15" s="26">
        <v>35</v>
      </c>
      <c r="AJ15" s="26">
        <v>36</v>
      </c>
      <c r="AK15" s="63">
        <v>37</v>
      </c>
      <c r="AL15" s="26">
        <v>38</v>
      </c>
      <c r="AM15" s="26">
        <v>39</v>
      </c>
      <c r="AN15" s="26">
        <v>40</v>
      </c>
      <c r="AO15" s="26">
        <v>41</v>
      </c>
      <c r="AP15" s="65">
        <v>42</v>
      </c>
      <c r="AQ15" s="26">
        <v>43</v>
      </c>
      <c r="AR15" s="26">
        <v>44</v>
      </c>
      <c r="AS15" s="26">
        <v>45</v>
      </c>
      <c r="AT15" s="26">
        <v>46</v>
      </c>
      <c r="AU15" s="66">
        <v>47</v>
      </c>
      <c r="AV15" s="26">
        <v>48</v>
      </c>
      <c r="AW15" s="26">
        <v>49</v>
      </c>
      <c r="AX15" s="26">
        <v>50</v>
      </c>
      <c r="AY15" s="26">
        <v>51</v>
      </c>
      <c r="AZ15" s="68">
        <v>52</v>
      </c>
      <c r="BA15" s="26">
        <v>53</v>
      </c>
      <c r="BB15" s="92">
        <v>54</v>
      </c>
    </row>
    <row r="16" spans="1:54" s="11" customFormat="1" ht="53.25" customHeight="1">
      <c r="A16" s="149" t="s">
        <v>89</v>
      </c>
      <c r="B16" s="121" t="s">
        <v>90</v>
      </c>
      <c r="C16" s="186">
        <v>35</v>
      </c>
      <c r="D16" s="121" t="s">
        <v>102</v>
      </c>
      <c r="E16" s="128">
        <v>2012170010021</v>
      </c>
      <c r="F16" s="121" t="s">
        <v>119</v>
      </c>
      <c r="G16" s="41">
        <v>29</v>
      </c>
      <c r="H16" s="41">
        <v>3</v>
      </c>
      <c r="I16" s="41">
        <v>11</v>
      </c>
      <c r="J16" s="41">
        <v>15</v>
      </c>
      <c r="K16" s="41">
        <v>11</v>
      </c>
      <c r="L16" s="41">
        <v>21</v>
      </c>
      <c r="M16" s="41">
        <v>3</v>
      </c>
      <c r="N16" s="41" t="s">
        <v>131</v>
      </c>
      <c r="O16" s="42">
        <v>50000000</v>
      </c>
      <c r="P16" s="182" t="s">
        <v>155</v>
      </c>
      <c r="Q16" s="182" t="s">
        <v>153</v>
      </c>
      <c r="R16" s="180">
        <v>1</v>
      </c>
      <c r="S16" s="180">
        <v>1</v>
      </c>
      <c r="T16" s="180">
        <v>0.08</v>
      </c>
      <c r="U16" s="180">
        <v>0.16</v>
      </c>
      <c r="V16" s="180">
        <v>0.24</v>
      </c>
      <c r="W16" s="175">
        <v>0.32</v>
      </c>
      <c r="X16" s="175">
        <v>0.4</v>
      </c>
      <c r="Y16" s="175">
        <v>0.48</v>
      </c>
      <c r="Z16" s="175">
        <v>0.56</v>
      </c>
      <c r="AA16" s="175">
        <v>0.64</v>
      </c>
      <c r="AB16" s="175">
        <v>0.72</v>
      </c>
      <c r="AC16" s="175">
        <v>0.8</v>
      </c>
      <c r="AD16" s="175">
        <v>0.88</v>
      </c>
      <c r="AE16" s="175">
        <v>1</v>
      </c>
      <c r="AF16" s="71">
        <v>0</v>
      </c>
      <c r="AG16" s="72"/>
      <c r="AH16" s="72"/>
      <c r="AI16" s="72"/>
      <c r="AJ16" s="72"/>
      <c r="AK16" s="73">
        <v>5000000</v>
      </c>
      <c r="AL16" s="72"/>
      <c r="AM16" s="72"/>
      <c r="AN16" s="72">
        <v>5000000</v>
      </c>
      <c r="AO16" s="72"/>
      <c r="AP16" s="74">
        <v>4503574</v>
      </c>
      <c r="AQ16" s="72"/>
      <c r="AR16" s="72"/>
      <c r="AS16" s="97">
        <v>4503574</v>
      </c>
      <c r="AT16" s="72"/>
      <c r="AU16" s="75">
        <v>50000000</v>
      </c>
      <c r="AV16" s="72"/>
      <c r="AW16" s="72"/>
      <c r="AX16" s="72">
        <v>50000000</v>
      </c>
      <c r="AY16" s="72"/>
      <c r="AZ16" s="76">
        <f>AK16+AP16+AU16</f>
        <v>59503574</v>
      </c>
      <c r="BA16" s="182" t="s">
        <v>188</v>
      </c>
      <c r="BB16" s="92"/>
    </row>
    <row r="17" spans="1:54" s="11" customFormat="1" ht="53.25" customHeight="1">
      <c r="A17" s="150"/>
      <c r="B17" s="132"/>
      <c r="C17" s="187"/>
      <c r="D17" s="122"/>
      <c r="E17" s="152"/>
      <c r="F17" s="132"/>
      <c r="G17" s="121">
        <v>29</v>
      </c>
      <c r="H17" s="121">
        <v>3</v>
      </c>
      <c r="I17" s="121">
        <v>11</v>
      </c>
      <c r="J17" s="121">
        <v>15</v>
      </c>
      <c r="K17" s="121">
        <v>11</v>
      </c>
      <c r="L17" s="121">
        <v>21</v>
      </c>
      <c r="M17" s="121">
        <v>4</v>
      </c>
      <c r="N17" s="41" t="s">
        <v>135</v>
      </c>
      <c r="O17" s="42">
        <v>42000000</v>
      </c>
      <c r="P17" s="181"/>
      <c r="Q17" s="181"/>
      <c r="R17" s="181"/>
      <c r="S17" s="181"/>
      <c r="T17" s="181"/>
      <c r="U17" s="181"/>
      <c r="V17" s="181"/>
      <c r="W17" s="176"/>
      <c r="X17" s="176"/>
      <c r="Y17" s="176"/>
      <c r="Z17" s="176"/>
      <c r="AA17" s="176"/>
      <c r="AB17" s="176"/>
      <c r="AC17" s="176"/>
      <c r="AD17" s="176"/>
      <c r="AE17" s="176"/>
      <c r="AF17" s="205">
        <v>10124100</v>
      </c>
      <c r="AG17" s="173"/>
      <c r="AH17" s="173"/>
      <c r="AI17" s="173">
        <v>10124100</v>
      </c>
      <c r="AJ17" s="173"/>
      <c r="AK17" s="200">
        <v>10124102</v>
      </c>
      <c r="AL17" s="173"/>
      <c r="AM17" s="173"/>
      <c r="AN17" s="173">
        <v>10124100</v>
      </c>
      <c r="AO17" s="173"/>
      <c r="AP17" s="202">
        <v>10124112</v>
      </c>
      <c r="AQ17" s="173"/>
      <c r="AR17" s="173"/>
      <c r="AS17" s="210">
        <v>10124112</v>
      </c>
      <c r="AT17" s="173"/>
      <c r="AU17" s="208">
        <v>10124112</v>
      </c>
      <c r="AV17" s="173"/>
      <c r="AW17" s="173"/>
      <c r="AX17" s="173">
        <v>10124112</v>
      </c>
      <c r="AY17" s="173"/>
      <c r="AZ17" s="224">
        <f>AF17+AK17+AP17+AU17</f>
        <v>40496426</v>
      </c>
      <c r="BA17" s="223"/>
      <c r="BB17" s="98"/>
    </row>
    <row r="18" spans="1:54" ht="78.75" customHeight="1">
      <c r="A18" s="150"/>
      <c r="B18" s="132"/>
      <c r="C18" s="54">
        <v>30</v>
      </c>
      <c r="D18" s="44" t="s">
        <v>132</v>
      </c>
      <c r="E18" s="129"/>
      <c r="F18" s="122"/>
      <c r="G18" s="122"/>
      <c r="H18" s="122"/>
      <c r="I18" s="122"/>
      <c r="J18" s="122"/>
      <c r="K18" s="122"/>
      <c r="L18" s="122"/>
      <c r="M18" s="122"/>
      <c r="N18" s="44" t="s">
        <v>136</v>
      </c>
      <c r="O18" s="45">
        <v>8000000</v>
      </c>
      <c r="P18" s="46" t="s">
        <v>154</v>
      </c>
      <c r="Q18" s="44" t="s">
        <v>152</v>
      </c>
      <c r="R18" s="60">
        <v>0.1671</v>
      </c>
      <c r="S18" s="58">
        <v>0.1</v>
      </c>
      <c r="T18" s="44">
        <v>0</v>
      </c>
      <c r="U18" s="44">
        <v>0</v>
      </c>
      <c r="V18" s="44">
        <v>0</v>
      </c>
      <c r="W18" s="44">
        <v>0</v>
      </c>
      <c r="X18" s="60">
        <v>0.0139</v>
      </c>
      <c r="Y18" s="60">
        <v>0.0278</v>
      </c>
      <c r="Z18" s="60">
        <v>0.0417</v>
      </c>
      <c r="AA18" s="60">
        <v>0.0556</v>
      </c>
      <c r="AB18" s="60">
        <v>0.0695</v>
      </c>
      <c r="AC18" s="60">
        <v>0.0834</v>
      </c>
      <c r="AD18" s="58">
        <v>0.1</v>
      </c>
      <c r="AE18" s="44">
        <v>0</v>
      </c>
      <c r="AF18" s="206"/>
      <c r="AG18" s="174"/>
      <c r="AH18" s="174"/>
      <c r="AI18" s="174"/>
      <c r="AJ18" s="174"/>
      <c r="AK18" s="201"/>
      <c r="AL18" s="174"/>
      <c r="AM18" s="174"/>
      <c r="AN18" s="174"/>
      <c r="AO18" s="174"/>
      <c r="AP18" s="203"/>
      <c r="AQ18" s="174"/>
      <c r="AR18" s="174"/>
      <c r="AS18" s="211"/>
      <c r="AT18" s="174"/>
      <c r="AU18" s="209"/>
      <c r="AV18" s="174"/>
      <c r="AW18" s="174"/>
      <c r="AX18" s="174"/>
      <c r="AY18" s="174"/>
      <c r="AZ18" s="225"/>
      <c r="BA18" s="181"/>
      <c r="BB18" s="99"/>
    </row>
    <row r="19" spans="1:54" ht="58.5" customHeight="1">
      <c r="A19" s="150"/>
      <c r="B19" s="132"/>
      <c r="C19" s="186">
        <v>35</v>
      </c>
      <c r="D19" s="121" t="s">
        <v>103</v>
      </c>
      <c r="E19" s="128">
        <v>2012170010019</v>
      </c>
      <c r="F19" s="121" t="s">
        <v>120</v>
      </c>
      <c r="G19" s="44">
        <v>29</v>
      </c>
      <c r="H19" s="44">
        <v>3</v>
      </c>
      <c r="I19" s="44">
        <v>11</v>
      </c>
      <c r="J19" s="44">
        <v>15</v>
      </c>
      <c r="K19" s="44">
        <v>11</v>
      </c>
      <c r="L19" s="44">
        <v>19</v>
      </c>
      <c r="M19" s="44">
        <v>2</v>
      </c>
      <c r="N19" s="44" t="s">
        <v>139</v>
      </c>
      <c r="O19" s="45">
        <v>400000000</v>
      </c>
      <c r="P19" s="121" t="s">
        <v>157</v>
      </c>
      <c r="Q19" s="121" t="s">
        <v>156</v>
      </c>
      <c r="R19" s="134">
        <v>0.8473</v>
      </c>
      <c r="S19" s="130">
        <v>1</v>
      </c>
      <c r="T19" s="121">
        <v>0</v>
      </c>
      <c r="U19" s="121">
        <v>0</v>
      </c>
      <c r="V19" s="130">
        <v>0.25</v>
      </c>
      <c r="W19" s="193">
        <v>0.35</v>
      </c>
      <c r="X19" s="193">
        <v>0.45</v>
      </c>
      <c r="Y19" s="193">
        <v>0.55</v>
      </c>
      <c r="Z19" s="193">
        <v>0.65</v>
      </c>
      <c r="AA19" s="193">
        <v>0.75</v>
      </c>
      <c r="AB19" s="193">
        <v>0.85</v>
      </c>
      <c r="AC19" s="193">
        <v>0.95</v>
      </c>
      <c r="AD19" s="193">
        <v>1</v>
      </c>
      <c r="AE19" s="194">
        <v>0</v>
      </c>
      <c r="AF19" s="123">
        <v>42000000</v>
      </c>
      <c r="AG19" s="117"/>
      <c r="AH19" s="117"/>
      <c r="AI19" s="105">
        <v>42000000</v>
      </c>
      <c r="AJ19" s="117"/>
      <c r="AK19" s="119">
        <v>75000000</v>
      </c>
      <c r="AL19" s="117"/>
      <c r="AM19" s="117"/>
      <c r="AN19" s="105">
        <v>75000000</v>
      </c>
      <c r="AO19" s="117"/>
      <c r="AP19" s="115">
        <v>260000000</v>
      </c>
      <c r="AQ19" s="105"/>
      <c r="AR19" s="105"/>
      <c r="AS19" s="105">
        <v>260000000</v>
      </c>
      <c r="AT19" s="105"/>
      <c r="AU19" s="113">
        <v>379000000</v>
      </c>
      <c r="AV19" s="105"/>
      <c r="AW19" s="105"/>
      <c r="AX19" s="105">
        <v>379000000</v>
      </c>
      <c r="AY19" s="117"/>
      <c r="AZ19" s="107">
        <f>AF19+AK19+AP19+AU19</f>
        <v>756000000</v>
      </c>
      <c r="BA19" s="109" t="s">
        <v>188</v>
      </c>
      <c r="BB19" s="111"/>
    </row>
    <row r="20" spans="1:54" ht="67.5" customHeight="1">
      <c r="A20" s="150"/>
      <c r="B20" s="132"/>
      <c r="C20" s="188"/>
      <c r="D20" s="132"/>
      <c r="E20" s="152"/>
      <c r="F20" s="132"/>
      <c r="G20" s="44">
        <v>29</v>
      </c>
      <c r="H20" s="44">
        <v>3</v>
      </c>
      <c r="I20" s="44">
        <v>11</v>
      </c>
      <c r="J20" s="44">
        <v>15</v>
      </c>
      <c r="K20" s="44">
        <v>11</v>
      </c>
      <c r="L20" s="44">
        <v>19</v>
      </c>
      <c r="M20" s="44">
        <v>3</v>
      </c>
      <c r="N20" s="44" t="s">
        <v>138</v>
      </c>
      <c r="O20" s="45">
        <v>106000000</v>
      </c>
      <c r="P20" s="132"/>
      <c r="Q20" s="132"/>
      <c r="R20" s="132"/>
      <c r="S20" s="132"/>
      <c r="T20" s="132"/>
      <c r="U20" s="132"/>
      <c r="V20" s="132"/>
      <c r="W20" s="194"/>
      <c r="X20" s="194"/>
      <c r="Y20" s="194"/>
      <c r="Z20" s="194"/>
      <c r="AA20" s="194"/>
      <c r="AB20" s="194"/>
      <c r="AC20" s="194"/>
      <c r="AD20" s="194"/>
      <c r="AE20" s="194"/>
      <c r="AF20" s="195"/>
      <c r="AG20" s="199"/>
      <c r="AH20" s="199"/>
      <c r="AI20" s="198"/>
      <c r="AJ20" s="199"/>
      <c r="AK20" s="214"/>
      <c r="AL20" s="199"/>
      <c r="AM20" s="199"/>
      <c r="AN20" s="198"/>
      <c r="AO20" s="199"/>
      <c r="AP20" s="207"/>
      <c r="AQ20" s="198"/>
      <c r="AR20" s="198"/>
      <c r="AS20" s="198"/>
      <c r="AT20" s="198"/>
      <c r="AU20" s="197"/>
      <c r="AV20" s="198"/>
      <c r="AW20" s="198"/>
      <c r="AX20" s="198"/>
      <c r="AY20" s="199"/>
      <c r="AZ20" s="217"/>
      <c r="BA20" s="216"/>
      <c r="BB20" s="215"/>
    </row>
    <row r="21" spans="1:54" ht="66" customHeight="1">
      <c r="A21" s="150"/>
      <c r="B21" s="122"/>
      <c r="C21" s="187"/>
      <c r="D21" s="122"/>
      <c r="E21" s="129"/>
      <c r="F21" s="122"/>
      <c r="G21" s="44">
        <v>29</v>
      </c>
      <c r="H21" s="44">
        <v>3</v>
      </c>
      <c r="I21" s="44">
        <v>11</v>
      </c>
      <c r="J21" s="44">
        <v>15</v>
      </c>
      <c r="K21" s="44">
        <v>11</v>
      </c>
      <c r="L21" s="44">
        <v>19</v>
      </c>
      <c r="M21" s="44">
        <v>4</v>
      </c>
      <c r="N21" s="44" t="s">
        <v>137</v>
      </c>
      <c r="O21" s="45">
        <v>250000000</v>
      </c>
      <c r="P21" s="122"/>
      <c r="Q21" s="122"/>
      <c r="R21" s="122"/>
      <c r="S21" s="122"/>
      <c r="T21" s="122"/>
      <c r="U21" s="122"/>
      <c r="V21" s="122"/>
      <c r="W21" s="194"/>
      <c r="X21" s="194"/>
      <c r="Y21" s="194"/>
      <c r="Z21" s="194"/>
      <c r="AA21" s="194"/>
      <c r="AB21" s="194"/>
      <c r="AC21" s="194"/>
      <c r="AD21" s="194"/>
      <c r="AE21" s="194"/>
      <c r="AF21" s="124"/>
      <c r="AG21" s="118"/>
      <c r="AH21" s="118"/>
      <c r="AI21" s="106"/>
      <c r="AJ21" s="118"/>
      <c r="AK21" s="120"/>
      <c r="AL21" s="118"/>
      <c r="AM21" s="118"/>
      <c r="AN21" s="106"/>
      <c r="AO21" s="118"/>
      <c r="AP21" s="116"/>
      <c r="AQ21" s="106"/>
      <c r="AR21" s="106"/>
      <c r="AS21" s="106"/>
      <c r="AT21" s="106"/>
      <c r="AU21" s="114"/>
      <c r="AV21" s="106"/>
      <c r="AW21" s="106"/>
      <c r="AX21" s="106"/>
      <c r="AY21" s="118"/>
      <c r="AZ21" s="108"/>
      <c r="BA21" s="110"/>
      <c r="BB21" s="112"/>
    </row>
    <row r="22" spans="1:54" ht="125.25" customHeight="1">
      <c r="A22" s="150"/>
      <c r="B22" s="44" t="s">
        <v>91</v>
      </c>
      <c r="C22" s="55">
        <v>100</v>
      </c>
      <c r="D22" s="44" t="s">
        <v>104</v>
      </c>
      <c r="E22" s="96">
        <v>2012170010020</v>
      </c>
      <c r="F22" s="44" t="s">
        <v>121</v>
      </c>
      <c r="G22" s="44">
        <v>29</v>
      </c>
      <c r="H22" s="44">
        <v>3</v>
      </c>
      <c r="I22" s="44">
        <v>11</v>
      </c>
      <c r="J22" s="44">
        <v>15</v>
      </c>
      <c r="K22" s="44">
        <v>12</v>
      </c>
      <c r="L22" s="44">
        <v>20</v>
      </c>
      <c r="M22" s="44">
        <v>4</v>
      </c>
      <c r="N22" s="44" t="s">
        <v>140</v>
      </c>
      <c r="O22" s="45">
        <v>80000000</v>
      </c>
      <c r="P22" s="46" t="s">
        <v>159</v>
      </c>
      <c r="Q22" s="44" t="s">
        <v>158</v>
      </c>
      <c r="R22" s="59">
        <v>321106</v>
      </c>
      <c r="S22" s="59">
        <v>202726</v>
      </c>
      <c r="T22" s="61">
        <v>8200</v>
      </c>
      <c r="U22" s="61">
        <v>35200</v>
      </c>
      <c r="V22" s="61">
        <v>43200</v>
      </c>
      <c r="W22" s="61">
        <v>61700</v>
      </c>
      <c r="X22" s="61">
        <v>80700</v>
      </c>
      <c r="Y22" s="61">
        <v>95200</v>
      </c>
      <c r="Z22" s="61">
        <v>110000</v>
      </c>
      <c r="AA22" s="61">
        <v>130000</v>
      </c>
      <c r="AB22" s="61">
        <v>150000</v>
      </c>
      <c r="AC22" s="61">
        <v>170000</v>
      </c>
      <c r="AD22" s="61">
        <v>190000</v>
      </c>
      <c r="AE22" s="61">
        <v>202500</v>
      </c>
      <c r="AF22" s="83">
        <v>21568986</v>
      </c>
      <c r="AG22" s="39"/>
      <c r="AH22" s="39"/>
      <c r="AI22" s="84">
        <v>21568986</v>
      </c>
      <c r="AJ22" s="39"/>
      <c r="AK22" s="85">
        <v>21568996</v>
      </c>
      <c r="AL22" s="45"/>
      <c r="AM22" s="45"/>
      <c r="AN22" s="84">
        <v>21568996</v>
      </c>
      <c r="AO22" s="39"/>
      <c r="AP22" s="86">
        <v>20106552</v>
      </c>
      <c r="AQ22" s="45"/>
      <c r="AR22" s="45"/>
      <c r="AS22" s="45">
        <v>20106552</v>
      </c>
      <c r="AT22" s="45"/>
      <c r="AU22" s="87">
        <v>16755466</v>
      </c>
      <c r="AV22" s="84"/>
      <c r="AW22" s="84"/>
      <c r="AX22" s="84">
        <v>16755466</v>
      </c>
      <c r="AY22" s="39"/>
      <c r="AZ22" s="69">
        <f>AF22+AK22+AP22+AU22</f>
        <v>80000000</v>
      </c>
      <c r="BA22" s="25" t="s">
        <v>188</v>
      </c>
      <c r="BB22" s="12"/>
    </row>
    <row r="23" spans="1:54" ht="54" customHeight="1">
      <c r="A23" s="150"/>
      <c r="B23" s="121" t="s">
        <v>92</v>
      </c>
      <c r="C23" s="55">
        <v>40</v>
      </c>
      <c r="D23" s="44" t="s">
        <v>105</v>
      </c>
      <c r="E23" s="128">
        <v>2012170010022</v>
      </c>
      <c r="F23" s="121" t="s">
        <v>122</v>
      </c>
      <c r="G23" s="121">
        <v>29</v>
      </c>
      <c r="H23" s="121">
        <v>3</v>
      </c>
      <c r="I23" s="121">
        <v>11</v>
      </c>
      <c r="J23" s="121">
        <v>15</v>
      </c>
      <c r="K23" s="121">
        <v>13</v>
      </c>
      <c r="L23" s="121">
        <v>22</v>
      </c>
      <c r="M23" s="121">
        <v>4</v>
      </c>
      <c r="N23" s="121" t="s">
        <v>141</v>
      </c>
      <c r="O23" s="135">
        <v>130000000</v>
      </c>
      <c r="P23" s="57" t="s">
        <v>165</v>
      </c>
      <c r="Q23" s="57" t="s">
        <v>160</v>
      </c>
      <c r="R23" s="44">
        <v>252</v>
      </c>
      <c r="S23" s="44">
        <v>250</v>
      </c>
      <c r="T23" s="44">
        <v>0</v>
      </c>
      <c r="U23" s="44">
        <v>0</v>
      </c>
      <c r="V23" s="44">
        <v>140</v>
      </c>
      <c r="W23" s="44">
        <v>160</v>
      </c>
      <c r="X23" s="44">
        <v>170</v>
      </c>
      <c r="Y23" s="44">
        <v>180</v>
      </c>
      <c r="Z23" s="44">
        <v>190</v>
      </c>
      <c r="AA23" s="44">
        <v>200</v>
      </c>
      <c r="AB23" s="44">
        <v>210</v>
      </c>
      <c r="AC23" s="44">
        <v>220</v>
      </c>
      <c r="AD23" s="44">
        <v>235</v>
      </c>
      <c r="AE23" s="44">
        <v>250</v>
      </c>
      <c r="AF23" s="123">
        <v>0</v>
      </c>
      <c r="AG23" s="117"/>
      <c r="AH23" s="117"/>
      <c r="AI23" s="105">
        <v>0</v>
      </c>
      <c r="AJ23" s="117"/>
      <c r="AK23" s="119">
        <v>39000000</v>
      </c>
      <c r="AL23" s="105"/>
      <c r="AM23" s="105"/>
      <c r="AN23" s="105">
        <v>39000000</v>
      </c>
      <c r="AO23" s="117"/>
      <c r="AP23" s="115">
        <v>39000000</v>
      </c>
      <c r="AQ23" s="105"/>
      <c r="AR23" s="105"/>
      <c r="AS23" s="105">
        <v>39000000</v>
      </c>
      <c r="AT23" s="105"/>
      <c r="AU23" s="113">
        <v>52000000</v>
      </c>
      <c r="AV23" s="105"/>
      <c r="AW23" s="105"/>
      <c r="AX23" s="105">
        <v>52000000</v>
      </c>
      <c r="AY23" s="105"/>
      <c r="AZ23" s="107">
        <f>AK23+AP23+AU23</f>
        <v>130000000</v>
      </c>
      <c r="BA23" s="109" t="s">
        <v>189</v>
      </c>
      <c r="BB23" s="111"/>
    </row>
    <row r="24" spans="1:54" ht="62.25" customHeight="1">
      <c r="A24" s="150"/>
      <c r="B24" s="132"/>
      <c r="C24" s="55">
        <v>40</v>
      </c>
      <c r="D24" s="44" t="s">
        <v>106</v>
      </c>
      <c r="E24" s="152"/>
      <c r="F24" s="132"/>
      <c r="G24" s="132"/>
      <c r="H24" s="132"/>
      <c r="I24" s="132"/>
      <c r="J24" s="132"/>
      <c r="K24" s="132"/>
      <c r="L24" s="132"/>
      <c r="M24" s="132"/>
      <c r="N24" s="132"/>
      <c r="O24" s="153"/>
      <c r="P24" s="57" t="s">
        <v>163</v>
      </c>
      <c r="Q24" s="57" t="s">
        <v>161</v>
      </c>
      <c r="R24" s="44">
        <v>71</v>
      </c>
      <c r="S24" s="44">
        <v>70</v>
      </c>
      <c r="T24" s="44">
        <v>0</v>
      </c>
      <c r="U24" s="44">
        <v>0</v>
      </c>
      <c r="V24" s="44">
        <v>40</v>
      </c>
      <c r="W24" s="44">
        <v>43</v>
      </c>
      <c r="X24" s="44">
        <v>45</v>
      </c>
      <c r="Y24" s="44">
        <v>47</v>
      </c>
      <c r="Z24" s="44">
        <v>49</v>
      </c>
      <c r="AA24" s="44">
        <v>51</v>
      </c>
      <c r="AB24" s="44">
        <v>54</v>
      </c>
      <c r="AC24" s="44">
        <v>59</v>
      </c>
      <c r="AD24" s="44">
        <v>65</v>
      </c>
      <c r="AE24" s="44">
        <v>70</v>
      </c>
      <c r="AF24" s="195"/>
      <c r="AG24" s="199"/>
      <c r="AH24" s="199"/>
      <c r="AI24" s="198"/>
      <c r="AJ24" s="199"/>
      <c r="AK24" s="214"/>
      <c r="AL24" s="198"/>
      <c r="AM24" s="198"/>
      <c r="AN24" s="198"/>
      <c r="AO24" s="199"/>
      <c r="AP24" s="207"/>
      <c r="AQ24" s="198"/>
      <c r="AR24" s="198"/>
      <c r="AS24" s="198"/>
      <c r="AT24" s="198"/>
      <c r="AU24" s="197"/>
      <c r="AV24" s="198"/>
      <c r="AW24" s="198"/>
      <c r="AX24" s="198"/>
      <c r="AY24" s="198"/>
      <c r="AZ24" s="217"/>
      <c r="BA24" s="216"/>
      <c r="BB24" s="215"/>
    </row>
    <row r="25" spans="1:54" ht="69" customHeight="1" thickBot="1">
      <c r="A25" s="151"/>
      <c r="B25" s="133"/>
      <c r="C25" s="93">
        <v>20</v>
      </c>
      <c r="D25" s="94" t="s">
        <v>107</v>
      </c>
      <c r="E25" s="183"/>
      <c r="F25" s="133"/>
      <c r="G25" s="133"/>
      <c r="H25" s="133"/>
      <c r="I25" s="133"/>
      <c r="J25" s="133"/>
      <c r="K25" s="133"/>
      <c r="L25" s="133"/>
      <c r="M25" s="133"/>
      <c r="N25" s="133"/>
      <c r="O25" s="154"/>
      <c r="P25" s="95" t="s">
        <v>164</v>
      </c>
      <c r="Q25" s="95" t="s">
        <v>162</v>
      </c>
      <c r="R25" s="94">
        <v>9</v>
      </c>
      <c r="S25" s="94">
        <v>7</v>
      </c>
      <c r="T25" s="94">
        <v>0</v>
      </c>
      <c r="U25" s="94">
        <v>0</v>
      </c>
      <c r="V25" s="94">
        <v>0</v>
      </c>
      <c r="W25" s="94">
        <v>0</v>
      </c>
      <c r="X25" s="94">
        <v>0</v>
      </c>
      <c r="Y25" s="94">
        <v>1</v>
      </c>
      <c r="Z25" s="94">
        <v>2</v>
      </c>
      <c r="AA25" s="94">
        <v>3</v>
      </c>
      <c r="AB25" s="94">
        <v>4</v>
      </c>
      <c r="AC25" s="94">
        <v>5</v>
      </c>
      <c r="AD25" s="94">
        <v>6</v>
      </c>
      <c r="AE25" s="94">
        <v>7</v>
      </c>
      <c r="AF25" s="196"/>
      <c r="AG25" s="204"/>
      <c r="AH25" s="204"/>
      <c r="AI25" s="212"/>
      <c r="AJ25" s="204"/>
      <c r="AK25" s="218"/>
      <c r="AL25" s="212"/>
      <c r="AM25" s="212"/>
      <c r="AN25" s="212"/>
      <c r="AO25" s="204"/>
      <c r="AP25" s="220"/>
      <c r="AQ25" s="212"/>
      <c r="AR25" s="212"/>
      <c r="AS25" s="212"/>
      <c r="AT25" s="212"/>
      <c r="AU25" s="213"/>
      <c r="AV25" s="212"/>
      <c r="AW25" s="212"/>
      <c r="AX25" s="212"/>
      <c r="AY25" s="212"/>
      <c r="AZ25" s="221"/>
      <c r="BA25" s="222"/>
      <c r="BB25" s="219"/>
    </row>
    <row r="26" spans="1:54" ht="63" customHeight="1">
      <c r="A26" s="150" t="s">
        <v>93</v>
      </c>
      <c r="B26" s="132" t="s">
        <v>94</v>
      </c>
      <c r="C26" s="56">
        <v>60</v>
      </c>
      <c r="D26" s="43" t="s">
        <v>108</v>
      </c>
      <c r="E26" s="152">
        <v>2012170010023</v>
      </c>
      <c r="F26" s="132" t="s">
        <v>123</v>
      </c>
      <c r="G26" s="132">
        <v>29</v>
      </c>
      <c r="H26" s="132">
        <v>3</v>
      </c>
      <c r="I26" s="132" t="s">
        <v>133</v>
      </c>
      <c r="J26" s="132" t="s">
        <v>134</v>
      </c>
      <c r="K26" s="132">
        <v>21</v>
      </c>
      <c r="L26" s="132">
        <v>23</v>
      </c>
      <c r="M26" s="132">
        <v>4</v>
      </c>
      <c r="N26" s="43" t="s">
        <v>142</v>
      </c>
      <c r="O26" s="48">
        <v>60000000</v>
      </c>
      <c r="P26" s="90" t="s">
        <v>167</v>
      </c>
      <c r="Q26" s="43" t="s">
        <v>166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77">
        <v>0</v>
      </c>
      <c r="AG26" s="91"/>
      <c r="AH26" s="91"/>
      <c r="AI26" s="78">
        <v>0</v>
      </c>
      <c r="AJ26" s="91"/>
      <c r="AK26" s="79">
        <v>30000000</v>
      </c>
      <c r="AL26" s="78"/>
      <c r="AM26" s="78"/>
      <c r="AN26" s="78">
        <v>30000000</v>
      </c>
      <c r="AO26" s="91"/>
      <c r="AP26" s="80">
        <v>30000000</v>
      </c>
      <c r="AQ26" s="78"/>
      <c r="AR26" s="78"/>
      <c r="AS26" s="78">
        <v>30000000</v>
      </c>
      <c r="AT26" s="91"/>
      <c r="AU26" s="81">
        <v>0</v>
      </c>
      <c r="AV26" s="78"/>
      <c r="AW26" s="78"/>
      <c r="AX26" s="78">
        <v>0</v>
      </c>
      <c r="AY26" s="91"/>
      <c r="AZ26" s="82">
        <f>AF26+AK26+AP26+AU26</f>
        <v>60000000</v>
      </c>
      <c r="BA26" s="216" t="s">
        <v>190</v>
      </c>
      <c r="BB26" s="127"/>
    </row>
    <row r="27" spans="1:54" ht="93.75" customHeight="1">
      <c r="A27" s="150"/>
      <c r="B27" s="122"/>
      <c r="C27" s="55">
        <v>40</v>
      </c>
      <c r="D27" s="44" t="s">
        <v>109</v>
      </c>
      <c r="E27" s="129"/>
      <c r="F27" s="122"/>
      <c r="G27" s="122"/>
      <c r="H27" s="122"/>
      <c r="I27" s="122"/>
      <c r="J27" s="122"/>
      <c r="K27" s="122"/>
      <c r="L27" s="122"/>
      <c r="M27" s="122"/>
      <c r="N27" s="44" t="s">
        <v>151</v>
      </c>
      <c r="O27" s="49">
        <v>40000000</v>
      </c>
      <c r="P27" s="46" t="s">
        <v>169</v>
      </c>
      <c r="Q27" s="44" t="s">
        <v>168</v>
      </c>
      <c r="R27" s="58">
        <v>1</v>
      </c>
      <c r="S27" s="58">
        <v>1</v>
      </c>
      <c r="T27" s="44">
        <v>0</v>
      </c>
      <c r="U27" s="44">
        <v>0</v>
      </c>
      <c r="V27" s="44">
        <v>0</v>
      </c>
      <c r="W27" s="58">
        <v>1</v>
      </c>
      <c r="X27" s="58">
        <v>1</v>
      </c>
      <c r="Y27" s="58">
        <v>1</v>
      </c>
      <c r="Z27" s="58">
        <v>1</v>
      </c>
      <c r="AA27" s="58">
        <v>1</v>
      </c>
      <c r="AB27" s="58">
        <v>1</v>
      </c>
      <c r="AC27" s="58">
        <v>1</v>
      </c>
      <c r="AD27" s="58">
        <v>1</v>
      </c>
      <c r="AE27" s="58">
        <v>1</v>
      </c>
      <c r="AF27" s="83">
        <v>0</v>
      </c>
      <c r="AG27" s="39"/>
      <c r="AH27" s="39"/>
      <c r="AI27" s="84">
        <v>0</v>
      </c>
      <c r="AJ27" s="39"/>
      <c r="AK27" s="85">
        <v>10000000</v>
      </c>
      <c r="AL27" s="84"/>
      <c r="AM27" s="84"/>
      <c r="AN27" s="84">
        <v>10000000</v>
      </c>
      <c r="AO27" s="39"/>
      <c r="AP27" s="86">
        <v>10000000</v>
      </c>
      <c r="AQ27" s="84"/>
      <c r="AR27" s="84"/>
      <c r="AS27" s="84">
        <v>10000000</v>
      </c>
      <c r="AT27" s="39"/>
      <c r="AU27" s="87">
        <v>20000000</v>
      </c>
      <c r="AV27" s="84"/>
      <c r="AW27" s="84"/>
      <c r="AX27" s="84">
        <v>20000000</v>
      </c>
      <c r="AY27" s="39"/>
      <c r="AZ27" s="69">
        <f>AF27+AK27+AP27+AU27</f>
        <v>40000000</v>
      </c>
      <c r="BA27" s="110"/>
      <c r="BB27" s="112"/>
    </row>
    <row r="28" spans="1:54" ht="120" customHeight="1">
      <c r="A28" s="150"/>
      <c r="B28" s="121" t="s">
        <v>95</v>
      </c>
      <c r="C28" s="55">
        <v>70</v>
      </c>
      <c r="D28" s="44" t="s">
        <v>110</v>
      </c>
      <c r="E28" s="47">
        <v>2012170010028</v>
      </c>
      <c r="F28" s="44" t="s">
        <v>124</v>
      </c>
      <c r="G28" s="44">
        <v>29</v>
      </c>
      <c r="H28" s="44">
        <v>3</v>
      </c>
      <c r="I28" s="44">
        <v>11</v>
      </c>
      <c r="J28" s="44">
        <v>15</v>
      </c>
      <c r="K28" s="44">
        <v>24</v>
      </c>
      <c r="L28" s="44">
        <v>28</v>
      </c>
      <c r="M28" s="44">
        <v>4</v>
      </c>
      <c r="N28" s="44" t="s">
        <v>143</v>
      </c>
      <c r="O28" s="45">
        <v>140000000</v>
      </c>
      <c r="P28" s="44" t="s">
        <v>171</v>
      </c>
      <c r="Q28" s="44" t="s">
        <v>170</v>
      </c>
      <c r="R28" s="44">
        <v>8.451</v>
      </c>
      <c r="S28" s="59">
        <v>8451</v>
      </c>
      <c r="T28" s="44">
        <v>8451</v>
      </c>
      <c r="U28" s="44">
        <v>8451</v>
      </c>
      <c r="V28" s="44">
        <v>8451</v>
      </c>
      <c r="W28" s="44">
        <v>8451</v>
      </c>
      <c r="X28" s="44">
        <v>8451</v>
      </c>
      <c r="Y28" s="44">
        <v>8451</v>
      </c>
      <c r="Z28" s="44">
        <v>8451</v>
      </c>
      <c r="AA28" s="44">
        <v>8451</v>
      </c>
      <c r="AB28" s="44">
        <v>8451</v>
      </c>
      <c r="AC28" s="44">
        <v>8451</v>
      </c>
      <c r="AD28" s="44">
        <v>8451</v>
      </c>
      <c r="AE28" s="44">
        <v>8451</v>
      </c>
      <c r="AF28" s="83">
        <v>0</v>
      </c>
      <c r="AG28" s="39"/>
      <c r="AH28" s="39"/>
      <c r="AI28" s="84">
        <v>0</v>
      </c>
      <c r="AJ28" s="39"/>
      <c r="AK28" s="85">
        <v>44500000</v>
      </c>
      <c r="AL28" s="45"/>
      <c r="AM28" s="45"/>
      <c r="AN28" s="45">
        <v>44500000</v>
      </c>
      <c r="AO28" s="45"/>
      <c r="AP28" s="86">
        <v>49500000</v>
      </c>
      <c r="AQ28" s="84"/>
      <c r="AR28" s="84"/>
      <c r="AS28" s="84">
        <v>49500000</v>
      </c>
      <c r="AT28" s="84"/>
      <c r="AU28" s="87">
        <v>46000000</v>
      </c>
      <c r="AV28" s="84"/>
      <c r="AW28" s="84"/>
      <c r="AX28" s="84">
        <v>46000000</v>
      </c>
      <c r="AY28" s="84"/>
      <c r="AZ28" s="69">
        <f>AF28+AK28+AP28+AU28</f>
        <v>140000000</v>
      </c>
      <c r="BA28" s="25" t="s">
        <v>191</v>
      </c>
      <c r="BB28" s="12"/>
    </row>
    <row r="29" spans="1:54" ht="33.75" customHeight="1">
      <c r="A29" s="150"/>
      <c r="B29" s="132"/>
      <c r="C29" s="125">
        <v>30</v>
      </c>
      <c r="D29" s="121" t="s">
        <v>111</v>
      </c>
      <c r="E29" s="189">
        <v>2012170010029</v>
      </c>
      <c r="F29" s="121" t="s">
        <v>125</v>
      </c>
      <c r="G29" s="44">
        <v>29</v>
      </c>
      <c r="H29" s="44">
        <v>3</v>
      </c>
      <c r="I29" s="44">
        <v>11</v>
      </c>
      <c r="J29" s="44">
        <v>15</v>
      </c>
      <c r="K29" s="44">
        <v>24</v>
      </c>
      <c r="L29" s="44">
        <v>29</v>
      </c>
      <c r="M29" s="44">
        <v>4</v>
      </c>
      <c r="N29" s="121" t="s">
        <v>144</v>
      </c>
      <c r="O29" s="45">
        <v>1360000000</v>
      </c>
      <c r="P29" s="121" t="s">
        <v>173</v>
      </c>
      <c r="Q29" s="121" t="s">
        <v>172</v>
      </c>
      <c r="R29" s="121">
        <v>391</v>
      </c>
      <c r="S29" s="121">
        <v>280</v>
      </c>
      <c r="T29" s="121">
        <v>391</v>
      </c>
      <c r="U29" s="121">
        <v>391</v>
      </c>
      <c r="V29" s="121">
        <v>391</v>
      </c>
      <c r="W29" s="121">
        <v>391</v>
      </c>
      <c r="X29" s="121">
        <v>391</v>
      </c>
      <c r="Y29" s="121">
        <v>391</v>
      </c>
      <c r="Z29" s="121">
        <v>391</v>
      </c>
      <c r="AA29" s="121">
        <v>391</v>
      </c>
      <c r="AB29" s="121">
        <v>391</v>
      </c>
      <c r="AC29" s="121">
        <v>391</v>
      </c>
      <c r="AD29" s="121">
        <v>391</v>
      </c>
      <c r="AE29" s="121">
        <v>391</v>
      </c>
      <c r="AF29" s="83">
        <v>497520000</v>
      </c>
      <c r="AG29" s="84"/>
      <c r="AH29" s="84"/>
      <c r="AI29" s="84">
        <v>497520000</v>
      </c>
      <c r="AJ29" s="84"/>
      <c r="AK29" s="85">
        <v>656880000</v>
      </c>
      <c r="AL29" s="84"/>
      <c r="AM29" s="84"/>
      <c r="AN29" s="84">
        <v>656880000</v>
      </c>
      <c r="AO29" s="84"/>
      <c r="AP29" s="70">
        <v>205600000</v>
      </c>
      <c r="AQ29" s="39"/>
      <c r="AR29" s="84"/>
      <c r="AS29" s="84">
        <v>205600000</v>
      </c>
      <c r="AT29" s="84"/>
      <c r="AU29" s="87">
        <v>0</v>
      </c>
      <c r="AV29" s="39"/>
      <c r="AW29" s="39"/>
      <c r="AX29" s="39"/>
      <c r="AY29" s="39"/>
      <c r="AZ29" s="69">
        <f>AF29+AK29+AP29+AU29</f>
        <v>1360000000</v>
      </c>
      <c r="BA29" s="109" t="s">
        <v>191</v>
      </c>
      <c r="BB29" s="111"/>
    </row>
    <row r="30" spans="1:54" ht="33.75" customHeight="1">
      <c r="A30" s="150"/>
      <c r="B30" s="132"/>
      <c r="C30" s="192"/>
      <c r="D30" s="132"/>
      <c r="E30" s="190"/>
      <c r="F30" s="132"/>
      <c r="G30" s="44">
        <v>29</v>
      </c>
      <c r="H30" s="44">
        <v>3</v>
      </c>
      <c r="I30" s="44">
        <v>22</v>
      </c>
      <c r="J30" s="44">
        <v>15</v>
      </c>
      <c r="K30" s="44">
        <v>24</v>
      </c>
      <c r="L30" s="44">
        <v>29</v>
      </c>
      <c r="M30" s="44">
        <v>4</v>
      </c>
      <c r="N30" s="132"/>
      <c r="O30" s="45">
        <v>332175000</v>
      </c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83">
        <v>0</v>
      </c>
      <c r="AG30" s="84"/>
      <c r="AH30" s="84"/>
      <c r="AI30" s="84">
        <v>0</v>
      </c>
      <c r="AJ30" s="84"/>
      <c r="AK30" s="85">
        <v>0</v>
      </c>
      <c r="AL30" s="84"/>
      <c r="AM30" s="84"/>
      <c r="AN30" s="84"/>
      <c r="AO30" s="84"/>
      <c r="AP30" s="70">
        <v>193888000</v>
      </c>
      <c r="AQ30" s="39"/>
      <c r="AR30" s="84">
        <v>193888000</v>
      </c>
      <c r="AS30" s="84"/>
      <c r="AT30" s="84"/>
      <c r="AU30" s="87">
        <v>138287000</v>
      </c>
      <c r="AV30" s="39"/>
      <c r="AW30" s="39"/>
      <c r="AX30" s="45">
        <v>138287000</v>
      </c>
      <c r="AY30" s="39"/>
      <c r="AZ30" s="69">
        <f>AP30+AU30</f>
        <v>332175000</v>
      </c>
      <c r="BA30" s="216"/>
      <c r="BB30" s="215"/>
    </row>
    <row r="31" spans="1:54" ht="35.25" customHeight="1">
      <c r="A31" s="150"/>
      <c r="B31" s="132"/>
      <c r="C31" s="192"/>
      <c r="D31" s="132"/>
      <c r="E31" s="191"/>
      <c r="F31" s="122"/>
      <c r="G31" s="44">
        <v>29</v>
      </c>
      <c r="H31" s="44">
        <v>3</v>
      </c>
      <c r="I31" s="44">
        <v>82</v>
      </c>
      <c r="J31" s="44">
        <v>15</v>
      </c>
      <c r="K31" s="44">
        <v>24</v>
      </c>
      <c r="L31" s="44">
        <v>29</v>
      </c>
      <c r="M31" s="44">
        <v>4</v>
      </c>
      <c r="N31" s="122"/>
      <c r="O31" s="45">
        <v>150000000</v>
      </c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83">
        <v>0</v>
      </c>
      <c r="AG31" s="84"/>
      <c r="AH31" s="84"/>
      <c r="AI31" s="84">
        <v>0</v>
      </c>
      <c r="AJ31" s="84"/>
      <c r="AK31" s="85">
        <v>0</v>
      </c>
      <c r="AL31" s="84"/>
      <c r="AM31" s="84"/>
      <c r="AN31" s="84"/>
      <c r="AO31" s="84"/>
      <c r="AP31" s="70"/>
      <c r="AQ31" s="39"/>
      <c r="AR31" s="84"/>
      <c r="AS31" s="84"/>
      <c r="AT31" s="84"/>
      <c r="AU31" s="87">
        <v>150000000</v>
      </c>
      <c r="AV31" s="39"/>
      <c r="AW31" s="39"/>
      <c r="AX31" s="45">
        <v>150000000</v>
      </c>
      <c r="AY31" s="39"/>
      <c r="AZ31" s="69">
        <f>AP31+AU31</f>
        <v>150000000</v>
      </c>
      <c r="BA31" s="110"/>
      <c r="BB31" s="112"/>
    </row>
    <row r="32" spans="1:54" ht="35.25" customHeight="1">
      <c r="A32" s="150"/>
      <c r="B32" s="132"/>
      <c r="C32" s="192"/>
      <c r="D32" s="132"/>
      <c r="E32" s="189">
        <v>2012170010030</v>
      </c>
      <c r="F32" s="121" t="s">
        <v>126</v>
      </c>
      <c r="G32" s="44">
        <v>29</v>
      </c>
      <c r="H32" s="44">
        <v>3</v>
      </c>
      <c r="I32" s="44">
        <v>22</v>
      </c>
      <c r="J32" s="44">
        <v>15</v>
      </c>
      <c r="K32" s="44">
        <v>24</v>
      </c>
      <c r="L32" s="44">
        <v>30</v>
      </c>
      <c r="M32" s="44">
        <v>4</v>
      </c>
      <c r="N32" s="121" t="s">
        <v>145</v>
      </c>
      <c r="O32" s="45">
        <v>775075000</v>
      </c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83">
        <v>226268000</v>
      </c>
      <c r="AG32" s="84"/>
      <c r="AH32" s="84">
        <v>226268000</v>
      </c>
      <c r="AI32" s="84">
        <v>0</v>
      </c>
      <c r="AJ32" s="84"/>
      <c r="AK32" s="85">
        <v>0</v>
      </c>
      <c r="AL32" s="84"/>
      <c r="AM32" s="84">
        <v>0</v>
      </c>
      <c r="AN32" s="84"/>
      <c r="AO32" s="84"/>
      <c r="AP32" s="70">
        <v>82500000</v>
      </c>
      <c r="AQ32" s="39"/>
      <c r="AR32" s="84">
        <v>82500000</v>
      </c>
      <c r="AS32" s="39"/>
      <c r="AT32" s="39"/>
      <c r="AU32" s="87">
        <v>466307000</v>
      </c>
      <c r="AV32" s="39"/>
      <c r="AW32" s="84">
        <v>466307000</v>
      </c>
      <c r="AX32" s="39"/>
      <c r="AY32" s="39"/>
      <c r="AZ32" s="69">
        <f>AF32+AP32+AU32</f>
        <v>775075000</v>
      </c>
      <c r="BA32" s="109" t="s">
        <v>191</v>
      </c>
      <c r="BB32" s="111"/>
    </row>
    <row r="33" spans="1:54" ht="45" customHeight="1">
      <c r="A33" s="185"/>
      <c r="B33" s="122"/>
      <c r="C33" s="126"/>
      <c r="D33" s="122"/>
      <c r="E33" s="191"/>
      <c r="F33" s="122"/>
      <c r="G33" s="44">
        <v>29</v>
      </c>
      <c r="H33" s="44">
        <v>3</v>
      </c>
      <c r="I33" s="44">
        <v>82</v>
      </c>
      <c r="J33" s="44">
        <v>15</v>
      </c>
      <c r="K33" s="44">
        <v>24</v>
      </c>
      <c r="L33" s="44">
        <v>30</v>
      </c>
      <c r="M33" s="44">
        <v>4</v>
      </c>
      <c r="N33" s="122"/>
      <c r="O33" s="45">
        <v>350000000</v>
      </c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83">
        <v>0</v>
      </c>
      <c r="AG33" s="84"/>
      <c r="AH33" s="84"/>
      <c r="AI33" s="84">
        <v>0</v>
      </c>
      <c r="AJ33" s="84"/>
      <c r="AK33" s="85">
        <v>336268000</v>
      </c>
      <c r="AL33" s="84"/>
      <c r="AM33" s="84">
        <v>336268000</v>
      </c>
      <c r="AN33" s="84"/>
      <c r="AO33" s="84"/>
      <c r="AP33" s="86">
        <v>0</v>
      </c>
      <c r="AQ33" s="39"/>
      <c r="AR33" s="39"/>
      <c r="AS33" s="39"/>
      <c r="AT33" s="39"/>
      <c r="AU33" s="87">
        <v>13732000</v>
      </c>
      <c r="AV33" s="39"/>
      <c r="AW33" s="84">
        <v>13732000</v>
      </c>
      <c r="AX33" s="39"/>
      <c r="AY33" s="39"/>
      <c r="AZ33" s="69">
        <f>AK33+AU33</f>
        <v>350000000</v>
      </c>
      <c r="BA33" s="110"/>
      <c r="BB33" s="112"/>
    </row>
    <row r="34" spans="1:54" ht="51" customHeight="1">
      <c r="A34" s="149" t="s">
        <v>96</v>
      </c>
      <c r="B34" s="121" t="s">
        <v>97</v>
      </c>
      <c r="C34" s="55">
        <v>60</v>
      </c>
      <c r="D34" s="44" t="s">
        <v>112</v>
      </c>
      <c r="E34" s="128">
        <v>2012170010031</v>
      </c>
      <c r="F34" s="121" t="s">
        <v>127</v>
      </c>
      <c r="G34" s="121">
        <v>29</v>
      </c>
      <c r="H34" s="121">
        <v>3</v>
      </c>
      <c r="I34" s="121">
        <v>11</v>
      </c>
      <c r="J34" s="121">
        <v>15</v>
      </c>
      <c r="K34" s="121">
        <v>31</v>
      </c>
      <c r="L34" s="121">
        <v>31</v>
      </c>
      <c r="M34" s="121">
        <v>5</v>
      </c>
      <c r="N34" s="121" t="s">
        <v>146</v>
      </c>
      <c r="O34" s="135">
        <v>500000000</v>
      </c>
      <c r="P34" s="57" t="s">
        <v>174</v>
      </c>
      <c r="Q34" s="57" t="s">
        <v>175</v>
      </c>
      <c r="R34" s="44">
        <v>39</v>
      </c>
      <c r="S34" s="44">
        <v>39</v>
      </c>
      <c r="T34" s="44">
        <v>39</v>
      </c>
      <c r="U34" s="44">
        <v>39</v>
      </c>
      <c r="V34" s="44">
        <v>39</v>
      </c>
      <c r="W34" s="44">
        <v>39</v>
      </c>
      <c r="X34" s="44">
        <v>39</v>
      </c>
      <c r="Y34" s="44">
        <v>39</v>
      </c>
      <c r="Z34" s="44">
        <v>39</v>
      </c>
      <c r="AA34" s="44">
        <v>39</v>
      </c>
      <c r="AB34" s="44">
        <v>39</v>
      </c>
      <c r="AC34" s="44">
        <v>39</v>
      </c>
      <c r="AD34" s="44">
        <v>39</v>
      </c>
      <c r="AE34" s="44">
        <v>0</v>
      </c>
      <c r="AF34" s="123">
        <v>0</v>
      </c>
      <c r="AG34" s="117"/>
      <c r="AH34" s="117"/>
      <c r="AI34" s="105">
        <v>0</v>
      </c>
      <c r="AJ34" s="117"/>
      <c r="AK34" s="119">
        <v>150000000</v>
      </c>
      <c r="AL34" s="105"/>
      <c r="AM34" s="105"/>
      <c r="AN34" s="105">
        <v>150000000</v>
      </c>
      <c r="AO34" s="105"/>
      <c r="AP34" s="115">
        <v>350000000</v>
      </c>
      <c r="AQ34" s="105"/>
      <c r="AR34" s="105"/>
      <c r="AS34" s="105">
        <v>350000000</v>
      </c>
      <c r="AT34" s="105"/>
      <c r="AU34" s="113">
        <v>0</v>
      </c>
      <c r="AV34" s="117"/>
      <c r="AW34" s="117"/>
      <c r="AX34" s="117"/>
      <c r="AY34" s="117"/>
      <c r="AZ34" s="107">
        <f>AK34+AP34</f>
        <v>500000000</v>
      </c>
      <c r="BA34" s="109" t="s">
        <v>190</v>
      </c>
      <c r="BB34" s="226" t="s">
        <v>192</v>
      </c>
    </row>
    <row r="35" spans="1:54" ht="48" customHeight="1">
      <c r="A35" s="185"/>
      <c r="B35" s="122"/>
      <c r="C35" s="55">
        <v>40</v>
      </c>
      <c r="D35" s="44" t="s">
        <v>118</v>
      </c>
      <c r="E35" s="129"/>
      <c r="F35" s="122"/>
      <c r="G35" s="122"/>
      <c r="H35" s="122"/>
      <c r="I35" s="122"/>
      <c r="J35" s="122"/>
      <c r="K35" s="122"/>
      <c r="L35" s="122"/>
      <c r="M35" s="122"/>
      <c r="N35" s="122"/>
      <c r="O35" s="136"/>
      <c r="P35" s="57" t="s">
        <v>176</v>
      </c>
      <c r="Q35" s="57" t="s">
        <v>177</v>
      </c>
      <c r="R35" s="59">
        <v>336172</v>
      </c>
      <c r="S35" s="59">
        <v>150000</v>
      </c>
      <c r="T35" s="59">
        <v>13636</v>
      </c>
      <c r="U35" s="44">
        <v>13636</v>
      </c>
      <c r="V35" s="44">
        <v>13636</v>
      </c>
      <c r="W35" s="44">
        <v>13636</v>
      </c>
      <c r="X35" s="44">
        <v>13636</v>
      </c>
      <c r="Y35" s="44">
        <v>13636</v>
      </c>
      <c r="Z35" s="44">
        <v>13636</v>
      </c>
      <c r="AA35" s="44">
        <v>13636</v>
      </c>
      <c r="AB35" s="44">
        <v>13636</v>
      </c>
      <c r="AC35" s="44">
        <v>13636</v>
      </c>
      <c r="AD35" s="44">
        <v>13640</v>
      </c>
      <c r="AE35" s="59">
        <v>0</v>
      </c>
      <c r="AF35" s="124"/>
      <c r="AG35" s="118"/>
      <c r="AH35" s="118"/>
      <c r="AI35" s="106"/>
      <c r="AJ35" s="118"/>
      <c r="AK35" s="120"/>
      <c r="AL35" s="106"/>
      <c r="AM35" s="106"/>
      <c r="AN35" s="106"/>
      <c r="AO35" s="106"/>
      <c r="AP35" s="116"/>
      <c r="AQ35" s="106"/>
      <c r="AR35" s="106"/>
      <c r="AS35" s="106"/>
      <c r="AT35" s="106"/>
      <c r="AU35" s="114"/>
      <c r="AV35" s="118"/>
      <c r="AW35" s="118"/>
      <c r="AX35" s="118"/>
      <c r="AY35" s="118"/>
      <c r="AZ35" s="108"/>
      <c r="BA35" s="110"/>
      <c r="BB35" s="227"/>
    </row>
    <row r="36" spans="1:54" ht="87.75" customHeight="1">
      <c r="A36" s="149" t="s">
        <v>98</v>
      </c>
      <c r="B36" s="121" t="s">
        <v>99</v>
      </c>
      <c r="C36" s="55">
        <v>18</v>
      </c>
      <c r="D36" s="44" t="s">
        <v>113</v>
      </c>
      <c r="E36" s="128">
        <v>2012170010032</v>
      </c>
      <c r="F36" s="121" t="s">
        <v>128</v>
      </c>
      <c r="G36" s="121">
        <v>29</v>
      </c>
      <c r="H36" s="121">
        <v>3</v>
      </c>
      <c r="I36" s="121">
        <v>11</v>
      </c>
      <c r="J36" s="121">
        <v>15</v>
      </c>
      <c r="K36" s="121">
        <v>41</v>
      </c>
      <c r="L36" s="121">
        <v>32</v>
      </c>
      <c r="M36" s="121">
        <v>4</v>
      </c>
      <c r="N36" s="44" t="s">
        <v>148</v>
      </c>
      <c r="O36" s="49">
        <v>180000000</v>
      </c>
      <c r="P36" s="46" t="s">
        <v>179</v>
      </c>
      <c r="Q36" s="44" t="s">
        <v>178</v>
      </c>
      <c r="R36" s="44">
        <v>5630</v>
      </c>
      <c r="S36" s="59">
        <v>5907</v>
      </c>
      <c r="T36" s="59">
        <v>5907</v>
      </c>
      <c r="U36" s="59">
        <v>5907</v>
      </c>
      <c r="V36" s="59">
        <v>5907</v>
      </c>
      <c r="W36" s="59">
        <v>5970</v>
      </c>
      <c r="X36" s="59">
        <v>5907</v>
      </c>
      <c r="Y36" s="59">
        <v>5907</v>
      </c>
      <c r="Z36" s="59">
        <v>5907</v>
      </c>
      <c r="AA36" s="59">
        <v>5907</v>
      </c>
      <c r="AB36" s="59">
        <v>5907</v>
      </c>
      <c r="AC36" s="59">
        <v>5907</v>
      </c>
      <c r="AD36" s="59">
        <v>5907</v>
      </c>
      <c r="AE36" s="59">
        <v>5907</v>
      </c>
      <c r="AF36" s="83">
        <v>44224434</v>
      </c>
      <c r="AG36" s="39"/>
      <c r="AH36" s="39"/>
      <c r="AI36" s="84">
        <v>44224434</v>
      </c>
      <c r="AJ36" s="39"/>
      <c r="AK36" s="85">
        <v>31482961</v>
      </c>
      <c r="AL36" s="84"/>
      <c r="AM36" s="84"/>
      <c r="AN36" s="84">
        <v>31482961</v>
      </c>
      <c r="AO36" s="84"/>
      <c r="AP36" s="86">
        <v>35108996</v>
      </c>
      <c r="AQ36" s="84"/>
      <c r="AR36" s="84"/>
      <c r="AS36" s="84">
        <v>35108996</v>
      </c>
      <c r="AT36" s="84"/>
      <c r="AU36" s="87">
        <v>39353420</v>
      </c>
      <c r="AV36" s="84"/>
      <c r="AW36" s="84"/>
      <c r="AX36" s="84">
        <v>39353420</v>
      </c>
      <c r="AY36" s="84"/>
      <c r="AZ36" s="69">
        <f>AF36+AK36+AP36+AU36</f>
        <v>150169811</v>
      </c>
      <c r="BA36" s="8"/>
      <c r="BB36" s="12"/>
    </row>
    <row r="37" spans="1:54" ht="87.75" customHeight="1">
      <c r="A37" s="150"/>
      <c r="B37" s="132"/>
      <c r="C37" s="125">
        <v>17</v>
      </c>
      <c r="D37" s="121" t="s">
        <v>114</v>
      </c>
      <c r="E37" s="152"/>
      <c r="F37" s="132"/>
      <c r="G37" s="132"/>
      <c r="H37" s="132"/>
      <c r="I37" s="132"/>
      <c r="J37" s="132"/>
      <c r="K37" s="132"/>
      <c r="L37" s="132"/>
      <c r="M37" s="132"/>
      <c r="N37" s="44" t="s">
        <v>203</v>
      </c>
      <c r="O37" s="49">
        <v>6000000</v>
      </c>
      <c r="P37" s="121" t="s">
        <v>181</v>
      </c>
      <c r="Q37" s="121" t="s">
        <v>180</v>
      </c>
      <c r="R37" s="121">
        <v>14502</v>
      </c>
      <c r="S37" s="121">
        <v>12000</v>
      </c>
      <c r="T37" s="121">
        <v>0</v>
      </c>
      <c r="U37" s="121">
        <v>1090</v>
      </c>
      <c r="V37" s="121">
        <v>1090</v>
      </c>
      <c r="W37" s="121">
        <v>1090</v>
      </c>
      <c r="X37" s="121">
        <v>1090</v>
      </c>
      <c r="Y37" s="121">
        <v>1100</v>
      </c>
      <c r="Z37" s="121">
        <v>1090</v>
      </c>
      <c r="AA37" s="121">
        <v>1090</v>
      </c>
      <c r="AB37" s="121">
        <v>1090</v>
      </c>
      <c r="AC37" s="121">
        <v>1090</v>
      </c>
      <c r="AD37" s="121">
        <v>1090</v>
      </c>
      <c r="AE37" s="121">
        <v>1090</v>
      </c>
      <c r="AF37" s="123">
        <v>24742766</v>
      </c>
      <c r="AG37" s="117"/>
      <c r="AH37" s="117"/>
      <c r="AI37" s="105">
        <v>24742766</v>
      </c>
      <c r="AJ37" s="117"/>
      <c r="AK37" s="119">
        <v>26742766</v>
      </c>
      <c r="AL37" s="105"/>
      <c r="AM37" s="105"/>
      <c r="AN37" s="105">
        <v>26742766</v>
      </c>
      <c r="AO37" s="105"/>
      <c r="AP37" s="115">
        <v>0</v>
      </c>
      <c r="AQ37" s="105"/>
      <c r="AR37" s="105"/>
      <c r="AS37" s="105">
        <v>0</v>
      </c>
      <c r="AT37" s="105"/>
      <c r="AU37" s="113">
        <v>120344657</v>
      </c>
      <c r="AV37" s="105"/>
      <c r="AW37" s="105"/>
      <c r="AX37" s="105">
        <v>120344657</v>
      </c>
      <c r="AY37" s="105"/>
      <c r="AZ37" s="107">
        <f>AF37+AK37+AP37+AU37</f>
        <v>171830189</v>
      </c>
      <c r="BA37" s="109" t="s">
        <v>194</v>
      </c>
      <c r="BB37" s="111"/>
    </row>
    <row r="38" spans="1:54" ht="99" customHeight="1">
      <c r="A38" s="150"/>
      <c r="B38" s="132"/>
      <c r="C38" s="126"/>
      <c r="D38" s="122"/>
      <c r="E38" s="152"/>
      <c r="F38" s="132"/>
      <c r="G38" s="132"/>
      <c r="H38" s="132"/>
      <c r="I38" s="132"/>
      <c r="J38" s="132"/>
      <c r="K38" s="132"/>
      <c r="L38" s="132"/>
      <c r="M38" s="132"/>
      <c r="N38" s="44" t="s">
        <v>204</v>
      </c>
      <c r="O38" s="49">
        <v>136000000</v>
      </c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4"/>
      <c r="AG38" s="118"/>
      <c r="AH38" s="118"/>
      <c r="AI38" s="106"/>
      <c r="AJ38" s="118"/>
      <c r="AK38" s="120"/>
      <c r="AL38" s="106"/>
      <c r="AM38" s="106"/>
      <c r="AN38" s="106"/>
      <c r="AO38" s="106"/>
      <c r="AP38" s="116"/>
      <c r="AQ38" s="106"/>
      <c r="AR38" s="106"/>
      <c r="AS38" s="106"/>
      <c r="AT38" s="106"/>
      <c r="AU38" s="114"/>
      <c r="AV38" s="106"/>
      <c r="AW38" s="106"/>
      <c r="AX38" s="106"/>
      <c r="AY38" s="106"/>
      <c r="AZ38" s="108"/>
      <c r="BA38" s="110"/>
      <c r="BB38" s="112"/>
    </row>
    <row r="39" spans="1:56" ht="69.75" customHeight="1">
      <c r="A39" s="150"/>
      <c r="B39" s="132"/>
      <c r="C39" s="55">
        <v>30</v>
      </c>
      <c r="D39" s="44" t="s">
        <v>115</v>
      </c>
      <c r="E39" s="152"/>
      <c r="F39" s="132"/>
      <c r="G39" s="122"/>
      <c r="H39" s="122"/>
      <c r="I39" s="122"/>
      <c r="J39" s="122"/>
      <c r="K39" s="122"/>
      <c r="L39" s="122"/>
      <c r="M39" s="122"/>
      <c r="N39" s="44" t="s">
        <v>147</v>
      </c>
      <c r="O39" s="50">
        <v>100000000</v>
      </c>
      <c r="P39" s="46" t="s">
        <v>183</v>
      </c>
      <c r="Q39" s="44" t="s">
        <v>182</v>
      </c>
      <c r="R39" s="44">
        <v>1196</v>
      </c>
      <c r="S39" s="44">
        <v>860</v>
      </c>
      <c r="T39" s="44">
        <v>0</v>
      </c>
      <c r="U39" s="44">
        <v>0</v>
      </c>
      <c r="V39" s="44">
        <v>0</v>
      </c>
      <c r="W39" s="44">
        <v>860</v>
      </c>
      <c r="X39" s="44">
        <v>860</v>
      </c>
      <c r="Y39" s="44">
        <v>860</v>
      </c>
      <c r="Z39" s="44">
        <v>860</v>
      </c>
      <c r="AA39" s="44">
        <v>860</v>
      </c>
      <c r="AB39" s="44">
        <v>860</v>
      </c>
      <c r="AC39" s="44">
        <v>860</v>
      </c>
      <c r="AD39" s="44">
        <v>860</v>
      </c>
      <c r="AE39" s="44">
        <v>860</v>
      </c>
      <c r="AF39" s="83">
        <v>40000000</v>
      </c>
      <c r="AG39" s="39"/>
      <c r="AH39" s="39"/>
      <c r="AI39" s="84">
        <v>40000000</v>
      </c>
      <c r="AJ39" s="39"/>
      <c r="AK39" s="85">
        <v>30000000</v>
      </c>
      <c r="AL39" s="45"/>
      <c r="AM39" s="45"/>
      <c r="AN39" s="45">
        <v>30000000</v>
      </c>
      <c r="AO39" s="45"/>
      <c r="AP39" s="86">
        <v>0</v>
      </c>
      <c r="AQ39" s="45"/>
      <c r="AR39" s="45"/>
      <c r="AS39" s="45"/>
      <c r="AT39" s="45"/>
      <c r="AU39" s="87">
        <v>30000000</v>
      </c>
      <c r="AV39" s="39"/>
      <c r="AW39" s="39"/>
      <c r="AX39" s="45">
        <v>30000000</v>
      </c>
      <c r="AY39" s="39"/>
      <c r="AZ39" s="69">
        <f>AF39+AK39+AP39+AU39</f>
        <v>100000000</v>
      </c>
      <c r="BA39" s="25" t="s">
        <v>193</v>
      </c>
      <c r="BB39" s="12"/>
      <c r="BD39" s="88"/>
    </row>
    <row r="40" spans="1:54" ht="74.25" customHeight="1">
      <c r="A40" s="150"/>
      <c r="B40" s="132"/>
      <c r="C40" s="125">
        <v>35</v>
      </c>
      <c r="D40" s="121" t="s">
        <v>116</v>
      </c>
      <c r="E40" s="129"/>
      <c r="F40" s="122"/>
      <c r="G40" s="44">
        <v>29</v>
      </c>
      <c r="H40" s="44">
        <v>3</v>
      </c>
      <c r="I40" s="44">
        <v>11</v>
      </c>
      <c r="J40" s="44">
        <v>15</v>
      </c>
      <c r="K40" s="44">
        <v>41</v>
      </c>
      <c r="L40" s="44">
        <v>32</v>
      </c>
      <c r="M40" s="44">
        <v>3</v>
      </c>
      <c r="N40" s="44" t="s">
        <v>202</v>
      </c>
      <c r="O40" s="50">
        <v>38000000</v>
      </c>
      <c r="P40" s="121" t="s">
        <v>185</v>
      </c>
      <c r="Q40" s="121" t="s">
        <v>184</v>
      </c>
      <c r="R40" s="130">
        <v>1</v>
      </c>
      <c r="S40" s="130">
        <v>1</v>
      </c>
      <c r="T40" s="130">
        <v>1</v>
      </c>
      <c r="U40" s="130">
        <v>1</v>
      </c>
      <c r="V40" s="130">
        <v>1</v>
      </c>
      <c r="W40" s="130">
        <v>1</v>
      </c>
      <c r="X40" s="130">
        <v>1</v>
      </c>
      <c r="Y40" s="130">
        <v>1</v>
      </c>
      <c r="Z40" s="130">
        <v>1</v>
      </c>
      <c r="AA40" s="130">
        <v>1</v>
      </c>
      <c r="AB40" s="130">
        <v>1</v>
      </c>
      <c r="AC40" s="130">
        <v>1</v>
      </c>
      <c r="AD40" s="130">
        <v>1</v>
      </c>
      <c r="AE40" s="130">
        <v>1</v>
      </c>
      <c r="AF40" s="83"/>
      <c r="AG40" s="39"/>
      <c r="AH40" s="39"/>
      <c r="AI40" s="84">
        <v>0</v>
      </c>
      <c r="AJ40" s="39"/>
      <c r="AK40" s="85">
        <v>38000000</v>
      </c>
      <c r="AL40" s="84"/>
      <c r="AM40" s="84"/>
      <c r="AN40" s="84">
        <v>38000000</v>
      </c>
      <c r="AO40" s="84"/>
      <c r="AP40" s="86">
        <v>0</v>
      </c>
      <c r="AQ40" s="45"/>
      <c r="AR40" s="45"/>
      <c r="AS40" s="45"/>
      <c r="AT40" s="45"/>
      <c r="AU40" s="87">
        <v>0</v>
      </c>
      <c r="AV40" s="39"/>
      <c r="AW40" s="39"/>
      <c r="AX40" s="39"/>
      <c r="AY40" s="39"/>
      <c r="AZ40" s="69">
        <f>AK40+AP40</f>
        <v>38000000</v>
      </c>
      <c r="BA40" s="25" t="s">
        <v>194</v>
      </c>
      <c r="BB40" s="12"/>
    </row>
    <row r="41" spans="1:54" ht="98.25" customHeight="1">
      <c r="A41" s="185"/>
      <c r="B41" s="122"/>
      <c r="C41" s="126"/>
      <c r="D41" s="122"/>
      <c r="E41" s="47">
        <v>2012170010055</v>
      </c>
      <c r="F41" s="44" t="s">
        <v>129</v>
      </c>
      <c r="G41" s="44">
        <v>29</v>
      </c>
      <c r="H41" s="44">
        <v>3</v>
      </c>
      <c r="I41" s="44">
        <v>11</v>
      </c>
      <c r="J41" s="44">
        <v>15</v>
      </c>
      <c r="K41" s="44">
        <v>41</v>
      </c>
      <c r="L41" s="44">
        <v>55</v>
      </c>
      <c r="M41" s="44">
        <v>4</v>
      </c>
      <c r="N41" s="44" t="s">
        <v>149</v>
      </c>
      <c r="O41" s="45">
        <v>300000000</v>
      </c>
      <c r="P41" s="122"/>
      <c r="Q41" s="122"/>
      <c r="R41" s="122"/>
      <c r="S41" s="131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83">
        <v>75000000</v>
      </c>
      <c r="AG41" s="39"/>
      <c r="AH41" s="39"/>
      <c r="AI41" s="84">
        <v>75000000</v>
      </c>
      <c r="AJ41" s="39"/>
      <c r="AK41" s="85">
        <v>75000000</v>
      </c>
      <c r="AL41" s="84"/>
      <c r="AM41" s="84"/>
      <c r="AN41" s="84">
        <v>75000000</v>
      </c>
      <c r="AO41" s="39"/>
      <c r="AP41" s="86">
        <v>75000000</v>
      </c>
      <c r="AQ41" s="45"/>
      <c r="AR41" s="45"/>
      <c r="AS41" s="45">
        <v>75000000</v>
      </c>
      <c r="AT41" s="45"/>
      <c r="AU41" s="87">
        <v>75000000</v>
      </c>
      <c r="AV41" s="39"/>
      <c r="AW41" s="39"/>
      <c r="AX41" s="45">
        <v>75000000</v>
      </c>
      <c r="AY41" s="39"/>
      <c r="AZ41" s="69">
        <f>AF41+AK41+AP41+AU41</f>
        <v>300000000</v>
      </c>
      <c r="BA41" s="25" t="s">
        <v>195</v>
      </c>
      <c r="BB41" s="12"/>
    </row>
    <row r="42" spans="1:54" ht="156.75" customHeight="1">
      <c r="A42" s="51" t="s">
        <v>100</v>
      </c>
      <c r="B42" s="44" t="s">
        <v>101</v>
      </c>
      <c r="C42" s="55">
        <v>100</v>
      </c>
      <c r="D42" s="44" t="s">
        <v>117</v>
      </c>
      <c r="E42" s="47">
        <v>2012170010007</v>
      </c>
      <c r="F42" s="44" t="s">
        <v>130</v>
      </c>
      <c r="G42" s="44">
        <v>29</v>
      </c>
      <c r="H42" s="44">
        <v>3</v>
      </c>
      <c r="I42" s="44">
        <v>11</v>
      </c>
      <c r="J42" s="44">
        <v>15</v>
      </c>
      <c r="K42" s="44">
        <v>51</v>
      </c>
      <c r="L42" s="44">
        <v>7</v>
      </c>
      <c r="M42" s="44">
        <v>3</v>
      </c>
      <c r="N42" s="44" t="s">
        <v>150</v>
      </c>
      <c r="O42" s="45">
        <v>200000000</v>
      </c>
      <c r="P42" s="46" t="s">
        <v>186</v>
      </c>
      <c r="Q42" s="44" t="s">
        <v>187</v>
      </c>
      <c r="R42" s="44">
        <v>11</v>
      </c>
      <c r="S42" s="44">
        <v>11</v>
      </c>
      <c r="T42" s="44">
        <v>0</v>
      </c>
      <c r="U42" s="44">
        <v>0</v>
      </c>
      <c r="V42" s="44">
        <v>0</v>
      </c>
      <c r="W42" s="44">
        <v>4</v>
      </c>
      <c r="X42" s="44">
        <v>4</v>
      </c>
      <c r="Y42" s="44">
        <v>3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83">
        <v>0</v>
      </c>
      <c r="AG42" s="39"/>
      <c r="AH42" s="39"/>
      <c r="AI42" s="84">
        <v>0</v>
      </c>
      <c r="AJ42" s="39"/>
      <c r="AK42" s="85">
        <v>50000000</v>
      </c>
      <c r="AL42" s="84"/>
      <c r="AM42" s="84"/>
      <c r="AN42" s="84">
        <v>50000000</v>
      </c>
      <c r="AO42" s="39"/>
      <c r="AP42" s="86">
        <v>50000000</v>
      </c>
      <c r="AQ42" s="84"/>
      <c r="AR42" s="84"/>
      <c r="AS42" s="84">
        <v>50000000</v>
      </c>
      <c r="AT42" s="39"/>
      <c r="AU42" s="87">
        <v>100000000</v>
      </c>
      <c r="AV42" s="45"/>
      <c r="AW42" s="45"/>
      <c r="AX42" s="45">
        <v>100000000</v>
      </c>
      <c r="AY42" s="45"/>
      <c r="AZ42" s="69">
        <f>AK42+AP42+AU42</f>
        <v>200000000</v>
      </c>
      <c r="BA42" s="44" t="s">
        <v>196</v>
      </c>
      <c r="BB42" s="12"/>
    </row>
    <row r="43" spans="1:54" ht="35.2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3">
        <f>SUM(O16:O42)</f>
        <v>5733250000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100">
        <f>SUM(AF16:AF42)</f>
        <v>981448286</v>
      </c>
      <c r="AG43" s="101"/>
      <c r="AH43" s="101"/>
      <c r="AI43" s="102"/>
      <c r="AJ43" s="101"/>
      <c r="AK43" s="104">
        <f>SUM(AK16:AK42)</f>
        <v>1629566825</v>
      </c>
      <c r="AL43" s="101"/>
      <c r="AM43" s="101"/>
      <c r="AN43" s="103"/>
      <c r="AO43" s="103"/>
      <c r="AP43" s="103">
        <f>SUM(AP16:AP42)</f>
        <v>1415331234</v>
      </c>
      <c r="AQ43" s="103"/>
      <c r="AR43" s="3"/>
      <c r="AS43" s="3"/>
      <c r="AT43" s="3"/>
      <c r="AU43" s="3">
        <f>SUM(AU16:AU42)</f>
        <v>1706903655</v>
      </c>
      <c r="AV43" s="3"/>
      <c r="AW43" s="3"/>
      <c r="AX43" s="3"/>
      <c r="AY43" s="3"/>
      <c r="AZ43" s="3">
        <f>SUM(AZ16:AZ42)</f>
        <v>5733250000</v>
      </c>
      <c r="BA43" s="101"/>
      <c r="BB43" s="4"/>
    </row>
    <row r="44" spans="1:54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5"/>
      <c r="AO44" s="5"/>
      <c r="AP44" s="5"/>
      <c r="AQ44" s="5"/>
      <c r="AR44" s="3"/>
      <c r="AS44" s="3"/>
      <c r="AT44" s="3"/>
      <c r="AU44" s="3"/>
      <c r="AV44" s="3"/>
      <c r="AW44" s="3"/>
      <c r="AX44" s="3"/>
      <c r="AY44" s="3"/>
      <c r="AZ44" s="3">
        <f>AF43+AK43+AP43+AU43</f>
        <v>5733250000</v>
      </c>
      <c r="BA44" s="4"/>
      <c r="BB44" s="4"/>
    </row>
    <row r="45" spans="1:54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5"/>
      <c r="AO45" s="5"/>
      <c r="AP45" s="5"/>
      <c r="AQ45" s="5"/>
      <c r="AR45" s="3"/>
      <c r="AS45" s="3"/>
      <c r="AT45" s="3"/>
      <c r="AU45" s="3"/>
      <c r="AV45" s="3"/>
      <c r="AW45" s="3"/>
      <c r="AX45" s="3"/>
      <c r="AY45" s="3"/>
      <c r="AZ45" s="3"/>
      <c r="BA45" s="4"/>
      <c r="BB45" s="4"/>
    </row>
    <row r="46" spans="1:54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3"/>
      <c r="AS46" s="3"/>
      <c r="AT46" s="3"/>
      <c r="AU46" s="3"/>
      <c r="AV46" s="3"/>
      <c r="AW46" s="3"/>
      <c r="AX46" s="3"/>
      <c r="AY46" s="3"/>
      <c r="AZ46" s="3"/>
      <c r="BA46" s="4"/>
      <c r="BB46" s="4"/>
    </row>
    <row r="47" spans="1:54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3"/>
      <c r="AS47" s="3"/>
      <c r="AT47" s="3"/>
      <c r="AU47" s="3"/>
      <c r="AV47" s="3"/>
      <c r="AW47" s="3"/>
      <c r="AX47" s="3"/>
      <c r="AY47" s="3"/>
      <c r="AZ47" s="3"/>
      <c r="BA47" s="4"/>
      <c r="BB47" s="4"/>
    </row>
    <row r="48" spans="1:54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3"/>
      <c r="AS48" s="3"/>
      <c r="AT48" s="3"/>
      <c r="AU48" s="3"/>
      <c r="AV48" s="3"/>
      <c r="AW48" s="3"/>
      <c r="AX48" s="3"/>
      <c r="AY48" s="3"/>
      <c r="AZ48" s="3"/>
      <c r="BA48" s="4"/>
      <c r="BB48" s="4"/>
    </row>
    <row r="49" spans="1:54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3"/>
      <c r="AS49" s="3"/>
      <c r="AT49" s="3"/>
      <c r="AU49" s="3"/>
      <c r="AV49" s="3"/>
      <c r="AW49" s="3"/>
      <c r="AX49" s="3"/>
      <c r="AY49" s="3"/>
      <c r="AZ49" s="3"/>
      <c r="BA49" s="4"/>
      <c r="BB49" s="4"/>
    </row>
    <row r="50" spans="1:54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3"/>
      <c r="AS50" s="3"/>
      <c r="AT50" s="3"/>
      <c r="AU50" s="3"/>
      <c r="AV50" s="3"/>
      <c r="AW50" s="3"/>
      <c r="AX50" s="3"/>
      <c r="AY50" s="3"/>
      <c r="AZ50" s="3"/>
      <c r="BA50" s="6"/>
      <c r="BB50" s="6"/>
    </row>
    <row r="51" spans="1:54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3"/>
      <c r="AS51" s="3"/>
      <c r="AT51" s="3"/>
      <c r="AU51" s="3"/>
      <c r="AV51" s="3"/>
      <c r="AW51" s="3"/>
      <c r="AX51" s="3"/>
      <c r="AY51" s="3"/>
      <c r="AZ51" s="3"/>
      <c r="BA51" s="6"/>
      <c r="BB51" s="6"/>
    </row>
    <row r="52" spans="1:54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4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1:54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54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4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54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4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54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1:54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1:54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spans="1:54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7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7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1:54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7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7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7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7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7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54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7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1:54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7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spans="1:54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7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1:54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7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54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7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1:54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7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spans="1:54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7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54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7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54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7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spans="1:54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7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1:54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7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54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7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spans="1:54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7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spans="1:54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7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spans="1:54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7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spans="1:54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7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spans="1:54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7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1:54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7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1:54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7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spans="1:54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7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7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54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7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spans="1:54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7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spans="1:54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7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spans="1:54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7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spans="1:54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7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  <row r="109" spans="1:54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7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spans="1:54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7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1:54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7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</row>
    <row r="112" spans="1:54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7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</row>
    <row r="113" spans="1:54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7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</row>
    <row r="114" spans="1:54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7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spans="1:54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7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</row>
    <row r="116" spans="1:54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7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</row>
    <row r="117" spans="1:54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7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</row>
  </sheetData>
  <sheetProtection/>
  <mergeCells count="298">
    <mergeCell ref="BB29:BB31"/>
    <mergeCell ref="BB32:BB33"/>
    <mergeCell ref="BB34:BB35"/>
    <mergeCell ref="AU34:AU35"/>
    <mergeCell ref="AV34:AV35"/>
    <mergeCell ref="AW34:AW35"/>
    <mergeCell ref="AX34:AX35"/>
    <mergeCell ref="AY34:AY35"/>
    <mergeCell ref="BA32:BA33"/>
    <mergeCell ref="AY23:AY25"/>
    <mergeCell ref="AY17:AY18"/>
    <mergeCell ref="AX23:AX25"/>
    <mergeCell ref="AK34:AK35"/>
    <mergeCell ref="BA16:BA18"/>
    <mergeCell ref="AL34:AL35"/>
    <mergeCell ref="BA34:BA35"/>
    <mergeCell ref="AZ17:AZ18"/>
    <mergeCell ref="BA26:BA27"/>
    <mergeCell ref="BA29:BA31"/>
    <mergeCell ref="AZ23:AZ25"/>
    <mergeCell ref="BA23:BA25"/>
    <mergeCell ref="AZ34:AZ35"/>
    <mergeCell ref="AF34:AF35"/>
    <mergeCell ref="AG34:AG35"/>
    <mergeCell ref="AH34:AH35"/>
    <mergeCell ref="AI34:AI35"/>
    <mergeCell ref="AJ34:AJ35"/>
    <mergeCell ref="AQ34:AQ35"/>
    <mergeCell ref="AR34:AR35"/>
    <mergeCell ref="AS34:AS35"/>
    <mergeCell ref="AT34:AT35"/>
    <mergeCell ref="AG23:AG25"/>
    <mergeCell ref="AH23:AH25"/>
    <mergeCell ref="AI23:AI25"/>
    <mergeCell ref="BB23:BB25"/>
    <mergeCell ref="AQ23:AQ25"/>
    <mergeCell ref="AR23:AR25"/>
    <mergeCell ref="AP23:AP25"/>
    <mergeCell ref="AS23:AS25"/>
    <mergeCell ref="BB19:BB21"/>
    <mergeCell ref="BA19:BA21"/>
    <mergeCell ref="AY19:AY21"/>
    <mergeCell ref="AZ19:AZ21"/>
    <mergeCell ref="AK23:AK25"/>
    <mergeCell ref="AX19:AX21"/>
    <mergeCell ref="AL23:AL25"/>
    <mergeCell ref="AM23:AM25"/>
    <mergeCell ref="AN23:AN25"/>
    <mergeCell ref="AO23:AO25"/>
    <mergeCell ref="AW19:AW21"/>
    <mergeCell ref="AT23:AT25"/>
    <mergeCell ref="AU23:AU25"/>
    <mergeCell ref="AV23:AV25"/>
    <mergeCell ref="AW23:AW25"/>
    <mergeCell ref="AK19:AK21"/>
    <mergeCell ref="AL19:AL21"/>
    <mergeCell ref="AM19:AM21"/>
    <mergeCell ref="AN19:AN21"/>
    <mergeCell ref="AO19:AO21"/>
    <mergeCell ref="AP19:AP21"/>
    <mergeCell ref="AQ19:AQ21"/>
    <mergeCell ref="AR19:AR21"/>
    <mergeCell ref="AS19:AS21"/>
    <mergeCell ref="AU17:AU18"/>
    <mergeCell ref="AV17:AV18"/>
    <mergeCell ref="AV19:AV21"/>
    <mergeCell ref="AS17:AS18"/>
    <mergeCell ref="AT17:AT18"/>
    <mergeCell ref="AW17:AW18"/>
    <mergeCell ref="AX17:AX18"/>
    <mergeCell ref="AJ23:AJ25"/>
    <mergeCell ref="AF17:AF18"/>
    <mergeCell ref="AG17:AG18"/>
    <mergeCell ref="AH17:AH18"/>
    <mergeCell ref="AI17:AI18"/>
    <mergeCell ref="AJ17:AJ18"/>
    <mergeCell ref="AG19:AG21"/>
    <mergeCell ref="AH19:AH21"/>
    <mergeCell ref="AI19:AI21"/>
    <mergeCell ref="AJ19:AJ21"/>
    <mergeCell ref="AK17:AK18"/>
    <mergeCell ref="AT19:AT21"/>
    <mergeCell ref="AD19:AD21"/>
    <mergeCell ref="AE19:AE21"/>
    <mergeCell ref="AF19:AF21"/>
    <mergeCell ref="AO17:AO18"/>
    <mergeCell ref="AP17:AP18"/>
    <mergeCell ref="AR17:AR18"/>
    <mergeCell ref="AF23:AF25"/>
    <mergeCell ref="X16:X17"/>
    <mergeCell ref="AL17:AL18"/>
    <mergeCell ref="AU19:AU21"/>
    <mergeCell ref="Y19:Y21"/>
    <mergeCell ref="Z19:Z21"/>
    <mergeCell ref="AA19:AA21"/>
    <mergeCell ref="AB19:AB21"/>
    <mergeCell ref="AC19:AC21"/>
    <mergeCell ref="AM17:AM18"/>
    <mergeCell ref="U40:U41"/>
    <mergeCell ref="V40:V41"/>
    <mergeCell ref="W40:W41"/>
    <mergeCell ref="X40:X41"/>
    <mergeCell ref="T19:T21"/>
    <mergeCell ref="U19:U21"/>
    <mergeCell ref="V19:V21"/>
    <mergeCell ref="W19:W21"/>
    <mergeCell ref="X19:X21"/>
    <mergeCell ref="U29:U33"/>
    <mergeCell ref="Z16:Z17"/>
    <mergeCell ref="AA16:AA17"/>
    <mergeCell ref="AB16:AB17"/>
    <mergeCell ref="AC16:AC17"/>
    <mergeCell ref="AD16:AD17"/>
    <mergeCell ref="AE16:AE17"/>
    <mergeCell ref="Y40:Y41"/>
    <mergeCell ref="Z40:Z41"/>
    <mergeCell ref="AA40:AA41"/>
    <mergeCell ref="AM34:AM35"/>
    <mergeCell ref="AN34:AN35"/>
    <mergeCell ref="AB40:AB41"/>
    <mergeCell ref="AC40:AC41"/>
    <mergeCell ref="AD40:AD41"/>
    <mergeCell ref="AE40:AE41"/>
    <mergeCell ref="Z37:Z38"/>
    <mergeCell ref="AC29:AC33"/>
    <mergeCell ref="AD29:AD33"/>
    <mergeCell ref="AO34:AO35"/>
    <mergeCell ref="AP34:AP35"/>
    <mergeCell ref="AE29:AE33"/>
    <mergeCell ref="W29:W33"/>
    <mergeCell ref="Z29:Z33"/>
    <mergeCell ref="AA29:AA33"/>
    <mergeCell ref="AB29:AB33"/>
    <mergeCell ref="X29:X33"/>
    <mergeCell ref="D16:D17"/>
    <mergeCell ref="F16:F18"/>
    <mergeCell ref="G17:G18"/>
    <mergeCell ref="H17:H18"/>
    <mergeCell ref="I17:I18"/>
    <mergeCell ref="V29:V33"/>
    <mergeCell ref="T16:T17"/>
    <mergeCell ref="U16:U17"/>
    <mergeCell ref="V16:V17"/>
    <mergeCell ref="P19:P21"/>
    <mergeCell ref="Q19:Q21"/>
    <mergeCell ref="P29:P33"/>
    <mergeCell ref="I23:I25"/>
    <mergeCell ref="Q29:Q33"/>
    <mergeCell ref="Y29:Y33"/>
    <mergeCell ref="A36:A41"/>
    <mergeCell ref="B36:B41"/>
    <mergeCell ref="C40:C41"/>
    <mergeCell ref="D40:D41"/>
    <mergeCell ref="C29:C33"/>
    <mergeCell ref="T29:T33"/>
    <mergeCell ref="H36:H39"/>
    <mergeCell ref="L36:L39"/>
    <mergeCell ref="T40:T41"/>
    <mergeCell ref="D29:D33"/>
    <mergeCell ref="E19:E21"/>
    <mergeCell ref="F23:F25"/>
    <mergeCell ref="E26:E27"/>
    <mergeCell ref="F26:F27"/>
    <mergeCell ref="J23:J25"/>
    <mergeCell ref="G26:G27"/>
    <mergeCell ref="G36:G39"/>
    <mergeCell ref="G23:G25"/>
    <mergeCell ref="E29:E31"/>
    <mergeCell ref="F29:F31"/>
    <mergeCell ref="E32:E33"/>
    <mergeCell ref="F32:F33"/>
    <mergeCell ref="A26:A33"/>
    <mergeCell ref="B26:B27"/>
    <mergeCell ref="B28:B33"/>
    <mergeCell ref="B34:B35"/>
    <mergeCell ref="A34:A35"/>
    <mergeCell ref="C16:C17"/>
    <mergeCell ref="B23:B25"/>
    <mergeCell ref="C19:C21"/>
    <mergeCell ref="J17:J18"/>
    <mergeCell ref="D19:D21"/>
    <mergeCell ref="C7:BA7"/>
    <mergeCell ref="M17:M18"/>
    <mergeCell ref="R16:R17"/>
    <mergeCell ref="E23:E25"/>
    <mergeCell ref="P13:S13"/>
    <mergeCell ref="AF13:AZ13"/>
    <mergeCell ref="BA13:BA14"/>
    <mergeCell ref="G14:M14"/>
    <mergeCell ref="AN17:AN18"/>
    <mergeCell ref="Y16:Y17"/>
    <mergeCell ref="W16:W17"/>
    <mergeCell ref="AQ17:AQ18"/>
    <mergeCell ref="T13:AE13"/>
    <mergeCell ref="K17:K18"/>
    <mergeCell ref="L17:L18"/>
    <mergeCell ref="S16:S17"/>
    <mergeCell ref="Q16:Q17"/>
    <mergeCell ref="P16:P17"/>
    <mergeCell ref="C8:BA8"/>
    <mergeCell ref="A1:B8"/>
    <mergeCell ref="A13:O13"/>
    <mergeCell ref="C4:BA4"/>
    <mergeCell ref="A9:BB9"/>
    <mergeCell ref="A12:BB12"/>
    <mergeCell ref="C6:BA6"/>
    <mergeCell ref="C5:BA5"/>
    <mergeCell ref="BB13:BB14"/>
    <mergeCell ref="A10:BB10"/>
    <mergeCell ref="BB1:BB8"/>
    <mergeCell ref="A11:BB11"/>
    <mergeCell ref="C1:BA1"/>
    <mergeCell ref="C2:BA2"/>
    <mergeCell ref="C3:BA3"/>
    <mergeCell ref="F19:F21"/>
    <mergeCell ref="A16:A25"/>
    <mergeCell ref="B16:B21"/>
    <mergeCell ref="E16:E18"/>
    <mergeCell ref="O23:O25"/>
    <mergeCell ref="Q40:Q41"/>
    <mergeCell ref="P40:P41"/>
    <mergeCell ref="I36:I39"/>
    <mergeCell ref="J36:J39"/>
    <mergeCell ref="K36:K39"/>
    <mergeCell ref="N34:N35"/>
    <mergeCell ref="O34:O35"/>
    <mergeCell ref="M34:M35"/>
    <mergeCell ref="H34:H35"/>
    <mergeCell ref="I34:I35"/>
    <mergeCell ref="J34:J35"/>
    <mergeCell ref="R19:R21"/>
    <mergeCell ref="S19:S21"/>
    <mergeCell ref="R29:R33"/>
    <mergeCell ref="S29:S33"/>
    <mergeCell ref="K34:K35"/>
    <mergeCell ref="N29:N31"/>
    <mergeCell ref="N32:N33"/>
    <mergeCell ref="M23:M25"/>
    <mergeCell ref="N23:N25"/>
    <mergeCell ref="K26:K27"/>
    <mergeCell ref="H23:H25"/>
    <mergeCell ref="H26:H27"/>
    <mergeCell ref="I26:I27"/>
    <mergeCell ref="J26:J27"/>
    <mergeCell ref="L23:L25"/>
    <mergeCell ref="K23:K25"/>
    <mergeCell ref="BB26:BB27"/>
    <mergeCell ref="E34:E35"/>
    <mergeCell ref="F34:F35"/>
    <mergeCell ref="R40:R41"/>
    <mergeCell ref="S40:S41"/>
    <mergeCell ref="G34:G35"/>
    <mergeCell ref="L34:L35"/>
    <mergeCell ref="L26:L27"/>
    <mergeCell ref="M26:M27"/>
    <mergeCell ref="M36:M39"/>
    <mergeCell ref="C37:C38"/>
    <mergeCell ref="D37:D38"/>
    <mergeCell ref="P37:P38"/>
    <mergeCell ref="Q37:Q38"/>
    <mergeCell ref="R37:R38"/>
    <mergeCell ref="S37:S38"/>
    <mergeCell ref="E36:E40"/>
    <mergeCell ref="F36:F40"/>
    <mergeCell ref="T37:T38"/>
    <mergeCell ref="U37:U38"/>
    <mergeCell ref="V37:V38"/>
    <mergeCell ref="W37:W38"/>
    <mergeCell ref="X37:X38"/>
    <mergeCell ref="Y37:Y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Y37:AY38"/>
    <mergeCell ref="AZ37:AZ38"/>
    <mergeCell ref="BA37:BA38"/>
    <mergeCell ref="BB37:BB38"/>
    <mergeCell ref="AS37:AS38"/>
    <mergeCell ref="AT37:AT38"/>
    <mergeCell ref="AU37:AU38"/>
    <mergeCell ref="AV37:AV38"/>
    <mergeCell ref="AW37:AW38"/>
    <mergeCell ref="AX37:AX38"/>
  </mergeCells>
  <printOptions horizontalCentered="1"/>
  <pageMargins left="0.984251968503937" right="0.984251968503937" top="0.984251968503937" bottom="0.984251968503937" header="0.5118110236220472" footer="0.5118110236220472"/>
  <pageSetup fitToHeight="0" horizontalDpi="600" verticalDpi="600" orientation="landscape" paperSize="5" scale="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8"/>
  <sheetViews>
    <sheetView zoomScale="60" zoomScaleNormal="60" zoomScalePageLayoutView="0" workbookViewId="0" topLeftCell="A28">
      <selection activeCell="C36" sqref="C36:C56"/>
    </sheetView>
  </sheetViews>
  <sheetFormatPr defaultColWidth="11.421875" defaultRowHeight="15"/>
  <cols>
    <col min="2" max="2" width="17.57421875" style="0" customWidth="1"/>
    <col min="3" max="3" width="88.140625" style="14" customWidth="1"/>
    <col min="4" max="4" width="5.421875" style="0" bestFit="1" customWidth="1"/>
    <col min="5" max="5" width="8.140625" style="0" customWidth="1"/>
    <col min="6" max="8" width="17.421875" style="0" customWidth="1"/>
    <col min="9" max="9" width="39.7109375" style="0" customWidth="1"/>
  </cols>
  <sheetData>
    <row r="1" spans="2:9" ht="15">
      <c r="B1" s="240" t="s">
        <v>26</v>
      </c>
      <c r="C1" s="241"/>
      <c r="D1" s="241"/>
      <c r="E1" s="241"/>
      <c r="F1" s="241"/>
      <c r="G1" s="241"/>
      <c r="H1" s="241"/>
      <c r="I1" s="242"/>
    </row>
    <row r="2" spans="2:9" ht="15">
      <c r="B2" s="243"/>
      <c r="C2" s="244"/>
      <c r="D2" s="244"/>
      <c r="E2" s="244"/>
      <c r="F2" s="244"/>
      <c r="G2" s="244"/>
      <c r="H2" s="244"/>
      <c r="I2" s="245"/>
    </row>
    <row r="3" spans="2:9" ht="15.75" thickBot="1">
      <c r="B3" s="246"/>
      <c r="C3" s="247"/>
      <c r="D3" s="247"/>
      <c r="E3" s="247"/>
      <c r="F3" s="247"/>
      <c r="G3" s="247"/>
      <c r="H3" s="247"/>
      <c r="I3" s="248"/>
    </row>
    <row r="4" spans="2:9" ht="29.25" thickBot="1">
      <c r="B4" s="23" t="s">
        <v>27</v>
      </c>
      <c r="C4" s="22" t="s">
        <v>29</v>
      </c>
      <c r="D4" s="249" t="s">
        <v>28</v>
      </c>
      <c r="E4" s="250"/>
      <c r="F4" s="250"/>
      <c r="G4" s="250"/>
      <c r="H4" s="250"/>
      <c r="I4" s="251"/>
    </row>
    <row r="5" spans="2:9" ht="45" customHeight="1" thickBot="1">
      <c r="B5" s="15">
        <v>1</v>
      </c>
      <c r="C5" s="17" t="str">
        <f>+PlanAcción!A14</f>
        <v>Programa</v>
      </c>
      <c r="D5" s="231" t="s">
        <v>37</v>
      </c>
      <c r="E5" s="232"/>
      <c r="F5" s="232"/>
      <c r="G5" s="232"/>
      <c r="H5" s="232"/>
      <c r="I5" s="233"/>
    </row>
    <row r="6" spans="2:9" ht="45" customHeight="1" thickBot="1">
      <c r="B6" s="13">
        <v>2</v>
      </c>
      <c r="C6" s="18" t="str">
        <f>+PlanAcción!B14</f>
        <v>Subprograma</v>
      </c>
      <c r="D6" s="231" t="s">
        <v>38</v>
      </c>
      <c r="E6" s="232"/>
      <c r="F6" s="232"/>
      <c r="G6" s="232"/>
      <c r="H6" s="232"/>
      <c r="I6" s="233"/>
    </row>
    <row r="7" spans="2:9" ht="45" customHeight="1" thickBot="1">
      <c r="B7" s="13">
        <v>3</v>
      </c>
      <c r="C7" s="18" t="str">
        <f>+PlanAcción!C14</f>
        <v>Pond. Meta</v>
      </c>
      <c r="D7" s="231" t="s">
        <v>39</v>
      </c>
      <c r="E7" s="232"/>
      <c r="F7" s="232"/>
      <c r="G7" s="232"/>
      <c r="H7" s="232"/>
      <c r="I7" s="233"/>
    </row>
    <row r="8" spans="2:9" ht="45" customHeight="1" thickBot="1">
      <c r="B8" s="13">
        <v>4</v>
      </c>
      <c r="C8" s="18" t="str">
        <f>+PlanAcción!D14</f>
        <v>Descripcion Meta de Producto</v>
      </c>
      <c r="D8" s="231" t="s">
        <v>40</v>
      </c>
      <c r="E8" s="232"/>
      <c r="F8" s="232"/>
      <c r="G8" s="232"/>
      <c r="H8" s="232"/>
      <c r="I8" s="233"/>
    </row>
    <row r="9" spans="2:9" ht="45" customHeight="1" thickBot="1">
      <c r="B9" s="13">
        <v>5</v>
      </c>
      <c r="C9" s="18" t="str">
        <f>+PlanAcción!E14</f>
        <v>Código BPIM</v>
      </c>
      <c r="D9" s="231" t="s">
        <v>41</v>
      </c>
      <c r="E9" s="232"/>
      <c r="F9" s="232"/>
      <c r="G9" s="232"/>
      <c r="H9" s="232"/>
      <c r="I9" s="233"/>
    </row>
    <row r="10" spans="2:9" ht="45" customHeight="1" thickBot="1">
      <c r="B10" s="13">
        <v>6</v>
      </c>
      <c r="C10" s="18" t="str">
        <f>+PlanAcción!F14</f>
        <v>Nombre Proyecto</v>
      </c>
      <c r="D10" s="231" t="s">
        <v>42</v>
      </c>
      <c r="E10" s="232"/>
      <c r="F10" s="232"/>
      <c r="G10" s="232"/>
      <c r="H10" s="232"/>
      <c r="I10" s="233"/>
    </row>
    <row r="11" spans="2:9" ht="45" customHeight="1" thickBot="1">
      <c r="B11" s="13">
        <v>7</v>
      </c>
      <c r="C11" s="252" t="str">
        <f>+PlanAcción!G14</f>
        <v>RUBRO PRESUPUESTAL</v>
      </c>
      <c r="D11" s="20" t="s">
        <v>30</v>
      </c>
      <c r="E11" s="231" t="s">
        <v>45</v>
      </c>
      <c r="F11" s="232"/>
      <c r="G11" s="232"/>
      <c r="H11" s="232"/>
      <c r="I11" s="233"/>
    </row>
    <row r="12" spans="2:9" ht="45" customHeight="1" thickBot="1">
      <c r="B12" s="13">
        <v>8</v>
      </c>
      <c r="C12" s="252"/>
      <c r="D12" s="16" t="s">
        <v>31</v>
      </c>
      <c r="E12" s="231" t="s">
        <v>46</v>
      </c>
      <c r="F12" s="232"/>
      <c r="G12" s="232"/>
      <c r="H12" s="232"/>
      <c r="I12" s="233"/>
    </row>
    <row r="13" spans="2:9" ht="45" customHeight="1" thickBot="1">
      <c r="B13" s="13">
        <v>9</v>
      </c>
      <c r="C13" s="252"/>
      <c r="D13" s="16" t="s">
        <v>32</v>
      </c>
      <c r="E13" s="231" t="s">
        <v>47</v>
      </c>
      <c r="F13" s="232"/>
      <c r="G13" s="232"/>
      <c r="H13" s="232"/>
      <c r="I13" s="233"/>
    </row>
    <row r="14" spans="2:9" ht="45" customHeight="1" thickBot="1">
      <c r="B14" s="13">
        <v>10</v>
      </c>
      <c r="C14" s="252"/>
      <c r="D14" s="16" t="s">
        <v>33</v>
      </c>
      <c r="E14" s="231" t="s">
        <v>48</v>
      </c>
      <c r="F14" s="232"/>
      <c r="G14" s="232"/>
      <c r="H14" s="232"/>
      <c r="I14" s="233"/>
    </row>
    <row r="15" spans="2:9" ht="45" customHeight="1" thickBot="1">
      <c r="B15" s="13">
        <v>11</v>
      </c>
      <c r="C15" s="252"/>
      <c r="D15" s="16" t="s">
        <v>34</v>
      </c>
      <c r="E15" s="231" t="s">
        <v>49</v>
      </c>
      <c r="F15" s="232"/>
      <c r="G15" s="232"/>
      <c r="H15" s="232"/>
      <c r="I15" s="233"/>
    </row>
    <row r="16" spans="2:9" ht="45" customHeight="1" thickBot="1">
      <c r="B16" s="13">
        <v>12</v>
      </c>
      <c r="C16" s="252"/>
      <c r="D16" s="16" t="s">
        <v>35</v>
      </c>
      <c r="E16" s="231" t="s">
        <v>43</v>
      </c>
      <c r="F16" s="232"/>
      <c r="G16" s="232"/>
      <c r="H16" s="232"/>
      <c r="I16" s="233"/>
    </row>
    <row r="17" spans="2:9" ht="45" customHeight="1" thickBot="1">
      <c r="B17" s="13">
        <v>13</v>
      </c>
      <c r="C17" s="252"/>
      <c r="D17" s="21" t="s">
        <v>36</v>
      </c>
      <c r="E17" s="259" t="s">
        <v>50</v>
      </c>
      <c r="F17" s="260"/>
      <c r="G17" s="260"/>
      <c r="H17" s="260"/>
      <c r="I17" s="261"/>
    </row>
    <row r="18" spans="2:9" ht="45" customHeight="1" thickBot="1">
      <c r="B18" s="13">
        <v>14</v>
      </c>
      <c r="C18" s="18" t="str">
        <f>+PlanAcción!N14</f>
        <v>ACTIVIDADES A DESARROLLAR EN LA VIGENCIA 2014</v>
      </c>
      <c r="D18" s="231" t="s">
        <v>51</v>
      </c>
      <c r="E18" s="232"/>
      <c r="F18" s="232"/>
      <c r="G18" s="232"/>
      <c r="H18" s="232"/>
      <c r="I18" s="233"/>
    </row>
    <row r="19" spans="2:9" ht="45" customHeight="1" thickBot="1">
      <c r="B19" s="13">
        <v>15</v>
      </c>
      <c r="C19" s="18" t="str">
        <f>+PlanAcción!O14</f>
        <v>VALOR DE LA ACTIVIDAD</v>
      </c>
      <c r="D19" s="231" t="s">
        <v>52</v>
      </c>
      <c r="E19" s="232"/>
      <c r="F19" s="232"/>
      <c r="G19" s="232"/>
      <c r="H19" s="232"/>
      <c r="I19" s="233"/>
    </row>
    <row r="20" spans="2:9" ht="45" customHeight="1" thickBot="1">
      <c r="B20" s="13">
        <v>16</v>
      </c>
      <c r="C20" s="18" t="str">
        <f>+PlanAcción!P14</f>
        <v>Cod. Indic</v>
      </c>
      <c r="D20" s="231" t="s">
        <v>53</v>
      </c>
      <c r="E20" s="232"/>
      <c r="F20" s="232"/>
      <c r="G20" s="232"/>
      <c r="H20" s="232"/>
      <c r="I20" s="233"/>
    </row>
    <row r="21" spans="2:9" ht="45" customHeight="1" thickBot="1">
      <c r="B21" s="13">
        <v>17</v>
      </c>
      <c r="C21" s="18" t="str">
        <f>+PlanAcción!Q14</f>
        <v>Nombre</v>
      </c>
      <c r="D21" s="231" t="s">
        <v>54</v>
      </c>
      <c r="E21" s="232"/>
      <c r="F21" s="232"/>
      <c r="G21" s="232"/>
      <c r="H21" s="232"/>
      <c r="I21" s="233"/>
    </row>
    <row r="22" spans="2:9" ht="45" customHeight="1" thickBot="1">
      <c r="B22" s="13">
        <v>18</v>
      </c>
      <c r="C22" s="18" t="str">
        <f>+PlanAcción!R14</f>
        <v>Valor alcanzado a Dic de 2013</v>
      </c>
      <c r="D22" s="231" t="s">
        <v>55</v>
      </c>
      <c r="E22" s="232"/>
      <c r="F22" s="232"/>
      <c r="G22" s="232"/>
      <c r="H22" s="232"/>
      <c r="I22" s="233"/>
    </row>
    <row r="23" spans="2:9" ht="45" customHeight="1" thickBot="1">
      <c r="B23" s="13">
        <v>19</v>
      </c>
      <c r="C23" s="18" t="str">
        <f>+PlanAcción!S14</f>
        <v>Valor a lograrse a 31 de dic de la vigencia 2014</v>
      </c>
      <c r="D23" s="253" t="s">
        <v>56</v>
      </c>
      <c r="E23" s="254"/>
      <c r="F23" s="254"/>
      <c r="G23" s="254"/>
      <c r="H23" s="254"/>
      <c r="I23" s="255"/>
    </row>
    <row r="24" spans="2:9" s="14" customFormat="1" ht="45.75" customHeight="1" thickBot="1">
      <c r="B24" s="24">
        <v>20</v>
      </c>
      <c r="C24" s="252" t="str">
        <f>+PlanAcción!T13</f>
        <v>PROGRAMACION META DE PLAN DE DESARROLLO</v>
      </c>
      <c r="D24" s="237" t="s">
        <v>77</v>
      </c>
      <c r="E24" s="238"/>
      <c r="F24" s="239"/>
      <c r="G24" s="256" t="s">
        <v>57</v>
      </c>
      <c r="H24" s="257"/>
      <c r="I24" s="258"/>
    </row>
    <row r="25" spans="2:9" s="14" customFormat="1" ht="45.75" customHeight="1" thickBot="1">
      <c r="B25" s="24">
        <v>21</v>
      </c>
      <c r="C25" s="252"/>
      <c r="D25" s="228" t="s">
        <v>78</v>
      </c>
      <c r="E25" s="229"/>
      <c r="F25" s="230"/>
      <c r="G25" s="256" t="s">
        <v>57</v>
      </c>
      <c r="H25" s="257"/>
      <c r="I25" s="258"/>
    </row>
    <row r="26" spans="2:9" s="14" customFormat="1" ht="45.75" customHeight="1" thickBot="1">
      <c r="B26" s="24">
        <v>22</v>
      </c>
      <c r="C26" s="252"/>
      <c r="D26" s="228" t="s">
        <v>79</v>
      </c>
      <c r="E26" s="229"/>
      <c r="F26" s="230"/>
      <c r="G26" s="256" t="s">
        <v>57</v>
      </c>
      <c r="H26" s="257"/>
      <c r="I26" s="258"/>
    </row>
    <row r="27" spans="2:9" s="14" customFormat="1" ht="45.75" customHeight="1" thickBot="1">
      <c r="B27" s="13">
        <v>23</v>
      </c>
      <c r="C27" s="252"/>
      <c r="D27" s="237" t="s">
        <v>80</v>
      </c>
      <c r="E27" s="238"/>
      <c r="F27" s="239"/>
      <c r="G27" s="234" t="s">
        <v>57</v>
      </c>
      <c r="H27" s="235"/>
      <c r="I27" s="236"/>
    </row>
    <row r="28" spans="2:9" s="14" customFormat="1" ht="45.75" customHeight="1" thickBot="1">
      <c r="B28" s="13">
        <v>24</v>
      </c>
      <c r="C28" s="252"/>
      <c r="D28" s="228" t="s">
        <v>81</v>
      </c>
      <c r="E28" s="229"/>
      <c r="F28" s="230"/>
      <c r="G28" s="234" t="s">
        <v>57</v>
      </c>
      <c r="H28" s="235"/>
      <c r="I28" s="236"/>
    </row>
    <row r="29" spans="2:9" s="14" customFormat="1" ht="45.75" customHeight="1" thickBot="1">
      <c r="B29" s="24">
        <v>25</v>
      </c>
      <c r="C29" s="252"/>
      <c r="D29" s="228" t="s">
        <v>82</v>
      </c>
      <c r="E29" s="229"/>
      <c r="F29" s="230"/>
      <c r="G29" s="234" t="s">
        <v>57</v>
      </c>
      <c r="H29" s="235"/>
      <c r="I29" s="236"/>
    </row>
    <row r="30" spans="2:9" s="14" customFormat="1" ht="45.75" customHeight="1" thickBot="1">
      <c r="B30" s="24">
        <v>26</v>
      </c>
      <c r="C30" s="252"/>
      <c r="D30" s="237" t="s">
        <v>83</v>
      </c>
      <c r="E30" s="238"/>
      <c r="F30" s="239"/>
      <c r="G30" s="234" t="s">
        <v>57</v>
      </c>
      <c r="H30" s="235"/>
      <c r="I30" s="236"/>
    </row>
    <row r="31" spans="2:9" s="14" customFormat="1" ht="45.75" customHeight="1" thickBot="1">
      <c r="B31" s="24">
        <v>27</v>
      </c>
      <c r="C31" s="252"/>
      <c r="D31" s="228" t="s">
        <v>84</v>
      </c>
      <c r="E31" s="229"/>
      <c r="F31" s="230"/>
      <c r="G31" s="234" t="s">
        <v>57</v>
      </c>
      <c r="H31" s="235"/>
      <c r="I31" s="236"/>
    </row>
    <row r="32" spans="2:9" s="14" customFormat="1" ht="45.75" customHeight="1" thickBot="1">
      <c r="B32" s="13">
        <v>28</v>
      </c>
      <c r="C32" s="252"/>
      <c r="D32" s="228" t="s">
        <v>85</v>
      </c>
      <c r="E32" s="229"/>
      <c r="F32" s="230"/>
      <c r="G32" s="234" t="s">
        <v>57</v>
      </c>
      <c r="H32" s="235"/>
      <c r="I32" s="236"/>
    </row>
    <row r="33" spans="2:9" s="14" customFormat="1" ht="45.75" customHeight="1" thickBot="1">
      <c r="B33" s="13">
        <v>29</v>
      </c>
      <c r="C33" s="252"/>
      <c r="D33" s="237" t="s">
        <v>86</v>
      </c>
      <c r="E33" s="238"/>
      <c r="F33" s="239"/>
      <c r="G33" s="234" t="s">
        <v>57</v>
      </c>
      <c r="H33" s="235"/>
      <c r="I33" s="236"/>
    </row>
    <row r="34" spans="2:9" s="14" customFormat="1" ht="45.75" customHeight="1" thickBot="1">
      <c r="B34" s="24">
        <v>30</v>
      </c>
      <c r="C34" s="252"/>
      <c r="D34" s="228" t="s">
        <v>87</v>
      </c>
      <c r="E34" s="229"/>
      <c r="F34" s="230"/>
      <c r="G34" s="234" t="s">
        <v>57</v>
      </c>
      <c r="H34" s="235"/>
      <c r="I34" s="236"/>
    </row>
    <row r="35" spans="2:9" s="14" customFormat="1" ht="45.75" customHeight="1" thickBot="1">
      <c r="B35" s="28">
        <v>31</v>
      </c>
      <c r="C35" s="262"/>
      <c r="D35" s="273" t="s">
        <v>88</v>
      </c>
      <c r="E35" s="274"/>
      <c r="F35" s="275"/>
      <c r="G35" s="256" t="s">
        <v>57</v>
      </c>
      <c r="H35" s="257"/>
      <c r="I35" s="258"/>
    </row>
    <row r="36" spans="2:9" ht="19.5" customHeight="1">
      <c r="B36" s="29">
        <v>32</v>
      </c>
      <c r="C36" s="272" t="str">
        <f>+PlanAcción!AF13</f>
        <v>PROGRAMACION EJECUCION DE RECURSOS POR TRIMESTRE VIGENCIA 2014</v>
      </c>
      <c r="D36" s="263" t="s">
        <v>59</v>
      </c>
      <c r="E36" s="264"/>
      <c r="F36" s="264"/>
      <c r="G36" s="264"/>
      <c r="H36" s="264"/>
      <c r="I36" s="265"/>
    </row>
    <row r="37" spans="2:9" ht="19.5" customHeight="1">
      <c r="B37" s="13">
        <v>33</v>
      </c>
      <c r="C37" s="252"/>
      <c r="D37" s="266"/>
      <c r="E37" s="267"/>
      <c r="F37" s="267"/>
      <c r="G37" s="267"/>
      <c r="H37" s="267"/>
      <c r="I37" s="268"/>
    </row>
    <row r="38" spans="2:9" ht="19.5" customHeight="1">
      <c r="B38" s="13">
        <v>34</v>
      </c>
      <c r="C38" s="252"/>
      <c r="D38" s="266"/>
      <c r="E38" s="267"/>
      <c r="F38" s="267"/>
      <c r="G38" s="267"/>
      <c r="H38" s="267"/>
      <c r="I38" s="268"/>
    </row>
    <row r="39" spans="2:9" ht="19.5" customHeight="1">
      <c r="B39" s="24">
        <v>35</v>
      </c>
      <c r="C39" s="252"/>
      <c r="D39" s="266"/>
      <c r="E39" s="267"/>
      <c r="F39" s="267"/>
      <c r="G39" s="267"/>
      <c r="H39" s="267"/>
      <c r="I39" s="268"/>
    </row>
    <row r="40" spans="2:9" ht="19.5" customHeight="1">
      <c r="B40" s="24">
        <v>36</v>
      </c>
      <c r="C40" s="252"/>
      <c r="D40" s="266"/>
      <c r="E40" s="267"/>
      <c r="F40" s="267"/>
      <c r="G40" s="267"/>
      <c r="H40" s="267"/>
      <c r="I40" s="268"/>
    </row>
    <row r="41" spans="2:9" ht="19.5" customHeight="1">
      <c r="B41" s="24">
        <v>37</v>
      </c>
      <c r="C41" s="252"/>
      <c r="D41" s="266"/>
      <c r="E41" s="267"/>
      <c r="F41" s="267"/>
      <c r="G41" s="267"/>
      <c r="H41" s="267"/>
      <c r="I41" s="268"/>
    </row>
    <row r="42" spans="2:9" ht="19.5" customHeight="1">
      <c r="B42" s="13">
        <v>38</v>
      </c>
      <c r="C42" s="252"/>
      <c r="D42" s="266"/>
      <c r="E42" s="267"/>
      <c r="F42" s="267"/>
      <c r="G42" s="267"/>
      <c r="H42" s="267"/>
      <c r="I42" s="268"/>
    </row>
    <row r="43" spans="2:9" ht="19.5" customHeight="1">
      <c r="B43" s="13">
        <v>39</v>
      </c>
      <c r="C43" s="252"/>
      <c r="D43" s="266"/>
      <c r="E43" s="267"/>
      <c r="F43" s="267"/>
      <c r="G43" s="267"/>
      <c r="H43" s="267"/>
      <c r="I43" s="268"/>
    </row>
    <row r="44" spans="2:9" ht="19.5" customHeight="1">
      <c r="B44" s="24">
        <v>40</v>
      </c>
      <c r="C44" s="252"/>
      <c r="D44" s="266"/>
      <c r="E44" s="267"/>
      <c r="F44" s="267"/>
      <c r="G44" s="267"/>
      <c r="H44" s="267"/>
      <c r="I44" s="268"/>
    </row>
    <row r="45" spans="2:9" ht="19.5" customHeight="1">
      <c r="B45" s="24">
        <v>41</v>
      </c>
      <c r="C45" s="252"/>
      <c r="D45" s="266"/>
      <c r="E45" s="267"/>
      <c r="F45" s="267"/>
      <c r="G45" s="267"/>
      <c r="H45" s="267"/>
      <c r="I45" s="268"/>
    </row>
    <row r="46" spans="2:9" ht="19.5" customHeight="1">
      <c r="B46" s="24">
        <v>42</v>
      </c>
      <c r="C46" s="252"/>
      <c r="D46" s="266"/>
      <c r="E46" s="267"/>
      <c r="F46" s="267"/>
      <c r="G46" s="267"/>
      <c r="H46" s="267"/>
      <c r="I46" s="268"/>
    </row>
    <row r="47" spans="2:9" ht="19.5" customHeight="1">
      <c r="B47" s="13">
        <v>43</v>
      </c>
      <c r="C47" s="252"/>
      <c r="D47" s="266"/>
      <c r="E47" s="267"/>
      <c r="F47" s="267"/>
      <c r="G47" s="267"/>
      <c r="H47" s="267"/>
      <c r="I47" s="268"/>
    </row>
    <row r="48" spans="2:9" ht="19.5" customHeight="1">
      <c r="B48" s="13">
        <v>44</v>
      </c>
      <c r="C48" s="252"/>
      <c r="D48" s="266"/>
      <c r="E48" s="267"/>
      <c r="F48" s="267"/>
      <c r="G48" s="267"/>
      <c r="H48" s="267"/>
      <c r="I48" s="268"/>
    </row>
    <row r="49" spans="2:9" ht="19.5" customHeight="1">
      <c r="B49" s="24">
        <v>45</v>
      </c>
      <c r="C49" s="252"/>
      <c r="D49" s="266"/>
      <c r="E49" s="267"/>
      <c r="F49" s="267"/>
      <c r="G49" s="267"/>
      <c r="H49" s="267"/>
      <c r="I49" s="268"/>
    </row>
    <row r="50" spans="2:9" ht="19.5" customHeight="1">
      <c r="B50" s="24">
        <v>46</v>
      </c>
      <c r="C50" s="252"/>
      <c r="D50" s="266"/>
      <c r="E50" s="267"/>
      <c r="F50" s="267"/>
      <c r="G50" s="267"/>
      <c r="H50" s="267"/>
      <c r="I50" s="268"/>
    </row>
    <row r="51" spans="2:9" ht="19.5" customHeight="1">
      <c r="B51" s="24">
        <v>47</v>
      </c>
      <c r="C51" s="252"/>
      <c r="D51" s="266"/>
      <c r="E51" s="267"/>
      <c r="F51" s="267"/>
      <c r="G51" s="267"/>
      <c r="H51" s="267"/>
      <c r="I51" s="268"/>
    </row>
    <row r="52" spans="2:9" ht="19.5" customHeight="1">
      <c r="B52" s="13">
        <v>48</v>
      </c>
      <c r="C52" s="252"/>
      <c r="D52" s="266"/>
      <c r="E52" s="267"/>
      <c r="F52" s="267"/>
      <c r="G52" s="267"/>
      <c r="H52" s="267"/>
      <c r="I52" s="268"/>
    </row>
    <row r="53" spans="2:9" ht="19.5" customHeight="1">
      <c r="B53" s="13">
        <v>49</v>
      </c>
      <c r="C53" s="252"/>
      <c r="D53" s="266"/>
      <c r="E53" s="267"/>
      <c r="F53" s="267"/>
      <c r="G53" s="267"/>
      <c r="H53" s="267"/>
      <c r="I53" s="268"/>
    </row>
    <row r="54" spans="2:9" ht="19.5" customHeight="1">
      <c r="B54" s="24">
        <v>50</v>
      </c>
      <c r="C54" s="252"/>
      <c r="D54" s="266"/>
      <c r="E54" s="267"/>
      <c r="F54" s="267"/>
      <c r="G54" s="267"/>
      <c r="H54" s="267"/>
      <c r="I54" s="268"/>
    </row>
    <row r="55" spans="2:9" ht="19.5" customHeight="1">
      <c r="B55" s="24">
        <v>51</v>
      </c>
      <c r="C55" s="252"/>
      <c r="D55" s="266"/>
      <c r="E55" s="267"/>
      <c r="F55" s="267"/>
      <c r="G55" s="267"/>
      <c r="H55" s="267"/>
      <c r="I55" s="268"/>
    </row>
    <row r="56" spans="2:9" ht="19.5" customHeight="1" thickBot="1">
      <c r="B56" s="24">
        <v>52</v>
      </c>
      <c r="C56" s="252"/>
      <c r="D56" s="269"/>
      <c r="E56" s="270"/>
      <c r="F56" s="270"/>
      <c r="G56" s="270"/>
      <c r="H56" s="270"/>
      <c r="I56" s="271"/>
    </row>
    <row r="57" spans="2:9" ht="54.75" customHeight="1">
      <c r="B57" s="13">
        <v>53</v>
      </c>
      <c r="C57" s="18" t="str">
        <f>+PlanAcción!BA13</f>
        <v>Responsable
(Nombre y Cargo)</v>
      </c>
      <c r="D57" s="253" t="s">
        <v>58</v>
      </c>
      <c r="E57" s="254"/>
      <c r="F57" s="254"/>
      <c r="G57" s="254"/>
      <c r="H57" s="254"/>
      <c r="I57" s="255"/>
    </row>
    <row r="58" spans="2:9" ht="45" customHeight="1" thickBot="1">
      <c r="B58" s="30">
        <v>54</v>
      </c>
      <c r="C58" s="19" t="str">
        <f>+PlanAcción!BB13</f>
        <v>Observaciones</v>
      </c>
      <c r="D58" s="276"/>
      <c r="E58" s="277"/>
      <c r="F58" s="277"/>
      <c r="G58" s="277"/>
      <c r="H58" s="277"/>
      <c r="I58" s="278"/>
    </row>
  </sheetData>
  <sheetProtection/>
  <mergeCells count="51">
    <mergeCell ref="D20:I20"/>
    <mergeCell ref="G33:I33"/>
    <mergeCell ref="G28:I28"/>
    <mergeCell ref="G34:I34"/>
    <mergeCell ref="D58:I58"/>
    <mergeCell ref="E11:I11"/>
    <mergeCell ref="E12:I12"/>
    <mergeCell ref="E13:I13"/>
    <mergeCell ref="E14:I14"/>
    <mergeCell ref="E15:I15"/>
    <mergeCell ref="D18:I18"/>
    <mergeCell ref="G29:I29"/>
    <mergeCell ref="D57:I57"/>
    <mergeCell ref="C24:C35"/>
    <mergeCell ref="D36:I56"/>
    <mergeCell ref="G35:I35"/>
    <mergeCell ref="G24:I24"/>
    <mergeCell ref="C36:C56"/>
    <mergeCell ref="D33:F33"/>
    <mergeCell ref="D34:F34"/>
    <mergeCell ref="D35:F35"/>
    <mergeCell ref="D7:I7"/>
    <mergeCell ref="D22:I22"/>
    <mergeCell ref="D23:I23"/>
    <mergeCell ref="G25:I25"/>
    <mergeCell ref="D31:F31"/>
    <mergeCell ref="G26:I26"/>
    <mergeCell ref="E17:I17"/>
    <mergeCell ref="G31:I31"/>
    <mergeCell ref="D24:F24"/>
    <mergeCell ref="D27:F27"/>
    <mergeCell ref="D29:F29"/>
    <mergeCell ref="B1:I3"/>
    <mergeCell ref="D4:I4"/>
    <mergeCell ref="D25:F25"/>
    <mergeCell ref="D26:F26"/>
    <mergeCell ref="D5:I5"/>
    <mergeCell ref="D10:I10"/>
    <mergeCell ref="D6:I6"/>
    <mergeCell ref="D19:I19"/>
    <mergeCell ref="C11:C17"/>
    <mergeCell ref="D32:F32"/>
    <mergeCell ref="D8:I8"/>
    <mergeCell ref="G27:I27"/>
    <mergeCell ref="G32:I32"/>
    <mergeCell ref="D28:F28"/>
    <mergeCell ref="D30:F30"/>
    <mergeCell ref="G30:I30"/>
    <mergeCell ref="D9:I9"/>
    <mergeCell ref="E16:I16"/>
    <mergeCell ref="D21:I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Archbold</dc:creator>
  <cp:keywords/>
  <dc:description/>
  <cp:lastModifiedBy>Luz Marina Hurtado Giraldo</cp:lastModifiedBy>
  <cp:lastPrinted>2013-12-10T21:38:33Z</cp:lastPrinted>
  <dcterms:created xsi:type="dcterms:W3CDTF">2013-01-07T15:09:44Z</dcterms:created>
  <dcterms:modified xsi:type="dcterms:W3CDTF">2014-01-16T20:43:58Z</dcterms:modified>
  <cp:category/>
  <cp:version/>
  <cp:contentType/>
  <cp:contentStatus/>
</cp:coreProperties>
</file>