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120" windowHeight="7995"/>
  </bookViews>
  <sheets>
    <sheet name="plan de accion comisaria" sheetId="1" r:id="rId1"/>
    <sheet name="Actividades" sheetId="2" r:id="rId2"/>
  </sheets>
  <calcPr calcId="145621"/>
</workbook>
</file>

<file path=xl/calcChain.xml><?xml version="1.0" encoding="utf-8"?>
<calcChain xmlns="http://schemas.openxmlformats.org/spreadsheetml/2006/main">
  <c r="T25" i="1" l="1"/>
  <c r="T22" i="1"/>
  <c r="T20" i="1"/>
  <c r="T18" i="1"/>
  <c r="T17" i="1"/>
  <c r="T15" i="1"/>
  <c r="T14" i="1"/>
  <c r="T13" i="1"/>
  <c r="T12" i="1"/>
  <c r="T11" i="1"/>
  <c r="T10" i="1"/>
  <c r="T8" i="1"/>
  <c r="T6" i="1"/>
  <c r="T5" i="1"/>
</calcChain>
</file>

<file path=xl/comments1.xml><?xml version="1.0" encoding="utf-8"?>
<comments xmlns="http://schemas.openxmlformats.org/spreadsheetml/2006/main">
  <authors>
    <author>equipo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 xml:space="preserve">Nelson O.: </t>
        </r>
        <r>
          <rPr>
            <sz val="9"/>
            <color indexed="81"/>
            <rFont val="Tahoma"/>
            <family val="2"/>
          </rPr>
          <t>Falta un ponderador de actividades del proyecto asociado a las actividades para su ejecución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equipo:</t>
        </r>
        <r>
          <rPr>
            <sz val="9"/>
            <color indexed="81"/>
            <rFont val="Tahoma"/>
            <family val="2"/>
          </rPr>
          <t xml:space="preserve">
Datos asociados al cronograma de actividades del proyecto, con su respectivo valor porcentual</t>
        </r>
      </text>
    </comment>
  </commentList>
</comments>
</file>

<file path=xl/sharedStrings.xml><?xml version="1.0" encoding="utf-8"?>
<sst xmlns="http://schemas.openxmlformats.org/spreadsheetml/2006/main" count="161" uniqueCount="111">
  <si>
    <t xml:space="preserve">LÍNEA ESTRATEGICA </t>
  </si>
  <si>
    <t xml:space="preserve">SECTOR </t>
  </si>
  <si>
    <t>POLÍTICA</t>
  </si>
  <si>
    <t>PROGRAMA</t>
  </si>
  <si>
    <t>PROYECTO</t>
  </si>
  <si>
    <t>CODIGO BPIM</t>
  </si>
  <si>
    <t>OBJETIVO PRODUCTO</t>
  </si>
  <si>
    <t>LINEA BASE</t>
  </si>
  <si>
    <t>META PRODUCTO</t>
  </si>
  <si>
    <t>INDICADOR</t>
  </si>
  <si>
    <t>META ACUMULADA CUATRENIO</t>
  </si>
  <si>
    <t>VALOR PROYECTADO A INVERTIR EN EL CUATRIENIIO</t>
  </si>
  <si>
    <t>JUSTIFICACION DE MAYOR O MENOR VALOR SEGÚN VALOR PROYECTADO</t>
  </si>
  <si>
    <t>PLAN DE INVERSIÓN</t>
  </si>
  <si>
    <t>FUENTES DE INVERSION PARA LOS CUATRO AÑOS</t>
  </si>
  <si>
    <t>RESPONSABLES</t>
  </si>
  <si>
    <t>REC. PROPIOS</t>
  </si>
  <si>
    <t>SGP</t>
  </si>
  <si>
    <t>REGALIAS</t>
  </si>
  <si>
    <t>EMPRESTITO</t>
  </si>
  <si>
    <t>OTROS</t>
  </si>
  <si>
    <t>%</t>
  </si>
  <si>
    <t>N°(Cant)</t>
  </si>
  <si>
    <t>POBLACION IMPACTADA</t>
  </si>
  <si>
    <t>$</t>
  </si>
  <si>
    <t>RUBRO</t>
  </si>
  <si>
    <t>ENTIDAD</t>
  </si>
  <si>
    <t>MISIONAL</t>
  </si>
  <si>
    <t>ESTRATEGICO</t>
  </si>
  <si>
    <t>APOYO</t>
  </si>
  <si>
    <t>CONVIVENCIA, CIUDADANIA Y BIENESTAR SOCIAL</t>
  </si>
  <si>
    <t>INFANCIA, ADOLESCENCIA Y JUVENTUD</t>
  </si>
  <si>
    <t>POLITICA DE INFANCIA Y ADOLESCENCIA</t>
  </si>
  <si>
    <t>Establecimiento de garantías universales básicas de los derechos a través de la corresponsabilidad entre la familia, la sociedad y el Estado</t>
  </si>
  <si>
    <t>Comisaria articulada</t>
  </si>
  <si>
    <t>Trabajar inter y trans disciplinariamente para un efectivo  restablecimiento integral de los derechos de  niños, niñas, adolescentes y personas con capacidades diferentes</t>
  </si>
  <si>
    <t>Restablecer los derechos de los niños, niñas, adolescentes y personas con capacidades diferentes de manera integral</t>
  </si>
  <si>
    <t>Porcentaje de casos atendidos con derechos fundamentales restablecidos</t>
  </si>
  <si>
    <t>N°(cant)</t>
  </si>
  <si>
    <t xml:space="preserve">VALOR TOTAL PROYECTO </t>
  </si>
  <si>
    <t>Comisaria de Familia</t>
  </si>
  <si>
    <t>Estamos contigo</t>
  </si>
  <si>
    <t xml:space="preserve">Niños, niñas, adolescentes y sus familias con procesos positivos en Instituciones del ICBF </t>
  </si>
  <si>
    <t>Porcentaje de familias  intervenidas</t>
  </si>
  <si>
    <t>Numero de medidas adoptadas</t>
  </si>
  <si>
    <t>Yo me comprometo y tú?</t>
  </si>
  <si>
    <t>Adoptar como medida para el fortalecimiento del núcleo familiar actas de compromisos a nivel individual, familiar, social y del equipo interdisciplinario de la Comisaria  de Familia</t>
  </si>
  <si>
    <t>Familias santarrosanas integradas adecuadamente a la sociedad</t>
  </si>
  <si>
    <t xml:space="preserve">Porcentaje de actas de compromisos establecidos </t>
  </si>
  <si>
    <t>En busca de mi familia</t>
  </si>
  <si>
    <t>Reintegrar a los niños, niñas y adolescentes en sus familias de origen y/o  extensas con apoyo biosicosocial  para una verdadera integración familia</t>
  </si>
  <si>
    <t>Porcentaje de niños, niñas y adolescentes reintegrados a sus familias de origen y/o extensas</t>
  </si>
  <si>
    <t>Construyendo familia con aceptacion</t>
  </si>
  <si>
    <t xml:space="preserve">Sensibilización a la comunidad urbana y rural en valores, normas y pautas de crianza </t>
  </si>
  <si>
    <t>Diseño y entrega del manual de valores,  normas y pautas de crianza para la comunidad santarrosana</t>
  </si>
  <si>
    <t>Numero de personas formadas y orientadas en normas y pautas de crianza</t>
  </si>
  <si>
    <t>Comisaria en casa</t>
  </si>
  <si>
    <t>Disminuir el numero de familias vulnerables</t>
  </si>
  <si>
    <t xml:space="preserve">Numero de familias atendidas directamente en sus hogares </t>
  </si>
  <si>
    <t xml:space="preserve">380 familias atendidas directamente en sus hogares </t>
  </si>
  <si>
    <t>Te protegemos bajo un mismo techo</t>
  </si>
  <si>
    <t xml:space="preserve">Recuperar a los niños, niñas y adolescentes en situación de abandono físico y emocional </t>
  </si>
  <si>
    <t>Dar un acompañamiento biopsicosocial a los núcleos familiares con derechos inobservados, amenazados y/o vulnerados</t>
  </si>
  <si>
    <t>Todos los niños, niñas y/o adolescentes del Municipio de Santa Rosa de Osos hallados situación de abandono con Procesos Administrativos de Restablecimiento de Derechos</t>
  </si>
  <si>
    <t>Porcentaje de niños, niñas y adolescentes  atendidos en procesos de recuperación por abandono físico y emocional</t>
  </si>
  <si>
    <t>Integrar y plantear las necesidades de los niños , niñas y adolescentes en riesgo y amenaza de vulneración de sus derechos, ante los programas y servicios de las instituciones de protección</t>
  </si>
  <si>
    <t>Niños, niñas y adolescente con sus derechos restablecidos de manera integral</t>
  </si>
  <si>
    <t xml:space="preserve">Numero de niños, niñas  y adolescentes  integrados en los programas y servicios de las instituciones de protección </t>
  </si>
  <si>
    <t>Me registro por que existo</t>
  </si>
  <si>
    <t>Desarrollar campañas en medios masivos de comunicación sobre la importancia y beneficios de la inscripción en el registro civil de nacimiento como un derecho fundamenta</t>
  </si>
  <si>
    <t>todos reconocidos y con los derechos restablecidos</t>
  </si>
  <si>
    <t>Numero de campañas desarrolladas</t>
  </si>
  <si>
    <t xml:space="preserve">Porcentaje de personas con identificación </t>
  </si>
  <si>
    <t>40% de niños, niñas y adolescentes reintegrados a sus familias de origen y/o extensas</t>
  </si>
  <si>
    <t>Aumentar en porcentaje de los niños, niñas y/o adolescentes del Municipio de Santa Rosa de Osos, ubicados en su familia</t>
  </si>
  <si>
    <t xml:space="preserve">50 niños, niñas  y adolescentes  integrados en los programas y servicios de las instituciones de protección </t>
  </si>
  <si>
    <t xml:space="preserve">Secretaria de Educación, Secretaria de Gobierno, Dirección Local de Salud, Desarrollo Comunitario, Hospital San Juan de Dios, ICBF, </t>
  </si>
  <si>
    <t>Brindar un acompañamiento biosicosocial a las familias con niños, niñas y adolescentes en instituciones del ICBF</t>
  </si>
  <si>
    <t>3 medidas para el cumplimiento de de los derechos y deberes en el núcleo familiar</t>
  </si>
  <si>
    <t>70%  Porcentaje de Comunidad Educativa capacitada</t>
  </si>
  <si>
    <t>Te protegemos con razón y corazón</t>
  </si>
  <si>
    <t xml:space="preserve">100% de casos atendidos con derecho a la identificación restablecido </t>
  </si>
  <si>
    <t>Rompiendo el silencio</t>
  </si>
  <si>
    <t>Abrir espacios de interlocución entre la administración municipal, las diferentes autoridades y la comunidad en general para promover la denuncia</t>
  </si>
  <si>
    <t>Mejorar la cultura de la denuncia como una obligación ciudadana</t>
  </si>
  <si>
    <t>Numero de espacios generados y/o propiciados</t>
  </si>
  <si>
    <t>Promover los derechos en salud sexual y reproductiva</t>
  </si>
  <si>
    <t>Gobernación de Antioquia, Policía de Infancia y Adolescencia, Juzgados, Registraduria Nacional del Estado Civil, Fiscalía General de la Nación, ICBF</t>
  </si>
  <si>
    <t xml:space="preserve">Material entregado </t>
  </si>
  <si>
    <t xml:space="preserve">Capacitacion, diseño y entrega de material formativo </t>
  </si>
  <si>
    <t>Numero de talleres urbanos y rurales en los centros educativos</t>
  </si>
  <si>
    <t>Hombres y mujeres laborando, niños, niñas y adolescentes estudiando</t>
  </si>
  <si>
    <t xml:space="preserve">Promover los derechos de los niños, niñas y adolescentes </t>
  </si>
  <si>
    <t>Erradicar el trabajo infantil</t>
  </si>
  <si>
    <t>Numero de inspecciones a sitios donde se encuentren laborando niños, niñas y adolescentes</t>
  </si>
  <si>
    <t>Numero de talleres realizados</t>
  </si>
  <si>
    <t>Mi cuerpo es un templo y tu lo respetas</t>
  </si>
  <si>
    <t>Numero de programas radiales</t>
  </si>
  <si>
    <t xml:space="preserve">Ahora se cual es mi futuro </t>
  </si>
  <si>
    <t>Promover y fortalecer en los adolescente y jovenes  el proyecto de vida</t>
  </si>
  <si>
    <t>Numero de talleres urbanos y rurales en los centros educativos y con grupo organizados</t>
  </si>
  <si>
    <t>Adolescentes y jovenes santarrosanos con proyecto de vida</t>
  </si>
  <si>
    <t>Por que tu tienes derecho a otra oportunidad</t>
  </si>
  <si>
    <t>Hacer acompañamiento juridico, social y psicologico a los adolescentes vinculados en el Sistema de Responsabilidad Penal y a sus familias</t>
  </si>
  <si>
    <t>Porcentaje de procesos de adolescentes resocializados</t>
  </si>
  <si>
    <t>Resocializar los adolescente inmersos en el Sistema de Responsabilidad Penal</t>
  </si>
  <si>
    <t>Porque los niños, niñas y adolescentes son responsabilidad de todos y todas</t>
  </si>
  <si>
    <t>Adelantar gestiones con diferentes instituciones y programas en todos los niveles para apoyar a  las familias para que estas puedan asegurarle a sus hijos e hijas desde su gestación hasta los 18 años de edad un desarrollo integral</t>
  </si>
  <si>
    <t>Niños, niñas y adolescentes inscritos en programas para el desarrollo integral</t>
  </si>
  <si>
    <t>Numero de Niños, niñas y adolescentes inscritos en programas para el desarrollo integral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</si>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</sst>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\ #,##0.00"/>
    <numFmt numFmtId="165" formatCode="&quot;$&quot;\ #,##0"/>
    <numFmt numFmtId="166" formatCode="_(* #,##0_);_(* \(#,##0\);_(* &quot;-&quot;??_);_(@_)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0"/>
      <color indexed="10"/>
      <name val="Arial"/>
      <family val="2"/>
    </font>
    <font>
      <sz val="10"/>
      <name val="Arial"/>
      <family val="2"/>
    </font>
    <font>
      <b/>
      <u/>
      <sz val="10"/>
      <color indexed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5">
    <xf numFmtId="0" fontId="0" fillId="0" borderId="0" xfId="0"/>
    <xf numFmtId="4" fontId="4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0" xfId="0" applyFont="1"/>
    <xf numFmtId="0" fontId="0" fillId="0" borderId="18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7" fontId="6" fillId="0" borderId="18" xfId="2" applyNumberFormat="1" applyFont="1" applyFill="1" applyBorder="1" applyAlignment="1">
      <alignment horizontal="center" vertical="center" wrapText="1"/>
    </xf>
    <xf numFmtId="9" fontId="6" fillId="0" borderId="18" xfId="2" applyNumberFormat="1" applyFont="1" applyFill="1" applyBorder="1" applyAlignment="1">
      <alignment horizontal="center" vertical="center" wrapText="1"/>
    </xf>
    <xf numFmtId="167" fontId="6" fillId="0" borderId="18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>
      <alignment vertical="center" wrapText="1"/>
    </xf>
    <xf numFmtId="1" fontId="6" fillId="0" borderId="18" xfId="2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8" xfId="2" applyNumberFormat="1" applyFont="1" applyFill="1" applyBorder="1" applyAlignment="1">
      <alignment vertical="center" wrapText="1"/>
    </xf>
    <xf numFmtId="2" fontId="6" fillId="0" borderId="18" xfId="2" applyNumberFormat="1" applyFont="1" applyFill="1" applyBorder="1" applyAlignment="1">
      <alignment horizontal="center" vertical="center" wrapText="1"/>
    </xf>
    <xf numFmtId="9" fontId="10" fillId="0" borderId="18" xfId="0" applyNumberFormat="1" applyFont="1" applyFill="1" applyBorder="1" applyAlignment="1">
      <alignment horizontal="center" vertical="center" wrapText="1"/>
    </xf>
    <xf numFmtId="3" fontId="6" fillId="0" borderId="18" xfId="2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  <xf numFmtId="1" fontId="6" fillId="4" borderId="18" xfId="2" applyNumberFormat="1" applyFont="1" applyFill="1" applyBorder="1" applyAlignment="1">
      <alignment horizontal="center" vertical="center" wrapText="1"/>
    </xf>
    <xf numFmtId="9" fontId="6" fillId="4" borderId="18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top" wrapText="1"/>
    </xf>
    <xf numFmtId="9" fontId="14" fillId="0" borderId="18" xfId="0" applyNumberFormat="1" applyFont="1" applyFill="1" applyBorder="1" applyAlignment="1">
      <alignment horizontal="center" vertical="top"/>
    </xf>
    <xf numFmtId="165" fontId="4" fillId="0" borderId="18" xfId="0" applyNumberFormat="1" applyFont="1" applyFill="1" applyBorder="1" applyAlignment="1">
      <alignment horizontal="center" vertical="center" wrapText="1"/>
    </xf>
    <xf numFmtId="9" fontId="4" fillId="0" borderId="18" xfId="2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9" fontId="6" fillId="0" borderId="18" xfId="2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9" fontId="15" fillId="0" borderId="18" xfId="2" applyFont="1" applyFill="1" applyBorder="1" applyAlignment="1">
      <alignment horizontal="center" vertical="center" wrapText="1"/>
    </xf>
    <xf numFmtId="166" fontId="4" fillId="0" borderId="18" xfId="1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vertical="center" wrapText="1"/>
    </xf>
    <xf numFmtId="9" fontId="4" fillId="0" borderId="18" xfId="2" applyFont="1" applyFill="1" applyBorder="1" applyAlignment="1">
      <alignment vertical="center" wrapText="1"/>
    </xf>
    <xf numFmtId="0" fontId="14" fillId="0" borderId="18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vertical="center" wrapText="1"/>
    </xf>
    <xf numFmtId="9" fontId="14" fillId="0" borderId="18" xfId="0" applyNumberFormat="1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14" fillId="0" borderId="18" xfId="0" applyFont="1" applyFill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/>
    <xf numFmtId="0" fontId="14" fillId="0" borderId="18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 vertical="center" wrapText="1"/>
    </xf>
    <xf numFmtId="165" fontId="6" fillId="0" borderId="18" xfId="2" applyNumberFormat="1" applyFont="1" applyFill="1" applyBorder="1" applyAlignment="1">
      <alignment horizontal="center" vertical="center" wrapText="1"/>
    </xf>
    <xf numFmtId="9" fontId="6" fillId="0" borderId="18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top" wrapText="1"/>
    </xf>
    <xf numFmtId="9" fontId="6" fillId="4" borderId="18" xfId="2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/>
    </xf>
    <xf numFmtId="0" fontId="11" fillId="0" borderId="18" xfId="0" applyFont="1" applyBorder="1" applyAlignment="1">
      <alignment vertical="top" wrapText="1"/>
    </xf>
    <xf numFmtId="0" fontId="18" fillId="0" borderId="18" xfId="0" applyFont="1" applyBorder="1" applyAlignment="1">
      <alignment horizontal="center" vertical="center"/>
    </xf>
    <xf numFmtId="165" fontId="6" fillId="4" borderId="18" xfId="2" applyNumberFormat="1" applyFont="1" applyFill="1" applyBorder="1" applyAlignment="1">
      <alignment horizontal="center" vertical="center" wrapText="1"/>
    </xf>
    <xf numFmtId="165" fontId="18" fillId="0" borderId="18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9" fontId="19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top"/>
    </xf>
    <xf numFmtId="0" fontId="11" fillId="0" borderId="18" xfId="0" applyFont="1" applyBorder="1" applyAlignment="1">
      <alignment horizontal="center" vertical="center"/>
    </xf>
    <xf numFmtId="9" fontId="11" fillId="0" borderId="18" xfId="0" applyNumberFormat="1" applyFont="1" applyBorder="1" applyAlignment="1">
      <alignment horizontal="center" vertical="center"/>
    </xf>
    <xf numFmtId="9" fontId="11" fillId="0" borderId="18" xfId="0" applyNumberFormat="1" applyFont="1" applyBorder="1" applyAlignment="1">
      <alignment vertical="center"/>
    </xf>
    <xf numFmtId="4" fontId="4" fillId="4" borderId="18" xfId="0" applyNumberFormat="1" applyFont="1" applyFill="1" applyBorder="1" applyAlignment="1">
      <alignment horizontal="left" vertical="top" wrapText="1"/>
    </xf>
    <xf numFmtId="167" fontId="6" fillId="4" borderId="18" xfId="2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165" fontId="18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top" wrapText="1"/>
    </xf>
    <xf numFmtId="2" fontId="6" fillId="4" borderId="18" xfId="2" applyNumberFormat="1" applyFont="1" applyFill="1" applyBorder="1" applyAlignment="1">
      <alignment horizontal="center" vertical="center" wrapText="1"/>
    </xf>
    <xf numFmtId="9" fontId="20" fillId="0" borderId="18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left" vertical="top" wrapText="1"/>
    </xf>
    <xf numFmtId="0" fontId="16" fillId="0" borderId="18" xfId="0" applyFont="1" applyFill="1" applyBorder="1" applyAlignment="1">
      <alignment horizontal="center" vertical="top"/>
    </xf>
    <xf numFmtId="0" fontId="11" fillId="0" borderId="20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center" wrapText="1"/>
    </xf>
    <xf numFmtId="9" fontId="6" fillId="0" borderId="18" xfId="0" applyNumberFormat="1" applyFont="1" applyFill="1" applyBorder="1" applyAlignment="1">
      <alignment horizontal="center" vertical="center" wrapText="1"/>
    </xf>
    <xf numFmtId="165" fontId="6" fillId="0" borderId="18" xfId="2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top" wrapText="1"/>
    </xf>
    <xf numFmtId="3" fontId="13" fillId="0" borderId="1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165" fontId="18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5" fontId="18" fillId="0" borderId="18" xfId="0" applyNumberFormat="1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</cellXfs>
  <cellStyles count="4">
    <cellStyle name="Millares" xfId="1" builtinId="3"/>
    <cellStyle name="Normal" xfId="0" builtinId="0"/>
    <cellStyle name="Porcentual 2" xfId="3"/>
    <cellStyle name="Porcentu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104776</xdr:rowOff>
    </xdr:from>
    <xdr:to>
      <xdr:col>0</xdr:col>
      <xdr:colOff>704851</xdr:colOff>
      <xdr:row>7</xdr:row>
      <xdr:rowOff>114300</xdr:rowOff>
    </xdr:to>
    <xdr:cxnSp macro="">
      <xdr:nvCxnSpPr>
        <xdr:cNvPr id="2" name="1 Conector recto"/>
        <xdr:cNvCxnSpPr/>
      </xdr:nvCxnSpPr>
      <xdr:spPr>
        <a:xfrm flipH="1">
          <a:off x="266700" y="1438276"/>
          <a:ext cx="438151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7</xdr:row>
      <xdr:rowOff>104775</xdr:rowOff>
    </xdr:from>
    <xdr:to>
      <xdr:col>0</xdr:col>
      <xdr:colOff>276225</xdr:colOff>
      <xdr:row>15</xdr:row>
      <xdr:rowOff>114300</xdr:rowOff>
    </xdr:to>
    <xdr:cxnSp macro="">
      <xdr:nvCxnSpPr>
        <xdr:cNvPr id="3" name="2 Conector recto"/>
        <xdr:cNvCxnSpPr/>
      </xdr:nvCxnSpPr>
      <xdr:spPr>
        <a:xfrm>
          <a:off x="276225" y="1438275"/>
          <a:ext cx="0" cy="1533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15</xdr:row>
      <xdr:rowOff>104775</xdr:rowOff>
    </xdr:from>
    <xdr:to>
      <xdr:col>0</xdr:col>
      <xdr:colOff>733425</xdr:colOff>
      <xdr:row>15</xdr:row>
      <xdr:rowOff>114300</xdr:rowOff>
    </xdr:to>
    <xdr:cxnSp macro="">
      <xdr:nvCxnSpPr>
        <xdr:cNvPr id="4" name="3 Conector recto de flecha"/>
        <xdr:cNvCxnSpPr/>
      </xdr:nvCxnSpPr>
      <xdr:spPr>
        <a:xfrm flipV="1">
          <a:off x="295275" y="2962275"/>
          <a:ext cx="4381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5"/>
  <sheetViews>
    <sheetView tabSelected="1" topLeftCell="D1" zoomScale="77" zoomScaleNormal="77" workbookViewId="0">
      <selection activeCell="K5" sqref="K5"/>
    </sheetView>
  </sheetViews>
  <sheetFormatPr baseColWidth="10" defaultRowHeight="12.75" x14ac:dyDescent="0.2"/>
  <cols>
    <col min="1" max="1" width="15.85546875" style="27" customWidth="1"/>
    <col min="2" max="2" width="15.140625" style="27" customWidth="1"/>
    <col min="3" max="3" width="17.5703125" style="27" customWidth="1"/>
    <col min="4" max="4" width="23.140625" style="27" customWidth="1"/>
    <col min="5" max="6" width="17.28515625" style="27" customWidth="1"/>
    <col min="7" max="7" width="22.28515625" style="27" customWidth="1"/>
    <col min="8" max="8" width="15.28515625" style="27" bestFit="1" customWidth="1"/>
    <col min="9" max="9" width="28.7109375" style="27" customWidth="1"/>
    <col min="10" max="10" width="25.5703125" style="27" customWidth="1"/>
    <col min="11" max="11" width="10" style="27" customWidth="1"/>
    <col min="12" max="12" width="7" style="27" bestFit="1" customWidth="1"/>
    <col min="13" max="13" width="10.42578125" style="27" bestFit="1" customWidth="1"/>
    <col min="14" max="14" width="8.28515625" style="27" bestFit="1" customWidth="1"/>
    <col min="15" max="15" width="10.42578125" style="27" bestFit="1" customWidth="1"/>
    <col min="16" max="16" width="7.7109375" style="27" bestFit="1" customWidth="1"/>
    <col min="17" max="17" width="10.42578125" style="27" bestFit="1" customWidth="1"/>
    <col min="18" max="18" width="7.5703125" style="27" customWidth="1"/>
    <col min="19" max="19" width="19" style="27" customWidth="1"/>
    <col min="20" max="21" width="15" style="27" customWidth="1"/>
    <col min="22" max="22" width="12.85546875" style="27" bestFit="1" customWidth="1"/>
    <col min="23" max="23" width="6.7109375" style="27" bestFit="1" customWidth="1"/>
    <col min="24" max="24" width="12.85546875" style="27" bestFit="1" customWidth="1"/>
    <col min="25" max="25" width="6.7109375" style="27" bestFit="1" customWidth="1"/>
    <col min="26" max="26" width="12.85546875" style="27" bestFit="1" customWidth="1"/>
    <col min="27" max="27" width="8.28515625" style="27" bestFit="1" customWidth="1"/>
    <col min="28" max="28" width="12.7109375" style="27" bestFit="1" customWidth="1"/>
    <col min="29" max="29" width="6.7109375" style="27" bestFit="1" customWidth="1"/>
    <col min="30" max="30" width="7.42578125" style="27" bestFit="1" customWidth="1"/>
    <col min="31" max="31" width="5.5703125" style="27" bestFit="1" customWidth="1"/>
    <col min="32" max="33" width="4.7109375" style="27" customWidth="1"/>
    <col min="34" max="34" width="6.5703125" style="27" customWidth="1"/>
    <col min="35" max="35" width="5" style="27" customWidth="1"/>
    <col min="36" max="37" width="6.85546875" style="27" customWidth="1"/>
    <col min="38" max="38" width="5.140625" style="27" customWidth="1"/>
    <col min="39" max="39" width="4.85546875" style="27" customWidth="1"/>
    <col min="40" max="40" width="2.7109375" style="27" customWidth="1"/>
    <col min="41" max="41" width="9.140625" style="27" customWidth="1"/>
    <col min="42" max="42" width="11.42578125" style="27"/>
    <col min="43" max="43" width="13" style="27" customWidth="1"/>
    <col min="44" max="44" width="20.140625" style="27" bestFit="1" customWidth="1"/>
    <col min="45" max="45" width="19.7109375" style="27" bestFit="1" customWidth="1"/>
    <col min="46" max="16384" width="11.42578125" style="27"/>
  </cols>
  <sheetData>
    <row r="1" spans="1:45" ht="13.5" thickBot="1" x14ac:dyDescent="0.25"/>
    <row r="2" spans="1:45" ht="15" customHeight="1" x14ac:dyDescent="0.2">
      <c r="A2" s="116" t="s">
        <v>0</v>
      </c>
      <c r="B2" s="99" t="s">
        <v>1</v>
      </c>
      <c r="C2" s="99" t="s">
        <v>2</v>
      </c>
      <c r="D2" s="99" t="s">
        <v>3</v>
      </c>
      <c r="E2" s="99" t="s">
        <v>4</v>
      </c>
      <c r="F2" s="99" t="s">
        <v>5</v>
      </c>
      <c r="G2" s="99" t="s">
        <v>6</v>
      </c>
      <c r="H2" s="99" t="s">
        <v>7</v>
      </c>
      <c r="I2" s="99" t="s">
        <v>8</v>
      </c>
      <c r="J2" s="107" t="s">
        <v>9</v>
      </c>
      <c r="K2" s="111" t="s">
        <v>10</v>
      </c>
      <c r="L2" s="112"/>
      <c r="M2" s="112"/>
      <c r="N2" s="112"/>
      <c r="O2" s="112"/>
      <c r="P2" s="112"/>
      <c r="Q2" s="112"/>
      <c r="R2" s="113"/>
      <c r="S2" s="121" t="s">
        <v>11</v>
      </c>
      <c r="T2" s="123" t="s">
        <v>39</v>
      </c>
      <c r="U2" s="125" t="s">
        <v>12</v>
      </c>
      <c r="V2" s="111" t="s">
        <v>13</v>
      </c>
      <c r="W2" s="112"/>
      <c r="X2" s="112"/>
      <c r="Y2" s="112"/>
      <c r="Z2" s="112"/>
      <c r="AA2" s="112"/>
      <c r="AB2" s="112"/>
      <c r="AC2" s="114"/>
      <c r="AD2" s="111" t="s">
        <v>14</v>
      </c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4"/>
      <c r="AP2" s="116" t="s">
        <v>23</v>
      </c>
      <c r="AQ2" s="101" t="s">
        <v>15</v>
      </c>
      <c r="AR2" s="102"/>
      <c r="AS2" s="103"/>
    </row>
    <row r="3" spans="1:45" ht="15" customHeight="1" x14ac:dyDescent="0.2">
      <c r="A3" s="117"/>
      <c r="B3" s="100"/>
      <c r="C3" s="100"/>
      <c r="D3" s="100"/>
      <c r="E3" s="100"/>
      <c r="F3" s="100"/>
      <c r="G3" s="100"/>
      <c r="H3" s="100"/>
      <c r="I3" s="100"/>
      <c r="J3" s="108"/>
      <c r="K3" s="109">
        <v>2012</v>
      </c>
      <c r="L3" s="110"/>
      <c r="M3" s="28">
        <v>2013</v>
      </c>
      <c r="N3" s="29"/>
      <c r="O3" s="28">
        <v>2014</v>
      </c>
      <c r="P3" s="29"/>
      <c r="Q3" s="28">
        <v>2015</v>
      </c>
      <c r="R3" s="29"/>
      <c r="S3" s="122"/>
      <c r="T3" s="124"/>
      <c r="U3" s="126"/>
      <c r="V3" s="30">
        <v>2012</v>
      </c>
      <c r="W3" s="29"/>
      <c r="X3" s="115">
        <v>2013</v>
      </c>
      <c r="Y3" s="110"/>
      <c r="Z3" s="115">
        <v>2014</v>
      </c>
      <c r="AA3" s="118"/>
      <c r="AB3" s="115">
        <v>2015</v>
      </c>
      <c r="AC3" s="119"/>
      <c r="AD3" s="120" t="s">
        <v>16</v>
      </c>
      <c r="AE3" s="120"/>
      <c r="AF3" s="120" t="s">
        <v>17</v>
      </c>
      <c r="AG3" s="120"/>
      <c r="AH3" s="120"/>
      <c r="AI3" s="120" t="s">
        <v>18</v>
      </c>
      <c r="AJ3" s="120"/>
      <c r="AK3" s="127" t="s">
        <v>19</v>
      </c>
      <c r="AL3" s="127"/>
      <c r="AM3" s="120" t="s">
        <v>20</v>
      </c>
      <c r="AN3" s="120"/>
      <c r="AO3" s="120"/>
      <c r="AP3" s="117"/>
      <c r="AQ3" s="104"/>
      <c r="AR3" s="105"/>
      <c r="AS3" s="106"/>
    </row>
    <row r="4" spans="1:45" ht="34.5" customHeight="1" x14ac:dyDescent="0.2">
      <c r="A4" s="117"/>
      <c r="B4" s="100"/>
      <c r="C4" s="100"/>
      <c r="D4" s="100"/>
      <c r="E4" s="100"/>
      <c r="F4" s="100"/>
      <c r="G4" s="100"/>
      <c r="H4" s="100"/>
      <c r="I4" s="100"/>
      <c r="J4" s="108"/>
      <c r="K4" s="31" t="s">
        <v>38</v>
      </c>
      <c r="L4" s="31" t="s">
        <v>21</v>
      </c>
      <c r="M4" s="31" t="s">
        <v>22</v>
      </c>
      <c r="N4" s="31" t="s">
        <v>21</v>
      </c>
      <c r="O4" s="31" t="s">
        <v>22</v>
      </c>
      <c r="P4" s="31" t="s">
        <v>21</v>
      </c>
      <c r="Q4" s="31" t="s">
        <v>22</v>
      </c>
      <c r="R4" s="31" t="s">
        <v>21</v>
      </c>
      <c r="S4" s="122"/>
      <c r="T4" s="124"/>
      <c r="U4" s="126"/>
      <c r="V4" s="32" t="s">
        <v>24</v>
      </c>
      <c r="W4" s="31" t="s">
        <v>21</v>
      </c>
      <c r="X4" s="32" t="s">
        <v>24</v>
      </c>
      <c r="Y4" s="31" t="s">
        <v>21</v>
      </c>
      <c r="Z4" s="32" t="s">
        <v>24</v>
      </c>
      <c r="AA4" s="31" t="s">
        <v>21</v>
      </c>
      <c r="AB4" s="32" t="s">
        <v>24</v>
      </c>
      <c r="AC4" s="31" t="s">
        <v>21</v>
      </c>
      <c r="AD4" s="31" t="s">
        <v>24</v>
      </c>
      <c r="AE4" s="31" t="s">
        <v>21</v>
      </c>
      <c r="AF4" s="31" t="s">
        <v>24</v>
      </c>
      <c r="AG4" s="31" t="s">
        <v>21</v>
      </c>
      <c r="AH4" s="31" t="s">
        <v>25</v>
      </c>
      <c r="AI4" s="31" t="s">
        <v>24</v>
      </c>
      <c r="AJ4" s="31" t="s">
        <v>21</v>
      </c>
      <c r="AK4" s="33" t="s">
        <v>24</v>
      </c>
      <c r="AL4" s="33" t="s">
        <v>21</v>
      </c>
      <c r="AM4" s="31" t="s">
        <v>24</v>
      </c>
      <c r="AN4" s="31" t="s">
        <v>21</v>
      </c>
      <c r="AO4" s="31" t="s">
        <v>26</v>
      </c>
      <c r="AP4" s="117"/>
      <c r="AQ4" s="31" t="s">
        <v>27</v>
      </c>
      <c r="AR4" s="31" t="s">
        <v>28</v>
      </c>
      <c r="AS4" s="31" t="s">
        <v>29</v>
      </c>
    </row>
    <row r="5" spans="1:45" ht="153" customHeight="1" x14ac:dyDescent="0.2">
      <c r="A5" s="130" t="s">
        <v>30</v>
      </c>
      <c r="B5" s="130" t="s">
        <v>31</v>
      </c>
      <c r="C5" s="130" t="s">
        <v>32</v>
      </c>
      <c r="D5" s="137" t="s">
        <v>33</v>
      </c>
      <c r="E5" s="34" t="s">
        <v>34</v>
      </c>
      <c r="F5" s="34"/>
      <c r="G5" s="35" t="s">
        <v>35</v>
      </c>
      <c r="H5" s="36">
        <v>0.8</v>
      </c>
      <c r="I5" s="35" t="s">
        <v>36</v>
      </c>
      <c r="J5" s="35" t="s">
        <v>37</v>
      </c>
      <c r="K5" s="12" t="s">
        <v>110</v>
      </c>
      <c r="L5" s="13">
        <v>0.25</v>
      </c>
      <c r="M5" s="14" t="s">
        <v>110</v>
      </c>
      <c r="N5" s="13">
        <v>0.5</v>
      </c>
      <c r="O5" s="14" t="s">
        <v>110</v>
      </c>
      <c r="P5" s="13">
        <v>0.75</v>
      </c>
      <c r="Q5" s="15" t="s">
        <v>110</v>
      </c>
      <c r="R5" s="13">
        <v>1</v>
      </c>
      <c r="S5" s="60">
        <v>225000000</v>
      </c>
      <c r="T5" s="60">
        <f>V5+X5+Z5+AB5</f>
        <v>225000000</v>
      </c>
      <c r="U5" s="60"/>
      <c r="V5" s="58">
        <v>56250000</v>
      </c>
      <c r="W5" s="59">
        <v>0.25</v>
      </c>
      <c r="X5" s="58">
        <v>56250000</v>
      </c>
      <c r="Y5" s="59">
        <v>0.25</v>
      </c>
      <c r="Z5" s="58">
        <v>56250000</v>
      </c>
      <c r="AA5" s="59">
        <v>0.25</v>
      </c>
      <c r="AB5" s="58">
        <v>56250000</v>
      </c>
      <c r="AC5" s="59">
        <v>0.25</v>
      </c>
      <c r="AD5" s="37"/>
      <c r="AE5" s="38"/>
      <c r="AF5" s="39"/>
      <c r="AG5" s="40"/>
      <c r="AH5" s="41"/>
      <c r="AI5" s="41"/>
      <c r="AJ5" s="41"/>
      <c r="AK5" s="60"/>
      <c r="AL5" s="42"/>
      <c r="AM5" s="41"/>
      <c r="AN5" s="41"/>
      <c r="AO5" s="41"/>
      <c r="AP5" s="43"/>
      <c r="AQ5" s="130" t="s">
        <v>40</v>
      </c>
      <c r="AR5" s="130" t="s">
        <v>76</v>
      </c>
      <c r="AS5" s="130" t="s">
        <v>87</v>
      </c>
    </row>
    <row r="6" spans="1:45" ht="72.75" customHeight="1" x14ac:dyDescent="0.2">
      <c r="A6" s="133"/>
      <c r="B6" s="133"/>
      <c r="C6" s="133"/>
      <c r="D6" s="138"/>
      <c r="E6" s="92" t="s">
        <v>41</v>
      </c>
      <c r="F6" s="92"/>
      <c r="G6" s="93" t="s">
        <v>77</v>
      </c>
      <c r="H6" s="61"/>
      <c r="I6" s="93" t="s">
        <v>42</v>
      </c>
      <c r="J6" s="16" t="s">
        <v>43</v>
      </c>
      <c r="K6" s="18" t="s">
        <v>110</v>
      </c>
      <c r="L6" s="13">
        <v>0.25</v>
      </c>
      <c r="M6" s="14" t="s">
        <v>110</v>
      </c>
      <c r="N6" s="13">
        <v>0.5</v>
      </c>
      <c r="O6" s="19" t="s">
        <v>110</v>
      </c>
      <c r="P6" s="13">
        <v>0.75</v>
      </c>
      <c r="Q6" s="15" t="s">
        <v>110</v>
      </c>
      <c r="R6" s="13">
        <v>1</v>
      </c>
      <c r="S6" s="98">
        <v>130000000</v>
      </c>
      <c r="T6" s="98">
        <f>V6+X6+Z6+AB6</f>
        <v>50000000</v>
      </c>
      <c r="U6" s="98"/>
      <c r="V6" s="96">
        <v>10000000</v>
      </c>
      <c r="W6" s="95">
        <v>0.2</v>
      </c>
      <c r="X6" s="96">
        <v>15000000</v>
      </c>
      <c r="Y6" s="95">
        <v>0.3</v>
      </c>
      <c r="Z6" s="96">
        <v>15000000</v>
      </c>
      <c r="AA6" s="95">
        <v>0.3</v>
      </c>
      <c r="AB6" s="96">
        <v>10000000</v>
      </c>
      <c r="AC6" s="95">
        <v>0.2</v>
      </c>
      <c r="AD6" s="37"/>
      <c r="AE6" s="38"/>
      <c r="AF6" s="39"/>
      <c r="AG6" s="40"/>
      <c r="AH6" s="41"/>
      <c r="AI6" s="41"/>
      <c r="AJ6" s="41"/>
      <c r="AK6" s="60"/>
      <c r="AL6" s="42"/>
      <c r="AM6" s="41"/>
      <c r="AN6" s="41"/>
      <c r="AO6" s="41"/>
      <c r="AP6" s="41"/>
      <c r="AQ6" s="133"/>
      <c r="AR6" s="131"/>
      <c r="AS6" s="131"/>
    </row>
    <row r="7" spans="1:45" ht="47.25" customHeight="1" x14ac:dyDescent="0.2">
      <c r="A7" s="133"/>
      <c r="B7" s="133"/>
      <c r="C7" s="133"/>
      <c r="D7" s="138"/>
      <c r="E7" s="92"/>
      <c r="F7" s="92"/>
      <c r="G7" s="93"/>
      <c r="H7" s="97" t="s">
        <v>78</v>
      </c>
      <c r="I7" s="93"/>
      <c r="J7" s="17" t="s">
        <v>44</v>
      </c>
      <c r="K7" s="18">
        <v>4</v>
      </c>
      <c r="L7" s="13">
        <v>0.5</v>
      </c>
      <c r="M7" s="19"/>
      <c r="N7" s="13"/>
      <c r="O7" s="14"/>
      <c r="P7" s="13"/>
      <c r="Q7" s="14"/>
      <c r="R7" s="14"/>
      <c r="S7" s="98"/>
      <c r="T7" s="98"/>
      <c r="U7" s="98"/>
      <c r="V7" s="96"/>
      <c r="W7" s="95"/>
      <c r="X7" s="96"/>
      <c r="Y7" s="95"/>
      <c r="Z7" s="96"/>
      <c r="AA7" s="95"/>
      <c r="AB7" s="96"/>
      <c r="AC7" s="95"/>
      <c r="AD7" s="44"/>
      <c r="AE7" s="38"/>
      <c r="AF7" s="39"/>
      <c r="AG7" s="40"/>
      <c r="AH7" s="41"/>
      <c r="AI7" s="41"/>
      <c r="AJ7" s="39"/>
      <c r="AK7" s="45"/>
      <c r="AL7" s="42"/>
      <c r="AM7" s="41"/>
      <c r="AN7" s="41"/>
      <c r="AO7" s="41"/>
      <c r="AP7" s="41"/>
      <c r="AQ7" s="133"/>
      <c r="AR7" s="131"/>
      <c r="AS7" s="131"/>
    </row>
    <row r="8" spans="1:45" ht="25.5" x14ac:dyDescent="0.2">
      <c r="A8" s="133"/>
      <c r="B8" s="133"/>
      <c r="C8" s="133"/>
      <c r="D8" s="138"/>
      <c r="E8" s="92" t="s">
        <v>45</v>
      </c>
      <c r="F8" s="92"/>
      <c r="G8" s="93" t="s">
        <v>46</v>
      </c>
      <c r="H8" s="97"/>
      <c r="I8" s="93" t="s">
        <v>47</v>
      </c>
      <c r="J8" s="16" t="s">
        <v>44</v>
      </c>
      <c r="K8" s="18"/>
      <c r="L8" s="13"/>
      <c r="M8" s="19">
        <v>5</v>
      </c>
      <c r="N8" s="13">
        <v>1</v>
      </c>
      <c r="O8" s="14"/>
      <c r="P8" s="13"/>
      <c r="Q8" s="14"/>
      <c r="R8" s="14"/>
      <c r="S8" s="98"/>
      <c r="T8" s="98">
        <f>V8+X8+Z8+AB8</f>
        <v>30000000</v>
      </c>
      <c r="U8" s="98"/>
      <c r="V8" s="96">
        <v>7500000</v>
      </c>
      <c r="W8" s="95">
        <v>0.25</v>
      </c>
      <c r="X8" s="96">
        <v>7500000</v>
      </c>
      <c r="Y8" s="95">
        <v>0.25</v>
      </c>
      <c r="Z8" s="96">
        <v>7500000</v>
      </c>
      <c r="AA8" s="95">
        <v>0.25</v>
      </c>
      <c r="AB8" s="96">
        <v>7500000</v>
      </c>
      <c r="AC8" s="95">
        <v>0.25</v>
      </c>
      <c r="AD8" s="46"/>
      <c r="AE8" s="47"/>
      <c r="AF8" s="39"/>
      <c r="AG8" s="40"/>
      <c r="AH8" s="41"/>
      <c r="AI8" s="41"/>
      <c r="AJ8" s="39"/>
      <c r="AK8" s="45"/>
      <c r="AL8" s="42"/>
      <c r="AM8" s="41"/>
      <c r="AN8" s="41"/>
      <c r="AO8" s="41"/>
      <c r="AP8" s="41"/>
      <c r="AQ8" s="133"/>
      <c r="AR8" s="131"/>
      <c r="AS8" s="131"/>
    </row>
    <row r="9" spans="1:45" ht="25.5" x14ac:dyDescent="0.2">
      <c r="A9" s="133"/>
      <c r="B9" s="133"/>
      <c r="C9" s="133"/>
      <c r="D9" s="138"/>
      <c r="E9" s="92"/>
      <c r="F9" s="92"/>
      <c r="G9" s="93"/>
      <c r="H9" s="48"/>
      <c r="I9" s="93"/>
      <c r="J9" s="16" t="s">
        <v>48</v>
      </c>
      <c r="K9" s="20" t="s">
        <v>110</v>
      </c>
      <c r="L9" s="13">
        <v>0.25</v>
      </c>
      <c r="M9" s="14" t="s">
        <v>110</v>
      </c>
      <c r="N9" s="13">
        <v>0.5</v>
      </c>
      <c r="O9" s="14" t="s">
        <v>110</v>
      </c>
      <c r="P9" s="13">
        <v>0.75</v>
      </c>
      <c r="Q9" s="15" t="s">
        <v>110</v>
      </c>
      <c r="R9" s="13">
        <v>1</v>
      </c>
      <c r="S9" s="98"/>
      <c r="T9" s="98"/>
      <c r="U9" s="98"/>
      <c r="V9" s="96"/>
      <c r="W9" s="95"/>
      <c r="X9" s="96"/>
      <c r="Y9" s="95"/>
      <c r="Z9" s="96"/>
      <c r="AA9" s="95"/>
      <c r="AB9" s="96"/>
      <c r="AC9" s="95"/>
      <c r="AD9" s="46"/>
      <c r="AE9" s="47"/>
      <c r="AF9" s="39"/>
      <c r="AG9" s="40"/>
      <c r="AH9" s="41"/>
      <c r="AI9" s="41"/>
      <c r="AJ9" s="39"/>
      <c r="AK9" s="45"/>
      <c r="AL9" s="42"/>
      <c r="AM9" s="41"/>
      <c r="AN9" s="41"/>
      <c r="AO9" s="41"/>
      <c r="AP9" s="41"/>
      <c r="AQ9" s="133"/>
      <c r="AR9" s="131"/>
      <c r="AS9" s="131"/>
    </row>
    <row r="10" spans="1:45" s="52" customFormat="1" ht="89.25" x14ac:dyDescent="0.2">
      <c r="A10" s="133"/>
      <c r="B10" s="133"/>
      <c r="C10" s="133"/>
      <c r="D10" s="138"/>
      <c r="E10" s="57" t="s">
        <v>49</v>
      </c>
      <c r="F10" s="57"/>
      <c r="G10" s="49" t="s">
        <v>50</v>
      </c>
      <c r="H10" s="50" t="s">
        <v>73</v>
      </c>
      <c r="I10" s="56" t="s">
        <v>74</v>
      </c>
      <c r="J10" s="56" t="s">
        <v>51</v>
      </c>
      <c r="K10" s="21" t="s">
        <v>110</v>
      </c>
      <c r="L10" s="59">
        <v>0.25</v>
      </c>
      <c r="M10" s="12" t="s">
        <v>110</v>
      </c>
      <c r="N10" s="59">
        <v>0.5</v>
      </c>
      <c r="O10" s="12" t="s">
        <v>110</v>
      </c>
      <c r="P10" s="59">
        <v>0.75</v>
      </c>
      <c r="Q10" s="18" t="s">
        <v>110</v>
      </c>
      <c r="R10" s="22">
        <v>1</v>
      </c>
      <c r="S10" s="98"/>
      <c r="T10" s="60">
        <f t="shared" ref="T10:T15" si="0">V10+X10+Z10+AB10</f>
        <v>50000000</v>
      </c>
      <c r="U10" s="60"/>
      <c r="V10" s="58">
        <v>12500000</v>
      </c>
      <c r="W10" s="59">
        <v>0.25</v>
      </c>
      <c r="X10" s="58">
        <v>12500000</v>
      </c>
      <c r="Y10" s="59">
        <v>0.25</v>
      </c>
      <c r="Z10" s="58">
        <v>12500000</v>
      </c>
      <c r="AA10" s="59">
        <v>0.25</v>
      </c>
      <c r="AB10" s="58">
        <v>12500000</v>
      </c>
      <c r="AC10" s="59">
        <v>0.25</v>
      </c>
      <c r="AD10" s="46"/>
      <c r="AE10" s="47"/>
      <c r="AF10" s="39"/>
      <c r="AG10" s="40"/>
      <c r="AH10" s="41"/>
      <c r="AI10" s="41"/>
      <c r="AJ10" s="41"/>
      <c r="AK10" s="51"/>
      <c r="AL10" s="42"/>
      <c r="AM10" s="41"/>
      <c r="AN10" s="41"/>
      <c r="AO10" s="41"/>
      <c r="AP10" s="41"/>
      <c r="AQ10" s="133"/>
      <c r="AR10" s="131"/>
      <c r="AS10" s="131"/>
    </row>
    <row r="11" spans="1:45" ht="62.25" customHeight="1" x14ac:dyDescent="0.2">
      <c r="A11" s="133"/>
      <c r="B11" s="133"/>
      <c r="C11" s="133"/>
      <c r="D11" s="138"/>
      <c r="E11" s="57" t="s">
        <v>52</v>
      </c>
      <c r="F11" s="57"/>
      <c r="G11" s="56" t="s">
        <v>53</v>
      </c>
      <c r="H11" s="61" t="s">
        <v>79</v>
      </c>
      <c r="I11" s="56" t="s">
        <v>54</v>
      </c>
      <c r="J11" s="56" t="s">
        <v>55</v>
      </c>
      <c r="K11" s="18">
        <v>6000</v>
      </c>
      <c r="L11" s="59">
        <v>0.2</v>
      </c>
      <c r="M11" s="18">
        <v>10000</v>
      </c>
      <c r="N11" s="59">
        <v>0.5</v>
      </c>
      <c r="O11" s="18">
        <v>10000</v>
      </c>
      <c r="P11" s="59">
        <v>0.8</v>
      </c>
      <c r="Q11" s="18">
        <v>6000</v>
      </c>
      <c r="R11" s="22">
        <v>1</v>
      </c>
      <c r="S11" s="60">
        <v>12000000</v>
      </c>
      <c r="T11" s="60">
        <f t="shared" si="0"/>
        <v>12000000</v>
      </c>
      <c r="U11" s="60"/>
      <c r="V11" s="58">
        <v>2000000</v>
      </c>
      <c r="W11" s="59">
        <v>0.16600000000000001</v>
      </c>
      <c r="X11" s="58">
        <v>4000000</v>
      </c>
      <c r="Y11" s="59">
        <v>0.33</v>
      </c>
      <c r="Z11" s="58">
        <v>4000000</v>
      </c>
      <c r="AA11" s="59">
        <v>0.33</v>
      </c>
      <c r="AB11" s="58">
        <v>2000000</v>
      </c>
      <c r="AC11" s="59">
        <v>0.16600000000000001</v>
      </c>
      <c r="AD11" s="44"/>
      <c r="AE11" s="38"/>
      <c r="AF11" s="39"/>
      <c r="AG11" s="40"/>
      <c r="AH11" s="41"/>
      <c r="AI11" s="41"/>
      <c r="AJ11" s="41"/>
      <c r="AK11" s="60"/>
      <c r="AL11" s="42"/>
      <c r="AM11" s="41"/>
      <c r="AN11" s="41"/>
      <c r="AO11" s="41"/>
      <c r="AP11" s="41"/>
      <c r="AQ11" s="133"/>
      <c r="AR11" s="131"/>
      <c r="AS11" s="131"/>
    </row>
    <row r="12" spans="1:45" ht="76.5" x14ac:dyDescent="0.2">
      <c r="A12" s="133"/>
      <c r="B12" s="133"/>
      <c r="C12" s="133"/>
      <c r="D12" s="138"/>
      <c r="E12" s="49" t="s">
        <v>56</v>
      </c>
      <c r="F12" s="57"/>
      <c r="G12" s="53" t="s">
        <v>62</v>
      </c>
      <c r="H12" s="61" t="s">
        <v>59</v>
      </c>
      <c r="I12" s="56" t="s">
        <v>57</v>
      </c>
      <c r="J12" s="56" t="s">
        <v>58</v>
      </c>
      <c r="K12" s="23">
        <v>430</v>
      </c>
      <c r="L12" s="59">
        <v>0.125</v>
      </c>
      <c r="M12" s="18">
        <v>580</v>
      </c>
      <c r="N12" s="59">
        <v>0.5</v>
      </c>
      <c r="O12" s="18">
        <v>730</v>
      </c>
      <c r="P12" s="59">
        <v>0.87</v>
      </c>
      <c r="Q12" s="18">
        <v>780</v>
      </c>
      <c r="R12" s="22">
        <v>1</v>
      </c>
      <c r="S12" s="60">
        <v>30000000</v>
      </c>
      <c r="T12" s="60">
        <f t="shared" si="0"/>
        <v>30000000</v>
      </c>
      <c r="U12" s="60"/>
      <c r="V12" s="58">
        <v>3900000</v>
      </c>
      <c r="W12" s="59">
        <v>0.13</v>
      </c>
      <c r="X12" s="58">
        <v>11100000</v>
      </c>
      <c r="Y12" s="59">
        <v>0.37</v>
      </c>
      <c r="Z12" s="58">
        <v>11100000</v>
      </c>
      <c r="AA12" s="59">
        <v>0.37</v>
      </c>
      <c r="AB12" s="58">
        <v>3900000</v>
      </c>
      <c r="AC12" s="40">
        <v>0.13</v>
      </c>
      <c r="AD12" s="44"/>
      <c r="AE12" s="38"/>
      <c r="AF12" s="39"/>
      <c r="AG12" s="40"/>
      <c r="AH12" s="41"/>
      <c r="AI12" s="41"/>
      <c r="AJ12" s="41"/>
      <c r="AK12" s="60"/>
      <c r="AL12" s="42"/>
      <c r="AM12" s="41"/>
      <c r="AN12" s="41"/>
      <c r="AO12" s="41"/>
      <c r="AP12" s="41"/>
      <c r="AQ12" s="133"/>
      <c r="AR12" s="131"/>
      <c r="AS12" s="131"/>
    </row>
    <row r="13" spans="1:45" ht="76.5" x14ac:dyDescent="0.2">
      <c r="A13" s="133"/>
      <c r="B13" s="133"/>
      <c r="C13" s="133"/>
      <c r="D13" s="138"/>
      <c r="E13" s="57" t="s">
        <v>60</v>
      </c>
      <c r="F13" s="57"/>
      <c r="G13" s="53" t="s">
        <v>61</v>
      </c>
      <c r="H13" s="36">
        <v>1</v>
      </c>
      <c r="I13" s="49" t="s">
        <v>63</v>
      </c>
      <c r="J13" s="53" t="s">
        <v>64</v>
      </c>
      <c r="K13" s="18" t="s">
        <v>110</v>
      </c>
      <c r="L13" s="59">
        <v>0.25</v>
      </c>
      <c r="M13" s="18" t="s">
        <v>110</v>
      </c>
      <c r="N13" s="59">
        <v>0.5</v>
      </c>
      <c r="O13" s="18" t="s">
        <v>110</v>
      </c>
      <c r="P13" s="59">
        <v>0.75</v>
      </c>
      <c r="Q13" s="18" t="s">
        <v>110</v>
      </c>
      <c r="R13" s="22">
        <v>1</v>
      </c>
      <c r="S13" s="60">
        <v>40000000</v>
      </c>
      <c r="T13" s="60">
        <f t="shared" si="0"/>
        <v>40000000</v>
      </c>
      <c r="U13" s="60"/>
      <c r="V13" s="58">
        <v>10000000</v>
      </c>
      <c r="W13" s="59">
        <v>0.25</v>
      </c>
      <c r="X13" s="58">
        <v>10000000</v>
      </c>
      <c r="Y13" s="59">
        <v>0.25</v>
      </c>
      <c r="Z13" s="58">
        <v>10000000</v>
      </c>
      <c r="AA13" s="59">
        <v>0.25</v>
      </c>
      <c r="AB13" s="58">
        <v>10000000</v>
      </c>
      <c r="AC13" s="59">
        <v>0.25</v>
      </c>
      <c r="AD13" s="44"/>
      <c r="AE13" s="38"/>
      <c r="AF13" s="39"/>
      <c r="AG13" s="40"/>
      <c r="AH13" s="41"/>
      <c r="AI13" s="41"/>
      <c r="AJ13" s="41"/>
      <c r="AK13" s="60"/>
      <c r="AL13" s="42"/>
      <c r="AM13" s="41"/>
      <c r="AN13" s="41"/>
      <c r="AO13" s="41"/>
      <c r="AP13" s="41"/>
      <c r="AQ13" s="133"/>
      <c r="AR13" s="131"/>
      <c r="AS13" s="131"/>
    </row>
    <row r="14" spans="1:45" s="52" customFormat="1" ht="114.75" x14ac:dyDescent="0.2">
      <c r="A14" s="133"/>
      <c r="B14" s="133"/>
      <c r="C14" s="133"/>
      <c r="D14" s="138"/>
      <c r="E14" s="57" t="s">
        <v>80</v>
      </c>
      <c r="F14" s="57"/>
      <c r="G14" s="53" t="s">
        <v>65</v>
      </c>
      <c r="H14" s="61" t="s">
        <v>75</v>
      </c>
      <c r="I14" s="56" t="s">
        <v>66</v>
      </c>
      <c r="J14" s="56" t="s">
        <v>67</v>
      </c>
      <c r="K14" s="18">
        <v>60</v>
      </c>
      <c r="L14" s="59">
        <v>0.25</v>
      </c>
      <c r="M14" s="18">
        <v>70</v>
      </c>
      <c r="N14" s="59">
        <v>0.5</v>
      </c>
      <c r="O14" s="18">
        <v>80</v>
      </c>
      <c r="P14" s="59">
        <v>0.75</v>
      </c>
      <c r="Q14" s="18">
        <v>90</v>
      </c>
      <c r="R14" s="22">
        <v>1</v>
      </c>
      <c r="S14" s="60">
        <v>20300000</v>
      </c>
      <c r="T14" s="60">
        <f t="shared" si="0"/>
        <v>20300000</v>
      </c>
      <c r="U14" s="60"/>
      <c r="V14" s="58">
        <v>5075000</v>
      </c>
      <c r="W14" s="59">
        <v>0.25</v>
      </c>
      <c r="X14" s="58">
        <v>5075000</v>
      </c>
      <c r="Y14" s="59">
        <v>0.25</v>
      </c>
      <c r="Z14" s="58">
        <v>5075000</v>
      </c>
      <c r="AA14" s="59">
        <v>0.25</v>
      </c>
      <c r="AB14" s="58">
        <v>5075000</v>
      </c>
      <c r="AC14" s="59">
        <v>0.25</v>
      </c>
      <c r="AD14" s="44"/>
      <c r="AE14" s="38"/>
      <c r="AF14" s="39"/>
      <c r="AG14" s="40"/>
      <c r="AH14" s="41"/>
      <c r="AI14" s="41"/>
      <c r="AJ14" s="41"/>
      <c r="AK14" s="51"/>
      <c r="AL14" s="42"/>
      <c r="AM14" s="41"/>
      <c r="AN14" s="41"/>
      <c r="AO14" s="41"/>
      <c r="AP14" s="41"/>
      <c r="AQ14" s="133"/>
      <c r="AR14" s="131"/>
      <c r="AS14" s="131"/>
    </row>
    <row r="15" spans="1:45" ht="96.75" customHeight="1" x14ac:dyDescent="0.2">
      <c r="A15" s="133"/>
      <c r="B15" s="133"/>
      <c r="C15" s="133"/>
      <c r="D15" s="138"/>
      <c r="E15" s="92" t="s">
        <v>68</v>
      </c>
      <c r="F15" s="92"/>
      <c r="G15" s="93" t="s">
        <v>69</v>
      </c>
      <c r="H15" s="48"/>
      <c r="I15" s="93" t="s">
        <v>70</v>
      </c>
      <c r="J15" s="1" t="s">
        <v>71</v>
      </c>
      <c r="K15" s="18"/>
      <c r="L15" s="59"/>
      <c r="M15" s="18">
        <v>1</v>
      </c>
      <c r="N15" s="59">
        <v>0.5</v>
      </c>
      <c r="O15" s="18">
        <v>2</v>
      </c>
      <c r="P15" s="59">
        <v>1</v>
      </c>
      <c r="Q15" s="18"/>
      <c r="R15" s="22">
        <v>1</v>
      </c>
      <c r="S15" s="60">
        <v>2000000</v>
      </c>
      <c r="T15" s="60">
        <f t="shared" si="0"/>
        <v>2000000</v>
      </c>
      <c r="U15" s="60"/>
      <c r="V15" s="58"/>
      <c r="W15" s="59"/>
      <c r="X15" s="58">
        <v>1000000</v>
      </c>
      <c r="Y15" s="59">
        <v>0.5</v>
      </c>
      <c r="Z15" s="58">
        <v>1000000</v>
      </c>
      <c r="AA15" s="59">
        <v>0.5</v>
      </c>
      <c r="AB15" s="58"/>
      <c r="AC15" s="59"/>
      <c r="AD15" s="44"/>
      <c r="AE15" s="38"/>
      <c r="AF15" s="39"/>
      <c r="AG15" s="40"/>
      <c r="AH15" s="41"/>
      <c r="AI15" s="41"/>
      <c r="AJ15" s="41"/>
      <c r="AK15" s="51"/>
      <c r="AL15" s="42"/>
      <c r="AM15" s="41"/>
      <c r="AN15" s="41"/>
      <c r="AO15" s="41"/>
      <c r="AP15" s="41"/>
      <c r="AQ15" s="133"/>
      <c r="AR15" s="131"/>
      <c r="AS15" s="131"/>
    </row>
    <row r="16" spans="1:45" ht="63.75" x14ac:dyDescent="0.2">
      <c r="A16" s="133"/>
      <c r="B16" s="133"/>
      <c r="C16" s="133"/>
      <c r="D16" s="138"/>
      <c r="E16" s="92"/>
      <c r="F16" s="92"/>
      <c r="G16" s="93"/>
      <c r="H16" s="54" t="s">
        <v>81</v>
      </c>
      <c r="I16" s="93"/>
      <c r="J16" s="24" t="s">
        <v>72</v>
      </c>
      <c r="K16" s="25" t="s">
        <v>110</v>
      </c>
      <c r="L16" s="26">
        <v>0.25</v>
      </c>
      <c r="M16" s="18" t="s">
        <v>110</v>
      </c>
      <c r="N16" s="59">
        <v>0.5</v>
      </c>
      <c r="O16" s="12" t="s">
        <v>110</v>
      </c>
      <c r="P16" s="59">
        <v>0.75</v>
      </c>
      <c r="Q16" s="25" t="s">
        <v>110</v>
      </c>
      <c r="R16" s="22">
        <v>1</v>
      </c>
      <c r="S16" s="67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133"/>
      <c r="AR16" s="131"/>
      <c r="AS16" s="131"/>
    </row>
    <row r="17" spans="1:45" ht="109.5" customHeight="1" x14ac:dyDescent="0.2">
      <c r="A17" s="133"/>
      <c r="B17" s="133"/>
      <c r="C17" s="133"/>
      <c r="D17" s="138"/>
      <c r="E17" s="63" t="s">
        <v>82</v>
      </c>
      <c r="F17" s="55"/>
      <c r="G17" s="64" t="s">
        <v>83</v>
      </c>
      <c r="H17" s="65">
        <v>0</v>
      </c>
      <c r="I17" s="66" t="s">
        <v>84</v>
      </c>
      <c r="J17" s="24" t="s">
        <v>85</v>
      </c>
      <c r="K17" s="25"/>
      <c r="L17" s="26"/>
      <c r="M17" s="25">
        <v>1</v>
      </c>
      <c r="N17" s="26">
        <v>0.5</v>
      </c>
      <c r="O17" s="25">
        <v>2</v>
      </c>
      <c r="P17" s="26">
        <v>1</v>
      </c>
      <c r="Q17" s="62"/>
      <c r="R17" s="22">
        <v>1</v>
      </c>
      <c r="S17" s="60">
        <v>6000000</v>
      </c>
      <c r="T17" s="69">
        <f>V17+X17+Z17+AB17</f>
        <v>6000000</v>
      </c>
      <c r="U17" s="55"/>
      <c r="V17" s="68"/>
      <c r="W17" s="26"/>
      <c r="X17" s="68">
        <v>3000000</v>
      </c>
      <c r="Y17" s="26">
        <v>0.5</v>
      </c>
      <c r="Z17" s="68">
        <v>3000000</v>
      </c>
      <c r="AA17" s="26">
        <v>0.5</v>
      </c>
      <c r="AB17" s="68"/>
      <c r="AC17" s="26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133"/>
      <c r="AR17" s="131"/>
      <c r="AS17" s="131"/>
    </row>
    <row r="18" spans="1:45" ht="41.25" customHeight="1" x14ac:dyDescent="0.2">
      <c r="A18" s="133"/>
      <c r="B18" s="133"/>
      <c r="C18" s="133"/>
      <c r="D18" s="138"/>
      <c r="E18" s="94" t="s">
        <v>96</v>
      </c>
      <c r="F18" s="142"/>
      <c r="G18" s="141" t="s">
        <v>86</v>
      </c>
      <c r="H18" s="85">
        <v>0</v>
      </c>
      <c r="I18" s="141" t="s">
        <v>89</v>
      </c>
      <c r="J18" s="64" t="s">
        <v>90</v>
      </c>
      <c r="K18" s="70">
        <v>25</v>
      </c>
      <c r="L18" s="71">
        <v>0.25</v>
      </c>
      <c r="M18" s="70">
        <v>50</v>
      </c>
      <c r="N18" s="71">
        <v>0.5</v>
      </c>
      <c r="O18" s="70">
        <v>75</v>
      </c>
      <c r="P18" s="71">
        <v>0.75</v>
      </c>
      <c r="Q18" s="70">
        <v>100</v>
      </c>
      <c r="R18" s="71">
        <v>1</v>
      </c>
      <c r="S18" s="98">
        <v>40000000</v>
      </c>
      <c r="T18" s="135">
        <f>V18+X18+Z18+AB18+V19+X19+Z19+AB19</f>
        <v>40000000</v>
      </c>
      <c r="U18" s="55"/>
      <c r="V18" s="68">
        <v>7000000</v>
      </c>
      <c r="W18" s="71">
        <v>0.25</v>
      </c>
      <c r="X18" s="68">
        <v>7000000</v>
      </c>
      <c r="Y18" s="71">
        <v>0.25</v>
      </c>
      <c r="Z18" s="68">
        <v>7000000</v>
      </c>
      <c r="AA18" s="71">
        <v>0.25</v>
      </c>
      <c r="AB18" s="68">
        <v>7000000</v>
      </c>
      <c r="AC18" s="71">
        <v>0.25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133"/>
      <c r="AR18" s="131"/>
      <c r="AS18" s="131"/>
    </row>
    <row r="19" spans="1:45" ht="24.75" customHeight="1" x14ac:dyDescent="0.2">
      <c r="A19" s="133"/>
      <c r="B19" s="133"/>
      <c r="C19" s="133"/>
      <c r="D19" s="138"/>
      <c r="E19" s="94"/>
      <c r="F19" s="142"/>
      <c r="G19" s="141"/>
      <c r="H19" s="65">
        <v>0</v>
      </c>
      <c r="I19" s="141"/>
      <c r="J19" s="72" t="s">
        <v>88</v>
      </c>
      <c r="K19" s="73"/>
      <c r="L19" s="73"/>
      <c r="M19" s="73">
        <v>2000</v>
      </c>
      <c r="N19" s="74">
        <v>0.5</v>
      </c>
      <c r="O19" s="73">
        <v>4000</v>
      </c>
      <c r="P19" s="74">
        <v>1</v>
      </c>
      <c r="Q19" s="73"/>
      <c r="R19" s="74">
        <v>1</v>
      </c>
      <c r="S19" s="98"/>
      <c r="T19" s="136"/>
      <c r="U19" s="55"/>
      <c r="V19" s="68"/>
      <c r="W19" s="55"/>
      <c r="X19" s="68">
        <v>6000000</v>
      </c>
      <c r="Y19" s="75">
        <v>0.5</v>
      </c>
      <c r="Z19" s="68">
        <v>6000000</v>
      </c>
      <c r="AA19" s="71">
        <v>0.5</v>
      </c>
      <c r="AB19" s="68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133"/>
      <c r="AR19" s="131"/>
      <c r="AS19" s="131"/>
    </row>
    <row r="20" spans="1:45" ht="73.5" customHeight="1" x14ac:dyDescent="0.2">
      <c r="A20" s="133"/>
      <c r="B20" s="133"/>
      <c r="C20" s="133"/>
      <c r="D20" s="138"/>
      <c r="E20" s="94" t="s">
        <v>91</v>
      </c>
      <c r="F20" s="142"/>
      <c r="G20" s="141" t="s">
        <v>92</v>
      </c>
      <c r="H20" s="55"/>
      <c r="I20" s="140" t="s">
        <v>93</v>
      </c>
      <c r="J20" s="76" t="s">
        <v>94</v>
      </c>
      <c r="K20" s="25">
        <v>2</v>
      </c>
      <c r="L20" s="26">
        <v>0.25</v>
      </c>
      <c r="M20" s="25">
        <v>4</v>
      </c>
      <c r="N20" s="26">
        <v>0.5</v>
      </c>
      <c r="O20" s="25">
        <v>6</v>
      </c>
      <c r="P20" s="26">
        <v>0.75</v>
      </c>
      <c r="Q20" s="25">
        <v>8</v>
      </c>
      <c r="R20" s="22">
        <v>1</v>
      </c>
      <c r="S20" s="98">
        <v>10000000</v>
      </c>
      <c r="T20" s="135">
        <f>V20+X20+Z20+AB20+V21+X21+Z21+AB21</f>
        <v>10000000</v>
      </c>
      <c r="U20" s="55"/>
      <c r="V20" s="68">
        <v>2000000</v>
      </c>
      <c r="W20" s="26">
        <v>0.25</v>
      </c>
      <c r="X20" s="68">
        <v>2000000</v>
      </c>
      <c r="Y20" s="26">
        <v>0.25</v>
      </c>
      <c r="Z20" s="68">
        <v>2000000</v>
      </c>
      <c r="AA20" s="26">
        <v>0.25</v>
      </c>
      <c r="AB20" s="68">
        <v>2000000</v>
      </c>
      <c r="AC20" s="26">
        <v>0.25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133"/>
      <c r="AR20" s="131"/>
      <c r="AS20" s="131"/>
    </row>
    <row r="21" spans="1:45" ht="28.5" customHeight="1" x14ac:dyDescent="0.2">
      <c r="A21" s="133"/>
      <c r="B21" s="133"/>
      <c r="C21" s="133"/>
      <c r="D21" s="138"/>
      <c r="E21" s="94"/>
      <c r="F21" s="142"/>
      <c r="G21" s="141"/>
      <c r="H21" s="55"/>
      <c r="I21" s="140"/>
      <c r="J21" s="76" t="s">
        <v>95</v>
      </c>
      <c r="K21" s="77"/>
      <c r="L21" s="26"/>
      <c r="M21" s="25">
        <v>1</v>
      </c>
      <c r="N21" s="26">
        <v>0.5</v>
      </c>
      <c r="O21" s="25">
        <v>2</v>
      </c>
      <c r="P21" s="26">
        <v>1</v>
      </c>
      <c r="Q21" s="25"/>
      <c r="R21" s="22">
        <v>1</v>
      </c>
      <c r="S21" s="98"/>
      <c r="T21" s="136"/>
      <c r="U21" s="55"/>
      <c r="V21" s="68"/>
      <c r="W21" s="26"/>
      <c r="X21" s="68">
        <v>1000000</v>
      </c>
      <c r="Y21" s="26">
        <v>0.5</v>
      </c>
      <c r="Z21" s="68">
        <v>1000000</v>
      </c>
      <c r="AA21" s="26">
        <v>0.5</v>
      </c>
      <c r="AB21" s="68"/>
      <c r="AC21" s="26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133"/>
      <c r="AR21" s="131"/>
      <c r="AS21" s="131"/>
    </row>
    <row r="22" spans="1:45" ht="51" customHeight="1" x14ac:dyDescent="0.2">
      <c r="A22" s="133"/>
      <c r="B22" s="133"/>
      <c r="C22" s="133"/>
      <c r="D22" s="138"/>
      <c r="E22" s="88" t="s">
        <v>98</v>
      </c>
      <c r="F22" s="90"/>
      <c r="G22" s="86" t="s">
        <v>99</v>
      </c>
      <c r="H22" s="55"/>
      <c r="I22" s="86" t="s">
        <v>101</v>
      </c>
      <c r="J22" s="72" t="s">
        <v>97</v>
      </c>
      <c r="K22" s="77"/>
      <c r="L22" s="26"/>
      <c r="M22" s="25">
        <v>30</v>
      </c>
      <c r="N22" s="26">
        <v>0.5</v>
      </c>
      <c r="O22" s="25">
        <v>60</v>
      </c>
      <c r="P22" s="26">
        <v>1</v>
      </c>
      <c r="Q22" s="25"/>
      <c r="R22" s="22"/>
      <c r="S22" s="98">
        <v>10000000</v>
      </c>
      <c r="T22" s="128">
        <f>V22+X22+Z22+AB22+V23+X23+Z23+AB23</f>
        <v>10000000</v>
      </c>
      <c r="U22" s="55"/>
      <c r="V22" s="68"/>
      <c r="W22" s="26"/>
      <c r="X22" s="68">
        <v>3000000</v>
      </c>
      <c r="Y22" s="26">
        <v>0.5</v>
      </c>
      <c r="Z22" s="68">
        <v>3000000</v>
      </c>
      <c r="AA22" s="26">
        <v>0.5</v>
      </c>
      <c r="AB22" s="68"/>
      <c r="AC22" s="26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133"/>
      <c r="AR22" s="131"/>
      <c r="AS22" s="131"/>
    </row>
    <row r="23" spans="1:45" ht="51" x14ac:dyDescent="0.2">
      <c r="A23" s="133"/>
      <c r="B23" s="133"/>
      <c r="C23" s="133"/>
      <c r="D23" s="138"/>
      <c r="E23" s="89"/>
      <c r="F23" s="91"/>
      <c r="G23" s="87"/>
      <c r="H23" s="55"/>
      <c r="I23" s="87"/>
      <c r="J23" s="64" t="s">
        <v>100</v>
      </c>
      <c r="K23" s="25">
        <v>5</v>
      </c>
      <c r="L23" s="26">
        <v>0.25</v>
      </c>
      <c r="M23" s="25">
        <v>10</v>
      </c>
      <c r="N23" s="26">
        <v>0.5</v>
      </c>
      <c r="O23" s="25">
        <v>15</v>
      </c>
      <c r="P23" s="26">
        <v>0.75</v>
      </c>
      <c r="Q23" s="25">
        <v>20</v>
      </c>
      <c r="R23" s="22">
        <v>1</v>
      </c>
      <c r="S23" s="98"/>
      <c r="T23" s="129"/>
      <c r="U23" s="55"/>
      <c r="V23" s="68">
        <v>1000000</v>
      </c>
      <c r="W23" s="26">
        <v>0.25</v>
      </c>
      <c r="X23" s="68">
        <v>1000000</v>
      </c>
      <c r="Y23" s="26">
        <v>0.25</v>
      </c>
      <c r="Z23" s="68">
        <v>1000000</v>
      </c>
      <c r="AA23" s="26">
        <v>0.25</v>
      </c>
      <c r="AB23" s="68">
        <v>1000000</v>
      </c>
      <c r="AC23" s="26">
        <v>0.25</v>
      </c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133"/>
      <c r="AR23" s="131"/>
      <c r="AS23" s="131"/>
    </row>
    <row r="24" spans="1:45" ht="127.5" x14ac:dyDescent="0.2">
      <c r="A24" s="133"/>
      <c r="B24" s="133"/>
      <c r="C24" s="133"/>
      <c r="D24" s="138"/>
      <c r="E24" s="80" t="s">
        <v>106</v>
      </c>
      <c r="F24" s="55"/>
      <c r="G24" s="84" t="s">
        <v>107</v>
      </c>
      <c r="H24" s="55"/>
      <c r="I24" s="81" t="s">
        <v>108</v>
      </c>
      <c r="J24" s="81" t="s">
        <v>109</v>
      </c>
      <c r="K24" s="55"/>
      <c r="L24" s="55"/>
      <c r="M24" s="55"/>
      <c r="N24" s="55"/>
      <c r="O24" s="55"/>
      <c r="P24" s="55"/>
      <c r="Q24" s="55"/>
      <c r="R24" s="55"/>
      <c r="S24" s="78">
        <v>500000000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134"/>
      <c r="AR24" s="132"/>
      <c r="AS24" s="132"/>
    </row>
    <row r="25" spans="1:45" ht="89.25" x14ac:dyDescent="0.2">
      <c r="A25" s="134"/>
      <c r="B25" s="134"/>
      <c r="C25" s="134"/>
      <c r="D25" s="139"/>
      <c r="E25" s="80" t="s">
        <v>102</v>
      </c>
      <c r="F25" s="55"/>
      <c r="G25" s="81" t="s">
        <v>103</v>
      </c>
      <c r="H25" s="74">
        <v>1</v>
      </c>
      <c r="I25" s="81" t="s">
        <v>105</v>
      </c>
      <c r="J25" s="81" t="s">
        <v>104</v>
      </c>
      <c r="K25" s="82" t="s">
        <v>110</v>
      </c>
      <c r="L25" s="26">
        <v>0.25</v>
      </c>
      <c r="M25" s="77" t="s">
        <v>110</v>
      </c>
      <c r="N25" s="26">
        <v>0.5</v>
      </c>
      <c r="O25" s="82" t="s">
        <v>110</v>
      </c>
      <c r="P25" s="26">
        <v>0.75</v>
      </c>
      <c r="Q25" s="25" t="s">
        <v>110</v>
      </c>
      <c r="R25" s="83">
        <v>1</v>
      </c>
      <c r="S25" s="78">
        <v>18000000</v>
      </c>
      <c r="T25" s="79">
        <f>V25+X25+Z25+AB25</f>
        <v>18000000</v>
      </c>
      <c r="U25" s="55"/>
      <c r="V25" s="68">
        <v>4500000</v>
      </c>
      <c r="W25" s="26">
        <v>0.25</v>
      </c>
      <c r="X25" s="68">
        <v>4500000</v>
      </c>
      <c r="Y25" s="26">
        <v>0.25</v>
      </c>
      <c r="Z25" s="68">
        <v>4500000</v>
      </c>
      <c r="AA25" s="26">
        <v>0.25</v>
      </c>
      <c r="AB25" s="68">
        <v>4500000</v>
      </c>
      <c r="AC25" s="26">
        <v>0.25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</row>
  </sheetData>
  <mergeCells count="86">
    <mergeCell ref="D5:D25"/>
    <mergeCell ref="C5:C25"/>
    <mergeCell ref="B5:B25"/>
    <mergeCell ref="A5:A25"/>
    <mergeCell ref="S22:S23"/>
    <mergeCell ref="E18:E19"/>
    <mergeCell ref="E15:E16"/>
    <mergeCell ref="E8:E9"/>
    <mergeCell ref="E6:E7"/>
    <mergeCell ref="I6:I7"/>
    <mergeCell ref="I20:I21"/>
    <mergeCell ref="G20:G21"/>
    <mergeCell ref="F20:F21"/>
    <mergeCell ref="I18:I19"/>
    <mergeCell ref="F18:F19"/>
    <mergeCell ref="G18:G19"/>
    <mergeCell ref="S20:S21"/>
    <mergeCell ref="T20:T21"/>
    <mergeCell ref="T18:T19"/>
    <mergeCell ref="AC6:AC7"/>
    <mergeCell ref="AC8:AC9"/>
    <mergeCell ref="S18:S19"/>
    <mergeCell ref="AA6:AA7"/>
    <mergeCell ref="AB6:AB7"/>
    <mergeCell ref="S6:S10"/>
    <mergeCell ref="U8:U9"/>
    <mergeCell ref="V8:V9"/>
    <mergeCell ref="W8:W9"/>
    <mergeCell ref="AK3:AL3"/>
    <mergeCell ref="AM3:AO3"/>
    <mergeCell ref="T22:T23"/>
    <mergeCell ref="AS5:AS24"/>
    <mergeCell ref="AR5:AR24"/>
    <mergeCell ref="AQ5:AQ24"/>
    <mergeCell ref="A2:A4"/>
    <mergeCell ref="B2:B4"/>
    <mergeCell ref="C2:C4"/>
    <mergeCell ref="D2:D4"/>
    <mergeCell ref="E2:E4"/>
    <mergeCell ref="AQ2:AS3"/>
    <mergeCell ref="J2:J4"/>
    <mergeCell ref="K3:L3"/>
    <mergeCell ref="K2:R2"/>
    <mergeCell ref="V2:AC2"/>
    <mergeCell ref="X3:Y3"/>
    <mergeCell ref="AP2:AP4"/>
    <mergeCell ref="Z3:AA3"/>
    <mergeCell ref="AB3:AC3"/>
    <mergeCell ref="AD3:AE3"/>
    <mergeCell ref="S2:S4"/>
    <mergeCell ref="T2:T4"/>
    <mergeCell ref="U2:U4"/>
    <mergeCell ref="AD2:AO2"/>
    <mergeCell ref="AF3:AH3"/>
    <mergeCell ref="AI3:AJ3"/>
    <mergeCell ref="Y6:Y7"/>
    <mergeCell ref="T6:T7"/>
    <mergeCell ref="U6:U7"/>
    <mergeCell ref="F2:F4"/>
    <mergeCell ref="G2:G4"/>
    <mergeCell ref="H2:H4"/>
    <mergeCell ref="I2:I4"/>
    <mergeCell ref="AA8:AA9"/>
    <mergeCell ref="AB8:AB9"/>
    <mergeCell ref="Z8:Z9"/>
    <mergeCell ref="G8:G9"/>
    <mergeCell ref="F8:F9"/>
    <mergeCell ref="H7:H8"/>
    <mergeCell ref="Y8:Y9"/>
    <mergeCell ref="T8:T9"/>
    <mergeCell ref="V6:V7"/>
    <mergeCell ref="G6:G7"/>
    <mergeCell ref="F6:F7"/>
    <mergeCell ref="Z6:Z7"/>
    <mergeCell ref="I8:I9"/>
    <mergeCell ref="X8:X9"/>
    <mergeCell ref="W6:W7"/>
    <mergeCell ref="X6:X7"/>
    <mergeCell ref="I22:I23"/>
    <mergeCell ref="G22:G23"/>
    <mergeCell ref="E22:E23"/>
    <mergeCell ref="F22:F23"/>
    <mergeCell ref="F15:F16"/>
    <mergeCell ref="G15:G16"/>
    <mergeCell ref="I15:I16"/>
    <mergeCell ref="E20:E21"/>
  </mergeCells>
  <pageMargins left="0.7" right="0.7" top="0.75" bottom="0.75" header="0.3" footer="0.3"/>
  <pageSetup paperSize="9" scale="1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B13" sqref="B13"/>
    </sheetView>
  </sheetViews>
  <sheetFormatPr baseColWidth="10" defaultRowHeight="15" x14ac:dyDescent="0.25"/>
  <cols>
    <col min="2" max="2" width="64" bestFit="1" customWidth="1"/>
  </cols>
  <sheetData>
    <row r="1" spans="2:5" x14ac:dyDescent="0.25">
      <c r="B1" s="2"/>
    </row>
    <row r="2" spans="2:5" x14ac:dyDescent="0.25">
      <c r="B2" s="3"/>
      <c r="C2" s="4"/>
      <c r="D2" s="143"/>
      <c r="E2" s="144"/>
    </row>
    <row r="3" spans="2:5" x14ac:dyDescent="0.25">
      <c r="B3" s="5"/>
      <c r="C3" s="4"/>
      <c r="D3" s="143"/>
      <c r="E3" s="143"/>
    </row>
    <row r="4" spans="2:5" x14ac:dyDescent="0.25">
      <c r="C4" s="4"/>
      <c r="D4" s="143"/>
      <c r="E4" s="143"/>
    </row>
    <row r="5" spans="2:5" x14ac:dyDescent="0.25">
      <c r="C5" s="4"/>
      <c r="D5" s="143"/>
      <c r="E5" s="143"/>
    </row>
    <row r="6" spans="2:5" x14ac:dyDescent="0.25">
      <c r="C6" s="4"/>
      <c r="D6" s="143"/>
      <c r="E6" s="143"/>
    </row>
    <row r="7" spans="2:5" s="6" customFormat="1" x14ac:dyDescent="0.25">
      <c r="C7" s="7"/>
      <c r="D7" s="143"/>
      <c r="E7" s="143"/>
    </row>
    <row r="8" spans="2:5" x14ac:dyDescent="0.25">
      <c r="B8" s="8"/>
      <c r="C8" s="4"/>
      <c r="D8" s="143"/>
      <c r="E8" s="143"/>
    </row>
    <row r="9" spans="2:5" x14ac:dyDescent="0.25">
      <c r="B9" s="9"/>
      <c r="C9" s="4"/>
      <c r="D9" s="143"/>
      <c r="E9" s="143"/>
    </row>
    <row r="10" spans="2:5" x14ac:dyDescent="0.25">
      <c r="B10" s="10"/>
      <c r="C10" s="4"/>
      <c r="D10" s="143"/>
      <c r="E10" s="143"/>
    </row>
    <row r="11" spans="2:5" x14ac:dyDescent="0.25">
      <c r="B11" s="10"/>
      <c r="C11" s="4"/>
      <c r="D11" s="143"/>
      <c r="E11" s="143"/>
    </row>
    <row r="12" spans="2:5" x14ac:dyDescent="0.25">
      <c r="B12" s="10"/>
      <c r="C12" s="4"/>
      <c r="D12" s="143"/>
      <c r="E12" s="143"/>
    </row>
    <row r="13" spans="2:5" x14ac:dyDescent="0.25">
      <c r="B13" s="10"/>
      <c r="C13" s="4"/>
      <c r="D13" s="143"/>
      <c r="E13" s="143"/>
    </row>
    <row r="14" spans="2:5" x14ac:dyDescent="0.25">
      <c r="B14" s="10"/>
      <c r="C14" s="4"/>
      <c r="D14" s="143"/>
      <c r="E14" s="143"/>
    </row>
    <row r="15" spans="2:5" x14ac:dyDescent="0.25">
      <c r="B15" s="10"/>
      <c r="C15" s="4"/>
      <c r="D15" s="143"/>
      <c r="E15" s="143"/>
    </row>
    <row r="16" spans="2:5" x14ac:dyDescent="0.25">
      <c r="C16" s="4"/>
      <c r="D16" s="143"/>
      <c r="E16" s="144"/>
    </row>
    <row r="17" spans="2:5" x14ac:dyDescent="0.25">
      <c r="B17" s="11"/>
      <c r="C17" s="4"/>
      <c r="D17" s="143"/>
      <c r="E17" s="143"/>
    </row>
    <row r="18" spans="2:5" x14ac:dyDescent="0.25">
      <c r="C18" s="4"/>
      <c r="D18" s="143"/>
      <c r="E18" s="143"/>
    </row>
    <row r="19" spans="2:5" x14ac:dyDescent="0.25">
      <c r="B19" s="11"/>
      <c r="C19" s="4"/>
      <c r="D19" s="143"/>
      <c r="E19" s="143"/>
    </row>
    <row r="20" spans="2:5" x14ac:dyDescent="0.25">
      <c r="B20" s="11"/>
      <c r="C20" s="4"/>
      <c r="D20" s="143"/>
      <c r="E20" s="143"/>
    </row>
    <row r="21" spans="2:5" x14ac:dyDescent="0.25">
      <c r="B21" s="11"/>
      <c r="C21" s="4"/>
      <c r="D21" s="143"/>
      <c r="E21" s="144"/>
    </row>
    <row r="22" spans="2:5" x14ac:dyDescent="0.25">
      <c r="C22" s="4"/>
      <c r="D22" s="143"/>
      <c r="E22" s="143"/>
    </row>
    <row r="23" spans="2:5" x14ac:dyDescent="0.25">
      <c r="B23" s="11"/>
      <c r="C23" s="4"/>
      <c r="D23" s="143"/>
      <c r="E23" s="143"/>
    </row>
    <row r="24" spans="2:5" x14ac:dyDescent="0.25">
      <c r="B24" s="11"/>
      <c r="C24" s="4"/>
      <c r="D24" s="143"/>
      <c r="E24" s="143"/>
    </row>
  </sheetData>
  <mergeCells count="6">
    <mergeCell ref="D2:D15"/>
    <mergeCell ref="E2:E15"/>
    <mergeCell ref="D16:D20"/>
    <mergeCell ref="E16:E20"/>
    <mergeCell ref="D21:D24"/>
    <mergeCell ref="E21:E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accion comisaria</vt:lpstr>
      <vt:lpstr>Actividades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David Suarez Sanchez</cp:lastModifiedBy>
  <dcterms:created xsi:type="dcterms:W3CDTF">2013-01-16T22:06:38Z</dcterms:created>
  <dcterms:modified xsi:type="dcterms:W3CDTF">2014-03-11T16:07:09Z</dcterms:modified>
</cp:coreProperties>
</file>