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16"/>
  </bookViews>
  <sheets>
    <sheet name="AGROPECUARIO 2014" sheetId="1" r:id="rId1"/>
    <sheet name="AGUA POTABLE Y S. BASICO 2014" sheetId="2" r:id="rId2"/>
    <sheet name="CULTURA 2014" sheetId="3" r:id="rId3"/>
    <sheet name="DESARROLLO COMUNITARIO 2014" sheetId="4" r:id="rId4"/>
    <sheet name="EDUCACION 2014" sheetId="5" r:id="rId5"/>
    <sheet name="EQUIPAMENTO 2014" sheetId="6" r:id="rId6"/>
    <sheet name="FORT. INST. 2014" sheetId="7" r:id="rId7"/>
    <sheet name="G. VULNERABLES 2014" sheetId="8" r:id="rId8"/>
    <sheet name="MEDIO AMBIENTE 2014" sheetId="9" r:id="rId9"/>
    <sheet name="PREVENCION DESASTRES 2014" sheetId="10" r:id="rId10"/>
    <sheet name="PROM. DESARROLLO 2014" sheetId="11" r:id="rId11"/>
    <sheet name="RECREACION Y DEPORTE 2014" sheetId="12" r:id="rId12"/>
    <sheet name="SALUD 2014" sheetId="13" r:id="rId13"/>
    <sheet name="SEG. Y CONVIVENCIA 2014" sheetId="14" r:id="rId14"/>
    <sheet name="SERV. PUBLICOS 2014" sheetId="15" r:id="rId15"/>
    <sheet name="VIAS Y TRANSPORTE 2014" sheetId="16" r:id="rId16"/>
    <sheet name="VIVIENDA 2014" sheetId="17" r:id="rId17"/>
  </sheets>
  <externalReferences>
    <externalReference r:id="rId20"/>
    <externalReference r:id="rId21"/>
    <externalReference r:id="rId22"/>
    <externalReference r:id="rId23"/>
    <externalReference r:id="rId24"/>
  </externalReferences>
  <definedNames/>
  <calcPr fullCalcOnLoad="1"/>
</workbook>
</file>

<file path=xl/sharedStrings.xml><?xml version="1.0" encoding="utf-8"?>
<sst xmlns="http://schemas.openxmlformats.org/spreadsheetml/2006/main" count="1334" uniqueCount="464">
  <si>
    <t>DEPARTAMENTO DEL ATLÁNTICO</t>
  </si>
  <si>
    <t>MUNICIPIO DE PALMAR DE VARELA</t>
  </si>
  <si>
    <t>FORMULACIÓN DEL PLAN DE ACCIÓN DESDE LAS ACTIVIDADES Y PROYECTOS ENMARCADOS EN EL PLAN DE DESARROLLO</t>
  </si>
  <si>
    <t>VIGENCIA 2014</t>
  </si>
  <si>
    <t>(Valores en miles de pesos)</t>
  </si>
  <si>
    <r>
      <t>1.1. EJE/DIMENSIÓN/ÁREA :</t>
    </r>
    <r>
      <rPr>
        <sz val="10"/>
        <rFont val="Arial"/>
        <family val="2"/>
      </rPr>
      <t xml:space="preserve"> Palmar generando empleo y desarrollo</t>
    </r>
  </si>
  <si>
    <t>1.2. DEPENDENCIA: Secretaria de Planeacion y OBRAS publicas/Umata</t>
  </si>
  <si>
    <t>1.3. FECHA DE ELABORACIÓN: Enero 2014</t>
  </si>
  <si>
    <r>
      <t>1.4. PESO DEL EJE/DIMENSIÓN/ÁREA:</t>
    </r>
    <r>
      <rPr>
        <sz val="11"/>
        <color theme="1"/>
        <rFont val="Calibri"/>
        <family val="2"/>
      </rPr>
      <t xml:space="preserve"> </t>
    </r>
  </si>
  <si>
    <t>1.5 ELABORADO POR: HERBIN HERNANDEZ</t>
  </si>
  <si>
    <t>Sector</t>
  </si>
  <si>
    <t xml:space="preserve"> Programa</t>
  </si>
  <si>
    <t>Subprograma</t>
  </si>
  <si>
    <t xml:space="preserve"> Metas</t>
  </si>
  <si>
    <t>INDICADOR DE LA META</t>
  </si>
  <si>
    <t>TIPO DE META</t>
  </si>
  <si>
    <t xml:space="preserve"> Código BPIN</t>
  </si>
  <si>
    <t xml:space="preserve"> Proyecto (s) y/o Acción (es)</t>
  </si>
  <si>
    <t xml:space="preserve"> Meta (s) Proyecto (s) /Acción (es)</t>
  </si>
  <si>
    <t xml:space="preserve"> Valor Proyecto (s)/ Acción (es)</t>
  </si>
  <si>
    <t xml:space="preserve"> Actividades Proyecto (s) y/o Acción (es)</t>
  </si>
  <si>
    <t>Responsable</t>
  </si>
  <si>
    <t xml:space="preserve"> Asignación Presupuestal</t>
  </si>
  <si>
    <t>Cronograma para el cumplimiento de la meta PDD</t>
  </si>
  <si>
    <t xml:space="preserve">definicion </t>
  </si>
  <si>
    <t>Vr. Inicial /Vr. Final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</si>
  <si>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</si>
  <si>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</si>
  <si>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</si>
  <si>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</si>
  <si>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</si>
  <si>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</si>
  <si>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</si>
  <si>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</si>
  <si>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</si>
  <si>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</si>
  <si>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</si>
  <si>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</si>
  <si>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Agropecuario</t>
  </si>
  <si>
    <t>Gestión para el desarrollo agropecuario</t>
  </si>
  <si>
    <t>Compra de maquinaria (1)  para trabajo en el campo</t>
  </si>
  <si>
    <t>MR</t>
  </si>
  <si>
    <t xml:space="preserve">harold escorcia </t>
  </si>
  <si>
    <t>Brindar 12 asistencias técnicas anuales a los productores para el mejoramiento de los cultivos de frutales</t>
  </si>
  <si>
    <t>MP</t>
  </si>
  <si>
    <t xml:space="preserve">capacitaciones , cursos , charlas y asistencia tecnica </t>
  </si>
  <si>
    <t>Mejorar por lo menos una (1) vía veredal</t>
  </si>
  <si>
    <t>Via veredal mejorada</t>
  </si>
  <si>
    <t>Crear una (1) entidad para promover la agroindustria de procesamiento de frutales</t>
  </si>
  <si>
    <t>Entidad para promover la agroindustria de procesamiento de frutales creada.</t>
  </si>
  <si>
    <t>Crear un banco de tierras</t>
  </si>
  <si>
    <t>Lograr el bombeo para la irrigación con agua cruda hasta Burrusco, por lo menos 6 horas al día</t>
  </si>
  <si>
    <t>Presentar proyecto en la gobernacion para ampliar el abasto del corregimiento burrusco</t>
  </si>
  <si>
    <t>Promover un (1) esquemas de seguridad y vigilancia en las parcelas</t>
  </si>
  <si>
    <t xml:space="preserve">Gestionar la adquisición de un lote para la construcción de un centro de acopio de producto
agropecuario
</t>
  </si>
  <si>
    <t>0.15%</t>
  </si>
  <si>
    <r>
      <t>1.1. EJE/DIMENSIÓN/ÁREA :</t>
    </r>
    <r>
      <rPr>
        <sz val="10"/>
        <rFont val="Arial"/>
        <family val="2"/>
      </rPr>
      <t xml:space="preserve"> Palmar con servicios publicos</t>
    </r>
  </si>
  <si>
    <t>1.2. DEPENDENCIA: Secretaria de Planeacion y OBRAS publicas</t>
  </si>
  <si>
    <t>1.3. FECHA DE ELABORACIÓN: enero 2014</t>
  </si>
  <si>
    <t>1.5 ELABORADO POR: Nadine Escorcia Mejia</t>
  </si>
  <si>
    <t>Definicion</t>
  </si>
  <si>
    <t>Vr. Inicial/Vr. Final</t>
  </si>
  <si>
    <t>Aagua potable para el desarrollo integral</t>
  </si>
  <si>
    <t>0.35%</t>
  </si>
  <si>
    <t xml:space="preserve">No de acometidas domiciliarias de agua potable construidas </t>
  </si>
  <si>
    <t>realizando conexiones de acometidas de agua potable , campañas de sencibilizaciones  a la comunidad</t>
  </si>
  <si>
    <t xml:space="preserve"> MR</t>
  </si>
  <si>
    <t>Aumentar las oras de servicio de agua potable en el casco urbano</t>
  </si>
  <si>
    <t>Alcantarillado sanitario y pluvial</t>
  </si>
  <si>
    <t>Disminuir los  vertimientos de aguas servidas en las calles y patios en 500 vivendas en la cabecera municipal.</t>
  </si>
  <si>
    <t>s/recursos</t>
  </si>
  <si>
    <t>realizando conexiones al sistema de alcantarillado, campañas de sencibilizaciones  a la comunidad</t>
  </si>
  <si>
    <t>Herbin Hernandez</t>
  </si>
  <si>
    <t>Construir  y dotar una estación elevadora de aguas residuales –EBAR-.</t>
  </si>
  <si>
    <t>Construcción de un (1) box-coulverts y canales para la conducción de aguas lluvias.</t>
  </si>
  <si>
    <t>Aseo</t>
  </si>
  <si>
    <t>Alcanzar una cobertura del 100% en recolección de residuos sólidos en el municipio</t>
  </si>
  <si>
    <t xml:space="preserve">Atender a 50 viviendas del municipio en la recoleeción de residuos sólidos </t>
  </si>
  <si>
    <t>identificar las viviendas donde no llega el servicio para remitirlos a la empresa recolectora de los residuos solidos</t>
  </si>
  <si>
    <t>Actualizar y ejecutar los planes, programas y proyectos contamplados en el PGIR del municipio con apoyo de cra, policia ambiental las ONG ambientalistas.</t>
  </si>
  <si>
    <t>contratar la persona idonea para la actualizacion y socializacion con la comunidad</t>
  </si>
  <si>
    <r>
      <t>1.1. EJE/DIMENSIÓN/ÁREA :</t>
    </r>
    <r>
      <rPr>
        <sz val="10"/>
        <rFont val="Arial"/>
        <family val="2"/>
      </rPr>
      <t xml:space="preserve">  Palmar gestionando el desarrollo integral y la equidad, inclusión, sostenibilidad ambiental y equilibrio económico social</t>
    </r>
  </si>
  <si>
    <t>1.2. DEPENDENCIA: Secretaria de Gestion Social</t>
  </si>
  <si>
    <t>1.5 ELABORADO POR: Herbin hernandez</t>
  </si>
  <si>
    <t>cultura</t>
  </si>
  <si>
    <t>Apoyar la realizacion de 5 festivales anuales culturales tradicionales en el municipio</t>
  </si>
  <si>
    <t>apoyar a las festivales: de la guayaba,festival de musica,Gran parada municipal,</t>
  </si>
  <si>
    <t>Claudia Truyol</t>
  </si>
  <si>
    <t>Contratar anualmente  gestor cultural para el desarrollo y
funcionamiento del taller y/o escuela artística plástica</t>
  </si>
  <si>
    <t>contratar un profesor para dictar taller durante todo el año</t>
  </si>
  <si>
    <t>Contratar anualmente  a un (1) director de musica para el desarrollo y
funcionamiento del taller y/o escuela de música</t>
  </si>
  <si>
    <t>contratar un profesor para dictar taller musica durante todo el año</t>
  </si>
  <si>
    <t>Realizar un proyecto para la construcción de un auditorio</t>
  </si>
  <si>
    <t xml:space="preserve">presentar un proyecto al ministerio de cultura </t>
  </si>
  <si>
    <t>1.2. DEPENDENCIA: Secretaria del interior</t>
  </si>
  <si>
    <t>1.3. FECHA DE ELABORACIÓN: Enero 20/14</t>
  </si>
  <si>
    <t>1.5 ELABORADO POR: Herbin Hernandez</t>
  </si>
  <si>
    <t>TIPO DE METAS</t>
  </si>
  <si>
    <t xml:space="preserve">Definicion </t>
  </si>
  <si>
    <t>desarrollo comunitario</t>
  </si>
  <si>
    <t>Reallziar una capacitación anual a los miembros de las JAC en temas de participación ciudadana, control social y gestión pública</t>
  </si>
  <si>
    <t>Realizar una capacitación anual a los miembros de las JAC en temas de participación ciudadana, control social y gestión pública</t>
  </si>
  <si>
    <t>realizar talleres y charlas  en varios temas  a las JAC</t>
  </si>
  <si>
    <t>amira charris</t>
  </si>
  <si>
    <t>Brindar apoyo logistico al consejo municipal de juventud</t>
  </si>
  <si>
    <t xml:space="preserve">atraves  de las  necesidades ,convenio para brindar logistica </t>
  </si>
  <si>
    <t>Realizar una jornada anual a los miembros del consejo muncipal de juventud de temas de participación ciudadana y liderazgo</t>
  </si>
  <si>
    <t>realizar talleres y charlas  a los miembros del CMJ</t>
  </si>
  <si>
    <t>Implementar un programa radial de comunicación integral ciudadana en la emisora comunitaria</t>
  </si>
  <si>
    <t>realizar convenio con la emisora para presentar los programas de la administracion</t>
  </si>
  <si>
    <t xml:space="preserve">Implementar a travez de 4 consejos comunitarios anuales el programa Nuestra alcaldia en tu cuadra </t>
  </si>
  <si>
    <t>Implementar los consejos comunitarios en los barrios</t>
  </si>
  <si>
    <r>
      <t>1.1. EJE/DIMENSIÓN/ÁREA :</t>
    </r>
    <r>
      <rPr>
        <sz val="10"/>
        <rFont val="Arial"/>
        <family val="2"/>
      </rPr>
      <t xml:space="preserve"> Palmar supurando la pobreza</t>
    </r>
  </si>
  <si>
    <t>1.3. FECHA DE ELABORACIÓN: Enero 20/13</t>
  </si>
  <si>
    <t>vr. Inicial / vr. Final</t>
  </si>
  <si>
    <t>Educacion</t>
  </si>
  <si>
    <t>Gestion para una educacion de alta calidad para todos</t>
  </si>
  <si>
    <t>Incrementar la cobertura en educación basica primaria en un 100 %</t>
  </si>
  <si>
    <r>
      <t>Realizar dos (2)</t>
    </r>
    <r>
      <rPr>
        <b/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jornadas anuales de sencibilización a los padres de familia sobre la importancia de la educación para una mejor calidad de vida </t>
    </r>
  </si>
  <si>
    <t xml:space="preserve">No de jornadas de sencibilización realizadas a los padres de familia </t>
  </si>
  <si>
    <t>Brindar educación gratuita al 100% de infantes, niños y jóvenes de las IE oficiales del municipio</t>
  </si>
  <si>
    <t>Porcentaje de  infantes, niños y jóvenes de las IE oficiales del municipio con educación gratuita</t>
  </si>
  <si>
    <t xml:space="preserve">realizar talleres y  charlas sencibilizacion </t>
  </si>
  <si>
    <t>Claudia truyol</t>
  </si>
  <si>
    <r>
      <t>Construir  6</t>
    </r>
    <r>
      <rPr>
        <b/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nuevas aulas en las IE oficiales del municipio</t>
    </r>
  </si>
  <si>
    <t>Numero de aulas construiidas</t>
  </si>
  <si>
    <t>claudia truyol</t>
  </si>
  <si>
    <r>
      <t xml:space="preserve">Incrementar la cobertura en educación secundaria en un </t>
    </r>
    <r>
      <rPr>
        <b/>
        <sz val="10"/>
        <rFont val="Arial"/>
        <family val="2"/>
      </rPr>
      <t>100%</t>
    </r>
  </si>
  <si>
    <t>Adecuar y mantener la infraestructura física de las 10 IE del municipio</t>
  </si>
  <si>
    <t>No de IE adecuadas en su infraestructura fisica</t>
  </si>
  <si>
    <t>Herbin Hernandez/ claudia truyol</t>
  </si>
  <si>
    <t>Adquirir 5 predios para la ampliacion de 3 IE del municipio</t>
  </si>
  <si>
    <t>N° de predios adquiridos</t>
  </si>
  <si>
    <t>Herbin Hernandez / claudia truyol</t>
  </si>
  <si>
    <t>Dotar de material didactico a las 10 IE del municipio</t>
  </si>
  <si>
    <t>No de IE dotadas de material didactico</t>
  </si>
  <si>
    <t>identificar los materiales didacticos, ofertar el suministro de los materiales de acuerdo a la norma y entrega de dotacion</t>
  </si>
  <si>
    <t>Dotar de material mobiliario a 3 IE del municipio</t>
  </si>
  <si>
    <t>No de IE dotadas de material mobiliario</t>
  </si>
  <si>
    <t>identificar los materiales mobiliarios, ofertar el suministro de los materiales de acuerdo a la norma y entrega de dotacion</t>
  </si>
  <si>
    <t>Dotar de 1 sala de computadores a 2 IE del municipio</t>
  </si>
  <si>
    <t>No de salas de computadores dotadas</t>
  </si>
  <si>
    <t>identificar los instituciones educativas que se ban a beneficiar, ofertar el suministro de acuerdo a la norma y entrega de los computadores</t>
  </si>
  <si>
    <r>
      <t>Incrementar el puntaje promedio en un</t>
    </r>
    <r>
      <rPr>
        <b/>
        <sz val="10"/>
        <color indexed="10"/>
        <rFont val="Arial"/>
        <family val="2"/>
      </rPr>
      <t xml:space="preserve"> 10%</t>
    </r>
    <r>
      <rPr>
        <sz val="10"/>
        <rFont val="Arial"/>
        <family val="2"/>
      </rPr>
      <t xml:space="preserve"> las pruebas saber grado 5 y 11</t>
    </r>
  </si>
  <si>
    <t>Realizar 2 jornadas anuales de simulacion de pruebas saber a los estudiantes de los grados 5º de primaria y 11º de secundaria</t>
  </si>
  <si>
    <t>No de jornadas de simulación de pruebas saber realizadas</t>
  </si>
  <si>
    <t xml:space="preserve">contratar a la persona idonea para el tema, </t>
  </si>
  <si>
    <t>Realizar 1 convenio con universidades o centros tecnologicos para acceso a la educación superior de los estudiantes de 11 grado</t>
  </si>
  <si>
    <t>Convenio realizado</t>
  </si>
  <si>
    <r>
      <t>Disminuir la tasa de deserción escolar a un 0</t>
    </r>
    <r>
      <rPr>
        <b/>
        <sz val="10"/>
        <color indexed="10"/>
        <rFont val="Arial"/>
        <family val="2"/>
      </rPr>
      <t>%</t>
    </r>
  </si>
  <si>
    <r>
      <t>Brindar el servicio anuales de transporte escolar a 120</t>
    </r>
    <r>
      <rPr>
        <b/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niños vulnerables de la cabecera municipal y del corregimiento de Burrusco</t>
    </r>
  </si>
  <si>
    <t>No de niños vulnerables beneficiados con el servicio de transporte escolar</t>
  </si>
  <si>
    <t xml:space="preserve">contratar a una persona natural para el transporte para prestar el servicio </t>
  </si>
  <si>
    <t xml:space="preserve">Beneficiar a 401 niños con el programa de alimentación escolar </t>
  </si>
  <si>
    <t>No de niños beneficiados con el programa de alimentación escolar</t>
  </si>
  <si>
    <t>se realiza a traves del bienestar familiar y el programade alimentacion escolar</t>
  </si>
  <si>
    <t>brindar educación inicial a 100 niños de 0 a 5 años (primera infancia)</t>
  </si>
  <si>
    <t>No de niños de 0 a 5 años con educación inical</t>
  </si>
  <si>
    <t>se realiza a traves de las fundacion mis primeros pasos y realizar  seguimiento durante todo el año</t>
  </si>
  <si>
    <t>lvr. Inicial /vr, fina</t>
  </si>
  <si>
    <t>Equipamento</t>
  </si>
  <si>
    <t>Equipamento municipal</t>
  </si>
  <si>
    <t>Realizar mantenimiento anual  a la infraestructura de los 2 cementerios del municipio</t>
  </si>
  <si>
    <t xml:space="preserve">contratar al personal idoneo para Realizar   mantenimiento y adecuacion a los cementerios </t>
  </si>
  <si>
    <t xml:space="preserve">Herbin Hernandez </t>
  </si>
  <si>
    <t>Realizar un  mantenimiento anual a la infraestrucutra fisica de  la casa de la cultura</t>
  </si>
  <si>
    <t>contratar al personal idoneo para Realizar   mantenimiento y adecuacion casa de la cultura</t>
  </si>
  <si>
    <t>Realizar 2 adecuaciones a las locaciones del palacio muncipal</t>
  </si>
  <si>
    <t>Realizar mantenimienti y adecualciones al palacio municipa</t>
  </si>
  <si>
    <t>Realizar un  mantenimiento anual a la infraestrucutra fisica del hogar multimple</t>
  </si>
  <si>
    <t>contratar al personal idoneo para Realizar   mantenimiento y adecuacion el hogar multiple</t>
  </si>
  <si>
    <t>Realizar un  mantenimiento anual a la infraestrucutra fisica de la cancha de futbol Catalino Fontalvo</t>
  </si>
  <si>
    <t xml:space="preserve">contratar al personal idoneo para Realizar   mantenimiento y adecuacion a cancha catalino varela </t>
  </si>
  <si>
    <t>Formulacion de un proyeecto para la creacion de la plaza de mercado municipal</t>
  </si>
  <si>
    <t xml:space="preserve">formular el proyecto </t>
  </si>
  <si>
    <t xml:space="preserve"> contratar a un personal idoneo para la formunacion del proyecto</t>
  </si>
  <si>
    <t>Gestionar los recursos para la contruccion de una plaza de mercado municipal</t>
  </si>
  <si>
    <t>gestionar los recursos para la construccion</t>
  </si>
  <si>
    <t>presentar el proyecto para que le asignen los recuraos para su construccion</t>
  </si>
  <si>
    <t>1.2. DEPENDENCIA: Secretaria Administrativa y Financiera</t>
  </si>
  <si>
    <t>1.5 ELABORADO POR:Herbin Hernandez</t>
  </si>
  <si>
    <t>Desarrollar un curso anual para la capaccitacion del recurso humano y fortalecer lo institucional, orientado al desarrollo eficiente de las competencias de ley</t>
  </si>
  <si>
    <t>Formular un Plan Institucional de Capacitacion a los funcionarios de la Alcaldia Municipal de Palmar de Varela</t>
  </si>
  <si>
    <t>Silvana Charris</t>
  </si>
  <si>
    <t>Desarrollar un programa de apoyo continuo a las dependencias de la administtracion municipal, para el fortalecimiento al desarrollo eficiente de las competencias de ley</t>
  </si>
  <si>
    <t>Apoyar a las dependencias para ealizar la contratacion personas de apoyo a la gestion en el desarrollo de las eficientes competencias de Ley y los Procesos Organizacionales de la Entidad</t>
  </si>
  <si>
    <t>Juan Carlo saltarin</t>
  </si>
  <si>
    <t>Gestionarlos recursos para Realizar la actualización catastral del municipio</t>
  </si>
  <si>
    <t xml:space="preserve">Iimplementar el sistema de archivo físico  de la administración municipal.
</t>
  </si>
  <si>
    <t>Presentar la neceidad de la implementacion de la Ley general de archivo, que permitara el dignostico y su implementacion con las tablas de retencion documental</t>
  </si>
  <si>
    <t>Realizar 2 mantenimienos y actualizaciones anuales de los software y equipos de computo de la alcaldia municipal</t>
  </si>
  <si>
    <t>0.01</t>
  </si>
  <si>
    <t xml:space="preserve">Implementar el banco de programas y proyectos </t>
  </si>
  <si>
    <t>Desarrollar la implementacion y funcionamiento del Banco de Proyectos, en el marco del SGR, que incluya la capacitacion a los funcionarios de la Administracion municipal</t>
  </si>
  <si>
    <t>Realizar la restructuración y actualización de la página web de la Alcaldía de acuerdo a las políticas del Ministerio de las TIC</t>
  </si>
  <si>
    <t>Contratar con la firma desarrolladora del Software que funciona en la Secretaria Administrativa y Financiera, que integra el recaudo de las rentas municipales, presupuesto, contabilidad, para el apoyo tecnico continuo de los funcionarios de la dependencia</t>
  </si>
  <si>
    <t>Fortalecer las comunicaciones externas e internas de la alcaldia y demas instituciones municipales.</t>
  </si>
  <si>
    <t>Elaborar un manual de imagen institucional para la alcaldia municipal.</t>
  </si>
  <si>
    <t>Implementar la dependencia de atencion al ciudadano</t>
  </si>
  <si>
    <t>Actualizar la base de datos de contribuyentes del impuesto predial y de industria y comercio</t>
  </si>
  <si>
    <t>Contratar tres personas para la atencion al ciudadano para la ubicación de las dependencias, el recibo de la documentacion externa y cuidado de las instalaciones de la planta fisica del edicifio administrativo</t>
  </si>
  <si>
    <t>Implementar una politica de cobro persuasivo y coactivo por parte de la secretaria de hacienda muncipal</t>
  </si>
  <si>
    <t>Realizar la actualización del estatuto tributario</t>
  </si>
  <si>
    <t>Realizar una reunion anual con los contribuyentes de los impuestos de indusria y comercio e IPU</t>
  </si>
  <si>
    <t>1.2. DEPENDENCIA: Secretaria de gestion social</t>
  </si>
  <si>
    <t xml:space="preserve">INDICADOR DE LA META </t>
  </si>
  <si>
    <t xml:space="preserve">TIPO DE META </t>
  </si>
  <si>
    <t>Realizar 1 campaña anual dirigida a los padres de familia sobre los derechos de niños y niñas de la primera infancia.</t>
  </si>
  <si>
    <t xml:space="preserve">No de campañas dirigida a los padres de familia sobre los derechos de niños y niñas de la primera infancia realizadas </t>
  </si>
  <si>
    <t xml:space="preserve">realizaran talleres y charlas padres de familias </t>
  </si>
  <si>
    <t xml:space="preserve"> Lisandro Fontalvo</t>
  </si>
  <si>
    <t>Realizar una campaña anual de identificacion y registro de los niños y niñas del municipio</t>
  </si>
  <si>
    <t>Campaña realizada</t>
  </si>
  <si>
    <t>coordinar con la registraduria lla campaña de registro</t>
  </si>
  <si>
    <t>Cludia truyol/ Diana Esquiaqui</t>
  </si>
  <si>
    <t>Adulto mayor</t>
  </si>
  <si>
    <t>Incluir a 400 nuevos adultos mayores al programa</t>
  </si>
  <si>
    <t>No de adultos mayores beneficiados en el programa</t>
  </si>
  <si>
    <t xml:space="preserve">en coordinación con el consorcio colambia adulto mayor </t>
  </si>
  <si>
    <t>Beneficiar a 100 nuevos adultos mayores en los subsidios</t>
  </si>
  <si>
    <t>Numero de nuevos adultos mayores con subsidio</t>
  </si>
  <si>
    <t>Desarrollar 1 actividad anual, ludico recretivas dirigida a los adultos mayores del municipio</t>
  </si>
  <si>
    <t>Actividad desarrollada</t>
  </si>
  <si>
    <t>realizar un taller ,actividades ludicos recreativas</t>
  </si>
  <si>
    <t>Madres Comunitarias y Familias en Accion</t>
  </si>
  <si>
    <t>Gestionar los recursos para la construccion de la sede propia para las madres comunitarias</t>
  </si>
  <si>
    <t>Construccion de la sede propia para las madres comunitarias con recursos gestionados</t>
  </si>
  <si>
    <t>Brindar apoyo económico y logistico a las activiades de las 17 las madres comunitarias</t>
  </si>
  <si>
    <t>Madres comunitarias apoyadas</t>
  </si>
  <si>
    <t>brindar logistica a madres comunitaria por parte de la administracion</t>
  </si>
  <si>
    <t xml:space="preserve">Apoyar la formacion de tres hogares comunitarios de bienestar </t>
  </si>
  <si>
    <t>Nº de hogares comunitarios de bienestar formados</t>
  </si>
  <si>
    <t>gestionar la creacion con el bienestar familiar</t>
  </si>
  <si>
    <t>Brindar apoyo economico  anualmente a los planes y programas de las estrategias de Red Unidos y Familas en Accion</t>
  </si>
  <si>
    <t>No de apoyos económicos suministrados a los planes y programas de las estrategias de Red Unidos y Familas en Accion</t>
  </si>
  <si>
    <t>Incluir 1807 familias al programa de familias en acción</t>
  </si>
  <si>
    <t>No. De familias beneficiadas en el programa de familias en acción</t>
  </si>
  <si>
    <t>Realización de  2 encuentros de cuidados para padres del programa familias en acción por año.</t>
  </si>
  <si>
    <t>Encuentros de cuidados para padres del programa familias en acción</t>
  </si>
  <si>
    <t>Desplazados y victimas</t>
  </si>
  <si>
    <t>Brindar apoyo economico al ICBF para que inicie el proceso de restablecimiento de derecho de niños y adolescentes victimas del desplazamiento</t>
  </si>
  <si>
    <t>Nº de apoyos brindados</t>
  </si>
  <si>
    <t>apoyar en logistica al ICBF en los derechos de los jovenes desplazados</t>
  </si>
  <si>
    <t>Apoyar con alojamiento al 100% de  las familias desplazadas asentadas en el municipio</t>
  </si>
  <si>
    <t xml:space="preserve">con apoyo de la personeria y de la administracion </t>
  </si>
  <si>
    <t>claudia truyol / amiar charris</t>
  </si>
  <si>
    <r>
      <t xml:space="preserve">Otorgar </t>
    </r>
    <r>
      <rPr>
        <b/>
        <sz val="10"/>
        <color indexed="10"/>
        <rFont val="Arial"/>
        <family val="2"/>
      </rPr>
      <t xml:space="preserve">8 </t>
    </r>
    <r>
      <rPr>
        <sz val="10"/>
        <rFont val="Arial"/>
        <family val="2"/>
      </rPr>
      <t>ayudas humanitarias a las personas victimas del desplazamiento forzado que se encuentre en el municipio, para su retorno o para arriendo de vivienda</t>
    </r>
  </si>
  <si>
    <t>Nº de ayudas entregadas</t>
  </si>
  <si>
    <t xml:space="preserve">apoyo en la logistica </t>
  </si>
  <si>
    <t>Articular con SENA y otras entidades, 2 programas de formacion y desarrollo productivo para generacion de ingresos de personas victimas del desplazamiento</t>
  </si>
  <si>
    <t>Nº de programas articulos</t>
  </si>
  <si>
    <t>convenio con el sena y otras entes territoriales</t>
  </si>
  <si>
    <t>Brindar 2 formaciones a las familias desplazadas en temas de valores y convivencia ciudadana</t>
  </si>
  <si>
    <t>Nº de formaciones brindadas</t>
  </si>
  <si>
    <t>realizar talleres de formacion</t>
  </si>
  <si>
    <t>Realizar una capacitacion dirigida a docentes, madres comunitarias, padres de familias en la detección temprana de riesgos asociados a la discapacidad</t>
  </si>
  <si>
    <t>Capacitacion realizada</t>
  </si>
  <si>
    <t>Suministro 50 de ayudas técnicas a personas en situación de discapacidad a menores de 18 años.</t>
  </si>
  <si>
    <t>Nº de ayudas tecnicas suministradas</t>
  </si>
  <si>
    <t>coordinacion con el departamento las ayudas</t>
  </si>
  <si>
    <t>Desarrollar 3 acciones de cambios de paradigmas y transformación del imaginario colectivo frente a la discapacidad.</t>
  </si>
  <si>
    <t>Acciones desarrolladas</t>
  </si>
  <si>
    <t>Realizar una capacitación dentro del eje operativo de promoción y prevención sobre el modelo de atención funcional de las personas con discapacidad.</t>
  </si>
  <si>
    <t>Transformate Tu Mujer</t>
  </si>
  <si>
    <t>Desarrollar un taller anual para promover la proteccion de la mujer, paricipacion ciudadana.</t>
  </si>
  <si>
    <t>Nº de talleres desarrollados</t>
  </si>
  <si>
    <t>realizar talleres y charlas en proteccion a la mujer</t>
  </si>
  <si>
    <t>Capacitar a 100 mujeres en el marco del programa transformate tu mujer, sobre empoderamiento, fortalecimiento de capacidades individuales y asociaciones productivas</t>
  </si>
  <si>
    <t>Nº de mujeres capacitadas</t>
  </si>
  <si>
    <t>apoyo de la gobernacion en emprendimiento</t>
  </si>
  <si>
    <t>Beneficiar a 50 nuevas mujeres en el Programa mujeres Emprendedoras</t>
  </si>
  <si>
    <t>No de nuevas mujeres incluidas en el  Programa mujeres emprendedoras</t>
  </si>
  <si>
    <t>Desarrollar un programa de formacion y cualificacion de participacion de liderazgo de mujeres</t>
  </si>
  <si>
    <t>Programa desarrollado</t>
  </si>
  <si>
    <t>Creacion de un voluntariado institucional de muejres</t>
  </si>
  <si>
    <t>Voluntariado creado</t>
  </si>
  <si>
    <t>Realizar una campaña anual de concientizacion en contra del abuso sexual y violencia contra la mujer con apoyo de la comisaria de familia municipal en las instituciones educativas del municipio</t>
  </si>
  <si>
    <t>realizar charlas y capacitacion a la comunidad</t>
  </si>
  <si>
    <t>Jose junior rua / Lisandro Fontalvo / Claudia Truyol</t>
  </si>
  <si>
    <t>º</t>
  </si>
  <si>
    <t>1.3. FECHA DE ELABORACIÓN:  Enero 2014</t>
  </si>
  <si>
    <t>Gestionar los recursos para desarrollar 1 proyecto para la recuperacion y preservacion de los cuerpos de agua y sus ecosistemas asociados</t>
  </si>
  <si>
    <t>Recursos gestionados, Proyecto Formulado</t>
  </si>
  <si>
    <t>formular el proyecto y presentar ante los entes teritorial</t>
  </si>
  <si>
    <t>Elaborar un proyecto para el reforzamiento de los muros de contención que protejen el municipio de Palmar de Varela</t>
  </si>
  <si>
    <t>Proyecto elaborado</t>
  </si>
  <si>
    <t>Realizar 4 campañas para evitar el vertimiento de las basuras en la cienaga Luisa</t>
  </si>
  <si>
    <t>No de campañas realizadas</t>
  </si>
  <si>
    <t xml:space="preserve">realizar campañas de socializacion </t>
  </si>
  <si>
    <t>Nadine Escorcia</t>
  </si>
  <si>
    <t>Realizar una limpieza anual de los cuerpos de agua del municipio</t>
  </si>
  <si>
    <t>No de limpiezas realizadas a los cuerpos de agua del municipio</t>
  </si>
  <si>
    <t>realizar limpiezas a laos cuerpos de aguas</t>
  </si>
  <si>
    <t xml:space="preserve">Realizar 2 campañas para mantener libre de maleza y basura las rondas hidricas y cauce de los arroyos. </t>
  </si>
  <si>
    <t>Nº de campañas realizadas</t>
  </si>
  <si>
    <t>Realizar 1 campaña anual sobre la no tala y quema de la vegetación rural</t>
  </si>
  <si>
    <t>Nadine Escorcia / Harol Escorcia</t>
  </si>
  <si>
    <t>Desarrollar una (1) campaña para fomentar el cuidado y atención de los habitantes del sector
en donde haya incidencia de cuerpos de aguas y arroyos.</t>
  </si>
  <si>
    <t>No de campañas para el fomento del cuidado y atención de los habitantes del sector
en donde haya incidencia de cuerpos de aguas y arroyos realizadas</t>
  </si>
  <si>
    <t>sencivilizar a la comunidad atraves de campañas de sencibilizacion</t>
  </si>
  <si>
    <t>Desarrollar una (1) campaña anual de tratamiento bioquímico para controlar las larvas de los vectores
en los cuerpos de aguas.</t>
  </si>
  <si>
    <t>No de campañas de tratamiento bioquímico para controlar las larvas de los vectores
en los cuerpos de aguas desarrolladas</t>
  </si>
  <si>
    <t>Claudia Truyol/Harold Escorcia</t>
  </si>
  <si>
    <t>1.3. FECHA DE ELABORACIÓN: Enero /14</t>
  </si>
  <si>
    <t>1.5 ELABORADO POR: Herbin Henandez</t>
  </si>
  <si>
    <t xml:space="preserve">Capacitar a 20 personas en temas de prevencion y atención de desastres </t>
  </si>
  <si>
    <t>Elaborar un estudio (1) para la adecuación de áreas urbanas y rurales en zonas de alto riesgo</t>
  </si>
  <si>
    <t>realizar de censo de poblacion en zona de alto riesgo, elaborar proyecto de reubicacion de la poblacion</t>
  </si>
  <si>
    <t>Herbin hernandez</t>
  </si>
  <si>
    <t xml:space="preserve">Realizar un contrato anual con cuerpos de bomberos para la prevención y control de
incendios.
</t>
  </si>
  <si>
    <t xml:space="preserve">Capacitar a 10 personas en temas de prevencion y atención de desastres </t>
  </si>
  <si>
    <t xml:space="preserve">capacitar  a personas en temas de riesgo </t>
  </si>
  <si>
    <t>Atender anualmente el  100% de las emergencias que se presenten</t>
  </si>
  <si>
    <t>Elaborar un (1) censo de comunidad vulnerable ante desastres naturales</t>
  </si>
  <si>
    <t>censar a las comunidades bunerables  ante desastres</t>
  </si>
  <si>
    <t>Canalizar y limpiar anualmente los 3 arroyos en el municipio</t>
  </si>
  <si>
    <t>Establecer un (1) comité zonal o barrial para la prevención y urgencia</t>
  </si>
  <si>
    <t>promover un comité zonal o barrial</t>
  </si>
  <si>
    <t>Gestionar la consecución de una motobomba para la evacuación de aguas lluvias</t>
  </si>
  <si>
    <t>Formular 1 proyecto de diseño y construccion de box-coulvety canales de conduccion de aguas lluvias para su recoleccion y transporte a un sitio fuera de la cabecera municipal</t>
  </si>
  <si>
    <t>Gestionar los recursos para el desarrollo del proyecto de construccion de box-coulvety canales de conduccion de aguas lluvias para su recoleccion y transporte a un sitio fuera de la cabecera municipal</t>
  </si>
  <si>
    <t>formulacion de proyecto</t>
  </si>
  <si>
    <t xml:space="preserve">TIPO DE ETA </t>
  </si>
  <si>
    <t>vr. Inicial/ vr. Final</t>
  </si>
  <si>
    <t>Crear y organizar la Asociación de Profesionales del Municipio</t>
  </si>
  <si>
    <t>Asociación de Profesionales creada y organizada</t>
  </si>
  <si>
    <t>herbin hernandez</t>
  </si>
  <si>
    <t>Realizar la legalización de cien (100) títulos de predios rurales</t>
  </si>
  <si>
    <t>Realizar la legalización de 25 títulos de predios rurales</t>
  </si>
  <si>
    <t>identificar los predios y proceso de legalizacion</t>
  </si>
  <si>
    <t xml:space="preserve">amira charras y harold escorcia </t>
  </si>
  <si>
    <t>Elaborar el plan local de las mi pyme</t>
  </si>
  <si>
    <t>Plan local de las mi pyme elaborado</t>
  </si>
  <si>
    <t xml:space="preserve">amiar charris y harold escorcia </t>
  </si>
  <si>
    <r>
      <t>1.1. EJE/DIMENSIÓN/ÁREA :</t>
    </r>
    <r>
      <rPr>
        <sz val="10"/>
        <rFont val="Arial"/>
        <family val="2"/>
      </rPr>
      <t xml:space="preserve"> Palmar gestionando el desarrollo integral y la equidad, inclusión, sostenibilidad ambiental y equilibrio económico social</t>
    </r>
  </si>
  <si>
    <t>Recreacion y Deporte</t>
  </si>
  <si>
    <t xml:space="preserve">Realizar 12 actividades recreativas y/o deportivas anuales para la infancia y la adolescencia
y la primera infancia
</t>
  </si>
  <si>
    <t>activiades recrodeportiva realizadoas por monitores, cordinadores y director</t>
  </si>
  <si>
    <t>Jose Pizarro Marin</t>
  </si>
  <si>
    <t>Realizar anualmente la inauguración de  los juegos intercolegiales en el municipio</t>
  </si>
  <si>
    <t>inaguraccion de juegos intercolegiales fase municipal</t>
  </si>
  <si>
    <t>Gestionar los recursos para un (1) programa de fomento del ecoturísmo en la ciénaga del municipio</t>
  </si>
  <si>
    <t>Realizar una (1) capacitacion anual en las diferentes disciplinas deportivas, a los monitores, dirigentes deportivos y personal auxiliar de deportes</t>
  </si>
  <si>
    <t xml:space="preserve">capacitar en legislacion deportiva </t>
  </si>
  <si>
    <t>Apoyar y fortalecer anualmente a las tres (3) escuelas de formacion deportivas ya existentes</t>
  </si>
  <si>
    <t>apoyo a escuelas existente implementacion</t>
  </si>
  <si>
    <r>
      <t>1.1. EJE/DIMENSIÓN/ÁREA :</t>
    </r>
    <r>
      <rPr>
        <sz val="10"/>
        <rFont val="Arial"/>
        <family val="2"/>
      </rPr>
      <t xml:space="preserve">  Palmar superando la pobreza</t>
    </r>
  </si>
  <si>
    <t>1.2. DEPENDENCIA: Secretaria de Salud</t>
  </si>
  <si>
    <t xml:space="preserve">indicador de la meta </t>
  </si>
  <si>
    <t>tipo de meta</t>
  </si>
  <si>
    <t>Deficinion</t>
  </si>
  <si>
    <t>Salud</t>
  </si>
  <si>
    <t>Gestion para un servicio de salud eficiente</t>
  </si>
  <si>
    <t>Incrementar la cobertura al SGSSS al 100%</t>
  </si>
  <si>
    <t>Afiliar a  1317 nuevas personas de la población del nivel 1 y 2 del SISBEN al regimen subsidiado</t>
  </si>
  <si>
    <t>No de nuevas personas afiliadas al regimen subsidiado</t>
  </si>
  <si>
    <t>Jose junior rua/Jaime Pizarro</t>
  </si>
  <si>
    <t>Depurar y actualizar la Base de Datos del regimen subsidiado semestralmente.</t>
  </si>
  <si>
    <t>Base de Datos del regimen subsidiado depurada y actualizada</t>
  </si>
  <si>
    <t>Implementar estrategia de monitoreo y seguimiento para verficar el 100% de IPS del municipio el cumplimiento del SOGCS</t>
  </si>
  <si>
    <t xml:space="preserve">Nº de IPS con monitoreo y seguimiento </t>
  </si>
  <si>
    <t xml:space="preserve">jose junior rua </t>
  </si>
  <si>
    <t>Disminuir la tasa de mortalidad infantil  al 9,6 por mil nacidos vivos</t>
  </si>
  <si>
    <t>Alcanzar un 95% de coberturas de vacunacion con prevalente en menores de 1 año</t>
  </si>
  <si>
    <t>Porcentaje de cobertura de vacunacion</t>
  </si>
  <si>
    <t>Fortalecer la estrategia AIEPI en sus 3 componentes</t>
  </si>
  <si>
    <t>Estrategia AIEPI fortalecida</t>
  </si>
  <si>
    <t>Disminuir la tasa de mortalidad materna a 1,5 por mil nacidos vivios</t>
  </si>
  <si>
    <t>Implementar una estrategia de IEC para promocionar e inducir hacia los servicios de control prenatal y cuidados durante el embarzo al 100% de gestantes del municipio</t>
  </si>
  <si>
    <t>Estrategia implementada</t>
  </si>
  <si>
    <t>Articular y vigilar las acciones de demanda inducida al 100% de las madres gestantes del municipio con la ESE e IPS</t>
  </si>
  <si>
    <t>% de madres gestantes con seguimiento de actividades de demanda inducida</t>
  </si>
  <si>
    <t>Disminuir al 4% la tasa de nacidos vivos con bajo peso al nacer</t>
  </si>
  <si>
    <t>Implementar la estrategia de IAMI en la ESE municipal</t>
  </si>
  <si>
    <t>Mantener por debajo 0,1 x 1000 nacidos vivios la incidencia de infeccion por VIH de transmision vertical</t>
  </si>
  <si>
    <t>Implementar la estrategia de IEC para la promocion de la lactancia materna exclusiva hasta los 6 meses de edad</t>
  </si>
  <si>
    <t xml:space="preserve">Implementar el programa de servicios amigables de salud con 100 jóvenes y adolescentes </t>
  </si>
  <si>
    <t>Programa implementado</t>
  </si>
  <si>
    <t>Realizar 1 campaña anual de uso de preservativos en los adolecentes y adultos  en el Municipio</t>
  </si>
  <si>
    <t>N° de campañas realizadas</t>
  </si>
  <si>
    <t>Mantener por debajo 0,9 x 100.000 habitantes la tasa de mortalidad por cancer de cuello uterino.</t>
  </si>
  <si>
    <t>Realizar 1 jornada anual sobre el desarrollo de la política para la promoción de los servicios de asesoría y prueba voluntaria de VIH en población general y gestante.</t>
  </si>
  <si>
    <t>N° de jornadas realizadas</t>
  </si>
  <si>
    <t>Realizar una jornada anuales de control de cancer de cuello uterino a traves de realizacion de citologias - Salud Materna</t>
  </si>
  <si>
    <t>Mantener por debajo del 0,22 * 100.000 la tasa de mortalidad por suicidio</t>
  </si>
  <si>
    <t>Implementar una estrategia de IEC para promocionar habitos higienicos en los ambitos escolares. Laborales y comunidad general del municipio</t>
  </si>
  <si>
    <t>Implementar el plan de salud mental municipal</t>
  </si>
  <si>
    <t>Plan implementado</t>
  </si>
  <si>
    <t>Implementar una estrategia de IEC para la prevencion del suicidio</t>
  </si>
  <si>
    <t>Implementar el plan de drogas en el municipio</t>
  </si>
  <si>
    <t>Vigilar el cumplimiento de la ruta de atencion de la violencia intrafamiliar en el 100% de los casos reportados</t>
  </si>
  <si>
    <t>Porcentaje de casos presentados con seguimiento</t>
  </si>
  <si>
    <t>Gestionar y coordinar con la Secretaria de Salud Dptal para la ejecucion del 100% de acciones del programa de leptospirosis</t>
  </si>
  <si>
    <t>Ejecucion de programa de leptospirosis ejecutado</t>
  </si>
  <si>
    <t>Desarrollar dos (2) campañas anuales de prevencion y vigilancia epidemiologica.</t>
  </si>
  <si>
    <t>N° de campañas de prevencion y vigilancia desarrolladas</t>
  </si>
  <si>
    <t>Realizar un tamizaje para la deteccion de problemas visuales, auditivos y bucales para niños menores de 5 años</t>
  </si>
  <si>
    <t>Tamizaje realizado</t>
  </si>
  <si>
    <t xml:space="preserve">Realizar 4 campañas de educación en
salud oral en planteles educativos de básica primaria.
</t>
  </si>
  <si>
    <t>Realizar dos segumiento anuales a los mecanismos de control de crecimiento y desarrollo</t>
  </si>
  <si>
    <t>N° de segumientos realizados</t>
  </si>
  <si>
    <t>1.2. DEPENDENCIA: Secretaria del Interior</t>
  </si>
  <si>
    <t>vr. Inicial / vr final</t>
  </si>
  <si>
    <t>Seguridad y convivencia c</t>
  </si>
  <si>
    <t>Seguridad y convivencia ciudadana</t>
  </si>
  <si>
    <r>
      <t xml:space="preserve">Disminuir el numero de casos de hurto de </t>
    </r>
    <r>
      <rPr>
        <b/>
        <sz val="10"/>
        <color indexed="10"/>
        <rFont val="Arial"/>
        <family val="2"/>
      </rPr>
      <t xml:space="preserve">45 </t>
    </r>
    <r>
      <rPr>
        <sz val="10"/>
        <rFont val="Arial"/>
        <family val="2"/>
      </rPr>
      <t>a 10 casos</t>
    </r>
  </si>
  <si>
    <t>Crear tres (3) frentes de seguridad para prevenir actos delincuenciales, en los sectores más
vulnerables del municipio</t>
  </si>
  <si>
    <t>No de frentes de seguridad creados en el municipio</t>
  </si>
  <si>
    <t>Construir un C.A.I.  en el Barrio La Primavera</t>
  </si>
  <si>
    <t>C.A.I. construido  en el Barrio La Primavera</t>
  </si>
  <si>
    <t xml:space="preserve">Realizar ocho (8) talleres dirigidos a padres de familia y docentes sobre el Buen trato en la
familia y en la escuela
</t>
  </si>
  <si>
    <t>No de talleres realizados a padres de familia y docentes sobre el Buen trato en la
familia y en la escuela</t>
  </si>
  <si>
    <t xml:space="preserve">Realizar anualmente un (1) encuentro para promover la normatividad vigente en
temas de justicia, paz y convivencia dirigido a líderes comunitarios, personeros, inspectores y
comisarios.
</t>
  </si>
  <si>
    <t>No de campañas de seguridad, convivencia, valores y tranquilidad realizadas</t>
  </si>
  <si>
    <t xml:space="preserve">Apoyar a la Policía Nacional en la ejecución y desarrollo del Plan Integral de Convivencia y
Seguridad Ciudadana como política municipal en materia de seguridad y orden público
</t>
  </si>
  <si>
    <t>Plan Integral de Convivencia y
Seguridad Ciudadana ejecutado con apoyo de la policia nacional</t>
  </si>
  <si>
    <t>Brindar apoyo logistico a la policia nacional</t>
  </si>
  <si>
    <t>Policia nacional con apoyo logistico</t>
  </si>
  <si>
    <r>
      <rPr>
        <sz val="10"/>
        <color indexed="8"/>
        <rFont val="Arial"/>
        <family val="2"/>
      </rPr>
      <t>Instalar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alarmas  en los frentes de segauridad del municipio, ya existentes</t>
    </r>
    <r>
      <rPr>
        <sz val="10"/>
        <color indexed="10"/>
        <rFont val="Arial"/>
        <family val="2"/>
      </rPr>
      <t xml:space="preserve">
</t>
    </r>
  </si>
  <si>
    <t>Nº de frentes de seguridad con alamas intaladas</t>
  </si>
  <si>
    <t xml:space="preserve">Adquirir 3 instrumentos para actividades lúdicas  para realizar la
descentralización del comando en los barrios subnormales
</t>
  </si>
  <si>
    <t>Nº de instrumentos adquiridos</t>
  </si>
  <si>
    <t>Aumentar el pie de fuerza a veintidós (22) unidades policiales</t>
  </si>
  <si>
    <t>No de unidades policiales aumentados</t>
  </si>
  <si>
    <t>Vr. Inicial / Vr. Final</t>
  </si>
  <si>
    <t>servicios publicos</t>
  </si>
  <si>
    <t>Servicios publicos complementarios</t>
  </si>
  <si>
    <t>Alcanzar una cobertura de energía electrica en el municipio del 100%</t>
  </si>
  <si>
    <t>Normalizar 1 barrios subnormales en el municipio</t>
  </si>
  <si>
    <t xml:space="preserve"> Identificar los barrios que se encuentra en estado de subnormales , legalizacion de barrio subnormal con las empresas prestadoras del servicio</t>
  </si>
  <si>
    <t>Instalar 50 luminarias en el municipio</t>
  </si>
  <si>
    <t xml:space="preserve">realizar el listado de los sitios que carecen de alumbrado publico, instalar luminarias con la empresa prestadora del servicio </t>
  </si>
  <si>
    <t>Realizar un proyecto para mantenimiento de redes eléctricas en el municipio</t>
  </si>
  <si>
    <t>Realizar el proyecto de normalizacion</t>
  </si>
  <si>
    <t>identificar los sectores que no tengan redes electricas</t>
  </si>
  <si>
    <t>Defininicion</t>
  </si>
  <si>
    <t>vr. Inicial /vr. Final</t>
  </si>
  <si>
    <t>Via y Transporte</t>
  </si>
  <si>
    <t>Construir 1000 ml de vías urbanas</t>
  </si>
  <si>
    <t>14.06.2013</t>
  </si>
  <si>
    <t>costruir pavimento en concreto rigido en las calles 5  entre carreras 4 y 5 y carrea 6 y 12 y calle 6 entre carreras 9 y 4</t>
  </si>
  <si>
    <t>Diseñar un proyecto para las escorrentías permanentes en las vías rurales del municipio</t>
  </si>
  <si>
    <t xml:space="preserve">Proyecto para las escorrentías permanentes en las vías rurales del municipio diseñado </t>
  </si>
  <si>
    <t>realizar un proyecto para solucionar las escorentia en el area rural</t>
  </si>
  <si>
    <t>Gestionar los recursos financieros  necesarios para el Diseño de un (1) reservorio de agua</t>
  </si>
  <si>
    <t>0.25</t>
  </si>
  <si>
    <t>Diseño de reservorio de agua gestionado.</t>
  </si>
  <si>
    <t xml:space="preserve">gestionar recurso ante el ministerio del medio ambiente </t>
  </si>
  <si>
    <t>Elaborar un proyecto para la construcción de un conector vial de sur a norte.</t>
  </si>
  <si>
    <t>Proyecto para la construcción de un conector vial de sur a norte elaborado.</t>
  </si>
  <si>
    <t>realizar un proyecto para construccion de un conector vial de sur anorte en el municipio</t>
  </si>
  <si>
    <t>(Valores en miles de Pesos)</t>
  </si>
  <si>
    <r>
      <t>1.1. EJE/DIMENSIÓN/ÁREA :</t>
    </r>
    <r>
      <rPr>
        <sz val="10"/>
        <rFont val="Arial"/>
        <family val="2"/>
      </rPr>
      <t xml:space="preserve"> Palmar superando la pobreza</t>
    </r>
  </si>
  <si>
    <t>INDICADOR DE LAS METAS</t>
  </si>
  <si>
    <t>vivienda</t>
  </si>
  <si>
    <t>Gestión para una vivienda digna</t>
  </si>
  <si>
    <t xml:space="preserve">Realizar mejoramiento para cincuenta (50) viviendas de los estratos 1 y 2 </t>
  </si>
  <si>
    <t>z</t>
  </si>
  <si>
    <t>Sec. Planeacion y Obras Publias</t>
  </si>
  <si>
    <t xml:space="preserve">Gestionar ante entidades y fundaciones privadas la  elaboración y construcción de un (1) proyecto de viviendas de interés social nuevas
</t>
  </si>
  <si>
    <t>0.46</t>
  </si>
  <si>
    <t xml:space="preserve">gestionar un proyecto de vivienda con  fundaciones y ongs </t>
  </si>
  <si>
    <t>Construir 175 viviendas de interes social</t>
  </si>
  <si>
    <t xml:space="preserve">socializar con los postulantes del proyecto la inciacion de la obra ,ejecucion de la obra 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</si>
</sst>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Calibri"/>
      <family val="2"/>
    </font>
    <font>
      <sz val="10"/>
      <name val="Arial Narrow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b/>
      <sz val="10"/>
      <color indexed="10"/>
      <name val="Arial"/>
      <family val="2"/>
    </font>
    <font>
      <b/>
      <sz val="10"/>
      <name val="Arial Narrow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double"/>
    </border>
    <border>
      <left style="medium"/>
      <right style="medium"/>
      <top style="thin"/>
      <bottom style="medium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/>
      <right style="thin"/>
      <top style="medium"/>
      <bottom style="thin"/>
    </border>
    <border>
      <left style="thin"/>
      <right style="thin"/>
      <top/>
      <bottom style="double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 style="medium"/>
      <top style="thin"/>
      <bottom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6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7" fillId="33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0" fontId="4" fillId="0" borderId="17" xfId="0" applyFont="1" applyBorder="1" applyAlignment="1">
      <alignment horizontal="justify" vertical="top"/>
    </xf>
    <xf numFmtId="10" fontId="4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justify" vertical="top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4" fillId="0" borderId="15" xfId="0" applyFont="1" applyBorder="1" applyAlignment="1">
      <alignment/>
    </xf>
    <xf numFmtId="0" fontId="0" fillId="0" borderId="18" xfId="0" applyBorder="1" applyAlignment="1">
      <alignment/>
    </xf>
    <xf numFmtId="0" fontId="0" fillId="34" borderId="15" xfId="0" applyFill="1" applyBorder="1" applyAlignment="1">
      <alignment/>
    </xf>
    <xf numFmtId="3" fontId="0" fillId="0" borderId="15" xfId="0" applyNumberFormat="1" applyBorder="1" applyAlignment="1">
      <alignment vertical="center"/>
    </xf>
    <xf numFmtId="3" fontId="0" fillId="0" borderId="15" xfId="0" applyNumberFormat="1" applyBorder="1" applyAlignment="1">
      <alignment/>
    </xf>
    <xf numFmtId="0" fontId="0" fillId="34" borderId="16" xfId="0" applyFill="1" applyBorder="1" applyAlignment="1">
      <alignment/>
    </xf>
    <xf numFmtId="0" fontId="4" fillId="0" borderId="15" xfId="0" applyFont="1" applyFill="1" applyBorder="1" applyAlignment="1">
      <alignment horizontal="justify" vertical="top"/>
    </xf>
    <xf numFmtId="3" fontId="0" fillId="0" borderId="17" xfId="0" applyNumberFormat="1" applyBorder="1" applyAlignment="1">
      <alignment/>
    </xf>
    <xf numFmtId="0" fontId="0" fillId="33" borderId="15" xfId="0" applyFill="1" applyBorder="1" applyAlignment="1">
      <alignment/>
    </xf>
    <xf numFmtId="0" fontId="4" fillId="0" borderId="17" xfId="0" applyFont="1" applyBorder="1" applyAlignment="1">
      <alignment horizontal="justify" vertical="top" wrapText="1"/>
    </xf>
    <xf numFmtId="0" fontId="4" fillId="0" borderId="15" xfId="0" applyFont="1" applyBorder="1" applyAlignment="1">
      <alignment horizontal="justify" vertical="top" wrapText="1"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10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3" fontId="0" fillId="0" borderId="19" xfId="0" applyNumberFormat="1" applyBorder="1" applyAlignment="1">
      <alignment vertical="center"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" fillId="0" borderId="0" xfId="0" applyFont="1" applyAlignment="1">
      <alignment/>
    </xf>
    <xf numFmtId="0" fontId="48" fillId="0" borderId="1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10" fontId="0" fillId="0" borderId="15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5" xfId="0" applyFont="1" applyBorder="1" applyAlignment="1">
      <alignment horizontal="justify" vertical="center"/>
    </xf>
    <xf numFmtId="0" fontId="4" fillId="0" borderId="15" xfId="0" applyFont="1" applyBorder="1" applyAlignment="1">
      <alignment vertical="top" wrapText="1"/>
    </xf>
    <xf numFmtId="0" fontId="0" fillId="0" borderId="26" xfId="0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/>
    </xf>
    <xf numFmtId="10" fontId="4" fillId="0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6" xfId="0" applyFont="1" applyBorder="1" applyAlignment="1">
      <alignment vertical="center" wrapText="1"/>
    </xf>
    <xf numFmtId="10" fontId="4" fillId="0" borderId="15" xfId="0" applyNumberFormat="1" applyFont="1" applyFill="1" applyBorder="1" applyAlignment="1">
      <alignment horizontal="justify" vertical="top"/>
    </xf>
    <xf numFmtId="0" fontId="0" fillId="0" borderId="15" xfId="0" applyBorder="1" applyAlignment="1">
      <alignment horizontal="center"/>
    </xf>
    <xf numFmtId="3" fontId="4" fillId="0" borderId="15" xfId="0" applyNumberFormat="1" applyFont="1" applyBorder="1" applyAlignment="1">
      <alignment/>
    </xf>
    <xf numFmtId="0" fontId="4" fillId="0" borderId="17" xfId="0" applyFont="1" applyFill="1" applyBorder="1" applyAlignment="1">
      <alignment horizontal="justify" vertical="top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1" fontId="0" fillId="0" borderId="20" xfId="0" applyNumberFormat="1" applyBorder="1" applyAlignment="1">
      <alignment/>
    </xf>
    <xf numFmtId="3" fontId="4" fillId="0" borderId="19" xfId="0" applyNumberFormat="1" applyFont="1" applyBorder="1" applyAlignment="1">
      <alignment/>
    </xf>
    <xf numFmtId="0" fontId="48" fillId="0" borderId="2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top" wrapText="1"/>
    </xf>
    <xf numFmtId="0" fontId="0" fillId="0" borderId="27" xfId="0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11" fillId="33" borderId="15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9" fontId="6" fillId="0" borderId="15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justify" vertical="top" wrapText="1"/>
    </xf>
    <xf numFmtId="0" fontId="4" fillId="0" borderId="18" xfId="0" applyFont="1" applyBorder="1" applyAlignment="1">
      <alignment/>
    </xf>
    <xf numFmtId="3" fontId="11" fillId="33" borderId="15" xfId="52" applyNumberFormat="1" applyFont="1" applyFill="1" applyBorder="1" applyAlignment="1">
      <alignment horizontal="center" vertical="center"/>
      <protection/>
    </xf>
    <xf numFmtId="1" fontId="0" fillId="0" borderId="15" xfId="0" applyNumberFormat="1" applyBorder="1" applyAlignment="1">
      <alignment/>
    </xf>
    <xf numFmtId="0" fontId="4" fillId="0" borderId="15" xfId="0" applyFont="1" applyBorder="1" applyAlignment="1">
      <alignment vertical="top"/>
    </xf>
    <xf numFmtId="0" fontId="4" fillId="0" borderId="15" xfId="0" applyFont="1" applyFill="1" applyBorder="1" applyAlignment="1">
      <alignment horizontal="justify" vertical="top" wrapText="1"/>
    </xf>
    <xf numFmtId="0" fontId="4" fillId="0" borderId="27" xfId="0" applyFont="1" applyBorder="1" applyAlignment="1">
      <alignment horizontal="justify" vertical="top" wrapText="1"/>
    </xf>
    <xf numFmtId="0" fontId="0" fillId="0" borderId="31" xfId="0" applyBorder="1" applyAlignment="1">
      <alignment/>
    </xf>
    <xf numFmtId="0" fontId="4" fillId="0" borderId="27" xfId="0" applyFont="1" applyFill="1" applyBorder="1" applyAlignment="1">
      <alignment horizontal="justify" vertical="top" wrapText="1"/>
    </xf>
    <xf numFmtId="0" fontId="4" fillId="0" borderId="30" xfId="0" applyFont="1" applyFill="1" applyBorder="1" applyAlignment="1">
      <alignment horizontal="justify" vertical="top" wrapText="1"/>
    </xf>
    <xf numFmtId="0" fontId="4" fillId="0" borderId="18" xfId="0" applyFont="1" applyBorder="1" applyAlignment="1">
      <alignment wrapText="1"/>
    </xf>
    <xf numFmtId="0" fontId="4" fillId="0" borderId="27" xfId="0" applyFont="1" applyBorder="1" applyAlignment="1">
      <alignment horizontal="justify" vertical="top"/>
    </xf>
    <xf numFmtId="0" fontId="4" fillId="0" borderId="27" xfId="0" applyFont="1" applyBorder="1" applyAlignment="1">
      <alignment horizontal="left" vertical="top" wrapText="1"/>
    </xf>
    <xf numFmtId="0" fontId="0" fillId="34" borderId="0" xfId="0" applyFill="1" applyAlignment="1">
      <alignment/>
    </xf>
    <xf numFmtId="3" fontId="0" fillId="33" borderId="28" xfId="0" applyNumberFormat="1" applyFill="1" applyBorder="1" applyAlignment="1">
      <alignment/>
    </xf>
    <xf numFmtId="0" fontId="4" fillId="0" borderId="32" xfId="0" applyFont="1" applyBorder="1" applyAlignment="1">
      <alignment horizontal="justify" vertical="top" wrapText="1"/>
    </xf>
    <xf numFmtId="0" fontId="0" fillId="0" borderId="33" xfId="0" applyBorder="1" applyAlignment="1">
      <alignment/>
    </xf>
    <xf numFmtId="0" fontId="4" fillId="0" borderId="34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justify" vertical="top" wrapText="1"/>
    </xf>
    <xf numFmtId="0" fontId="6" fillId="33" borderId="15" xfId="0" applyFont="1" applyFill="1" applyBorder="1" applyAlignment="1">
      <alignment horizontal="center" vertical="center"/>
    </xf>
    <xf numFmtId="0" fontId="0" fillId="0" borderId="15" xfId="0" applyBorder="1" applyAlignment="1">
      <alignment wrapText="1"/>
    </xf>
    <xf numFmtId="0" fontId="4" fillId="0" borderId="15" xfId="0" applyFont="1" applyFill="1" applyBorder="1" applyAlignment="1">
      <alignment horizontal="justify" vertical="center" wrapText="1"/>
    </xf>
    <xf numFmtId="0" fontId="4" fillId="0" borderId="26" xfId="0" applyFont="1" applyBorder="1" applyAlignment="1">
      <alignment horizontal="left" vertical="top" wrapText="1"/>
    </xf>
    <xf numFmtId="3" fontId="4" fillId="0" borderId="26" xfId="0" applyNumberFormat="1" applyFont="1" applyBorder="1" applyAlignment="1">
      <alignment horizontal="right"/>
    </xf>
    <xf numFmtId="0" fontId="4" fillId="33" borderId="15" xfId="0" applyFont="1" applyFill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4" fillId="0" borderId="37" xfId="0" applyFont="1" applyFill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justify" vertical="top" wrapText="1"/>
    </xf>
    <xf numFmtId="0" fontId="0" fillId="33" borderId="15" xfId="0" applyFill="1" applyBorder="1" applyAlignment="1">
      <alignment horizontal="center" vertical="center"/>
    </xf>
    <xf numFmtId="0" fontId="6" fillId="33" borderId="15" xfId="52" applyFont="1" applyFill="1" applyBorder="1" applyAlignment="1">
      <alignment horizontal="center" vertical="center"/>
      <protection/>
    </xf>
    <xf numFmtId="9" fontId="6" fillId="33" borderId="15" xfId="0" applyNumberFormat="1" applyFont="1" applyFill="1" applyBorder="1" applyAlignment="1">
      <alignment horizontal="center" vertical="center"/>
    </xf>
    <xf numFmtId="0" fontId="4" fillId="0" borderId="38" xfId="0" applyFont="1" applyBorder="1" applyAlignment="1">
      <alignment horizontal="justify" vertical="top"/>
    </xf>
    <xf numFmtId="0" fontId="4" fillId="0" borderId="38" xfId="0" applyFont="1" applyFill="1" applyBorder="1" applyAlignment="1">
      <alignment horizontal="justify" vertical="top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33" borderId="15" xfId="0" applyFill="1" applyBorder="1" applyAlignment="1">
      <alignment horizontal="center" wrapText="1"/>
    </xf>
    <xf numFmtId="3" fontId="0" fillId="33" borderId="15" xfId="0" applyNumberFormat="1" applyFill="1" applyBorder="1" applyAlignment="1">
      <alignment/>
    </xf>
    <xf numFmtId="0" fontId="4" fillId="33" borderId="15" xfId="0" applyFont="1" applyFill="1" applyBorder="1" applyAlignment="1">
      <alignment vertical="center" wrapText="1"/>
    </xf>
    <xf numFmtId="0" fontId="6" fillId="0" borderId="15" xfId="0" applyFont="1" applyBorder="1" applyAlignment="1">
      <alignment horizontal="center" vertical="top"/>
    </xf>
    <xf numFmtId="0" fontId="6" fillId="33" borderId="15" xfId="0" applyFont="1" applyFill="1" applyBorder="1" applyAlignment="1">
      <alignment horizontal="center" vertical="top"/>
    </xf>
    <xf numFmtId="1" fontId="0" fillId="33" borderId="15" xfId="0" applyNumberFormat="1" applyFill="1" applyBorder="1" applyAlignment="1">
      <alignment/>
    </xf>
    <xf numFmtId="0" fontId="4" fillId="33" borderId="15" xfId="0" applyFont="1" applyFill="1" applyBorder="1" applyAlignment="1">
      <alignment/>
    </xf>
    <xf numFmtId="3" fontId="4" fillId="33" borderId="15" xfId="0" applyNumberFormat="1" applyFont="1" applyFill="1" applyBorder="1" applyAlignment="1">
      <alignment/>
    </xf>
    <xf numFmtId="0" fontId="4" fillId="33" borderId="19" xfId="0" applyFont="1" applyFill="1" applyBorder="1" applyAlignment="1">
      <alignment vertical="center" wrapText="1"/>
    </xf>
    <xf numFmtId="0" fontId="0" fillId="33" borderId="19" xfId="0" applyFill="1" applyBorder="1" applyAlignment="1">
      <alignment/>
    </xf>
    <xf numFmtId="0" fontId="4" fillId="0" borderId="19" xfId="0" applyFont="1" applyFill="1" applyBorder="1" applyAlignment="1">
      <alignment horizontal="justify" vertical="top" wrapText="1"/>
    </xf>
    <xf numFmtId="0" fontId="4" fillId="33" borderId="19" xfId="0" applyFont="1" applyFill="1" applyBorder="1" applyAlignment="1">
      <alignment/>
    </xf>
    <xf numFmtId="3" fontId="0" fillId="33" borderId="19" xfId="0" applyNumberFormat="1" applyFill="1" applyBorder="1" applyAlignment="1">
      <alignment/>
    </xf>
    <xf numFmtId="0" fontId="0" fillId="34" borderId="19" xfId="0" applyFill="1" applyBorder="1" applyAlignment="1">
      <alignment/>
    </xf>
    <xf numFmtId="0" fontId="0" fillId="0" borderId="4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2" fontId="6" fillId="0" borderId="15" xfId="0" applyNumberFormat="1" applyFont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4" fillId="0" borderId="15" xfId="0" applyFont="1" applyBorder="1" applyAlignment="1">
      <alignment horizontal="justify" vertical="center" wrapText="1"/>
    </xf>
    <xf numFmtId="4" fontId="6" fillId="0" borderId="15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/>
    </xf>
    <xf numFmtId="3" fontId="11" fillId="7" borderId="15" xfId="0" applyNumberFormat="1" applyFont="1" applyFill="1" applyBorder="1" applyAlignment="1">
      <alignment horizontal="center" vertical="center"/>
    </xf>
    <xf numFmtId="0" fontId="49" fillId="0" borderId="15" xfId="0" applyFont="1" applyBorder="1" applyAlignment="1">
      <alignment horizontal="justify" vertical="top" wrapText="1"/>
    </xf>
    <xf numFmtId="3" fontId="49" fillId="0" borderId="15" xfId="0" applyNumberFormat="1" applyFont="1" applyBorder="1" applyAlignment="1">
      <alignment horizontal="center" vertical="top" wrapText="1"/>
    </xf>
    <xf numFmtId="0" fontId="49" fillId="0" borderId="15" xfId="0" applyFont="1" applyFill="1" applyBorder="1" applyAlignment="1">
      <alignment horizontal="left" vertical="top" wrapText="1"/>
    </xf>
    <xf numFmtId="3" fontId="49" fillId="0" borderId="15" xfId="0" applyNumberFormat="1" applyFont="1" applyFill="1" applyBorder="1" applyAlignment="1">
      <alignment horizontal="center" vertical="top" wrapText="1"/>
    </xf>
    <xf numFmtId="3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justify" vertical="center"/>
    </xf>
    <xf numFmtId="0" fontId="49" fillId="0" borderId="15" xfId="0" applyFont="1" applyBorder="1" applyAlignment="1">
      <alignment horizontal="left" vertical="top" wrapText="1"/>
    </xf>
    <xf numFmtId="0" fontId="49" fillId="0" borderId="15" xfId="0" applyFont="1" applyFill="1" applyBorder="1" applyAlignment="1">
      <alignment horizontal="left" vertical="center" wrapText="1"/>
    </xf>
    <xf numFmtId="3" fontId="49" fillId="0" borderId="15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3" fillId="0" borderId="18" xfId="0" applyFont="1" applyBorder="1" applyAlignment="1">
      <alignment horizontal="center" vertical="center"/>
    </xf>
    <xf numFmtId="3" fontId="6" fillId="19" borderId="15" xfId="0" applyNumberFormat="1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justify" vertical="top" wrapText="1"/>
    </xf>
    <xf numFmtId="0" fontId="0" fillId="33" borderId="0" xfId="0" applyFill="1" applyBorder="1" applyAlignment="1">
      <alignment/>
    </xf>
    <xf numFmtId="0" fontId="4" fillId="0" borderId="0" xfId="0" applyFont="1" applyFill="1" applyBorder="1" applyAlignment="1">
      <alignment horizontal="justify" vertical="top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46" xfId="0" applyFont="1" applyFill="1" applyBorder="1" applyAlignment="1">
      <alignment horizontal="justify" vertical="top"/>
    </xf>
    <xf numFmtId="3" fontId="0" fillId="0" borderId="46" xfId="0" applyNumberFormat="1" applyBorder="1" applyAlignment="1">
      <alignment/>
    </xf>
    <xf numFmtId="0" fontId="4" fillId="0" borderId="0" xfId="0" applyFont="1" applyFill="1" applyBorder="1" applyAlignment="1">
      <alignment horizontal="justify" vertical="top" wrapText="1"/>
    </xf>
    <xf numFmtId="0" fontId="14" fillId="0" borderId="26" xfId="0" applyFont="1" applyBorder="1" applyAlignment="1">
      <alignment vertical="center" wrapText="1"/>
    </xf>
    <xf numFmtId="0" fontId="3" fillId="0" borderId="31" xfId="0" applyFont="1" applyBorder="1" applyAlignment="1">
      <alignment horizontal="center" vertical="center"/>
    </xf>
    <xf numFmtId="0" fontId="0" fillId="33" borderId="16" xfId="0" applyFill="1" applyBorder="1" applyAlignment="1">
      <alignment/>
    </xf>
    <xf numFmtId="0" fontId="4" fillId="0" borderId="15" xfId="0" applyFont="1" applyBorder="1" applyAlignment="1">
      <alignment vertical="center"/>
    </xf>
    <xf numFmtId="1" fontId="0" fillId="0" borderId="16" xfId="0" applyNumberFormat="1" applyBorder="1" applyAlignment="1">
      <alignment/>
    </xf>
    <xf numFmtId="0" fontId="0" fillId="0" borderId="15" xfId="0" applyBorder="1" applyAlignment="1">
      <alignment horizontal="center" vertical="top" wrapText="1"/>
    </xf>
    <xf numFmtId="0" fontId="3" fillId="0" borderId="4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47" xfId="0" applyFont="1" applyBorder="1" applyAlignment="1">
      <alignment/>
    </xf>
    <xf numFmtId="0" fontId="0" fillId="0" borderId="47" xfId="0" applyBorder="1" applyAlignment="1">
      <alignment/>
    </xf>
    <xf numFmtId="0" fontId="3" fillId="0" borderId="50" xfId="0" applyFont="1" applyBorder="1" applyAlignment="1">
      <alignment/>
    </xf>
    <xf numFmtId="0" fontId="0" fillId="0" borderId="50" xfId="0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52" xfId="0" applyBorder="1" applyAlignment="1">
      <alignment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/>
    </xf>
    <xf numFmtId="0" fontId="0" fillId="0" borderId="29" xfId="0" applyBorder="1" applyAlignment="1">
      <alignment horizontal="center"/>
    </xf>
    <xf numFmtId="0" fontId="8" fillId="0" borderId="57" xfId="0" applyFont="1" applyBorder="1" applyAlignment="1">
      <alignment horizontal="center" vertical="center" wrapText="1"/>
    </xf>
    <xf numFmtId="0" fontId="51" fillId="0" borderId="28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" fillId="0" borderId="26" xfId="0" applyFont="1" applyBorder="1" applyAlignment="1">
      <alignment horizontal="justify" vertical="center"/>
    </xf>
    <xf numFmtId="0" fontId="3" fillId="0" borderId="25" xfId="0" applyFont="1" applyBorder="1" applyAlignment="1">
      <alignment horizontal="justify" vertical="center"/>
    </xf>
    <xf numFmtId="0" fontId="3" fillId="0" borderId="38" xfId="0" applyFont="1" applyBorder="1" applyAlignment="1">
      <alignment horizontal="justify" vertical="center"/>
    </xf>
    <xf numFmtId="0" fontId="3" fillId="0" borderId="15" xfId="0" applyFon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38" xfId="0" applyBorder="1" applyAlignment="1">
      <alignment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4" fillId="33" borderId="64" xfId="0" applyFont="1" applyFill="1" applyBorder="1" applyAlignment="1">
      <alignment horizontal="center" vertical="center"/>
    </xf>
    <xf numFmtId="0" fontId="4" fillId="33" borderId="65" xfId="0" applyFont="1" applyFill="1" applyBorder="1" applyAlignment="1">
      <alignment horizontal="center" vertical="center"/>
    </xf>
    <xf numFmtId="0" fontId="3" fillId="0" borderId="66" xfId="0" applyFont="1" applyBorder="1" applyAlignment="1">
      <alignment horizontal="justify" vertical="center"/>
    </xf>
    <xf numFmtId="0" fontId="3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34" borderId="26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5" xfId="0" applyFont="1" applyBorder="1" applyAlignment="1">
      <alignment horizontal="justify" vertical="center"/>
    </xf>
    <xf numFmtId="0" fontId="4" fillId="0" borderId="1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69" xfId="0" applyBorder="1" applyAlignment="1">
      <alignment/>
    </xf>
    <xf numFmtId="0" fontId="2" fillId="0" borderId="40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3" fillId="0" borderId="59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top" wrapText="1"/>
    </xf>
    <xf numFmtId="0" fontId="4" fillId="0" borderId="38" xfId="0" applyFont="1" applyFill="1" applyBorder="1" applyAlignment="1">
      <alignment horizontal="left" vertical="top" wrapText="1"/>
    </xf>
    <xf numFmtId="0" fontId="4" fillId="0" borderId="26" xfId="0" applyFont="1" applyFill="1" applyBorder="1" applyAlignment="1">
      <alignment horizontal="center" vertical="top" wrapText="1"/>
    </xf>
    <xf numFmtId="0" fontId="4" fillId="0" borderId="38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yrlegu\Downloads\Agua%20potable%20y%20saneamiento%20b&#225;sico%20201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yrlegu\Downloads\Educaci&#243;n%202014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yrlegu\Downloads\Fortalecimiento%20Inst%20y%20Fiscal%202014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yrlegu\Downloads\Salud%202014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Form%20plan%20de%20accion%20VF%20mpios%20dic%2026-13%20PDM%20201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Indicativo"/>
      <sheetName val="Plan de Acción"/>
      <sheetName val="Seguimiento"/>
    </sheetNames>
    <sheetDataSet>
      <sheetData sheetId="0">
        <row r="14">
          <cell r="O14" t="str">
            <v>Contruir 100 acometidas domiciliarias de agua potable en la cabecera municipal</v>
          </cell>
        </row>
        <row r="15">
          <cell r="O15" t="str">
            <v>Prestar el servicio de agua potable con una frecuencia de 20 horas continuas en el casco urbano</v>
          </cell>
          <cell r="Q15" t="str">
            <v>No de horas de prestación del servicio de agua potable en el casco urbano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 Indicativo"/>
      <sheetName val="Plan de Acción"/>
    </sheetNames>
    <sheetDataSet>
      <sheetData sheetId="0">
        <row r="15">
          <cell r="AO15">
            <v>3000</v>
          </cell>
        </row>
        <row r="16">
          <cell r="AO16">
            <v>387560.3222659999</v>
          </cell>
        </row>
        <row r="17">
          <cell r="AO17">
            <v>65000</v>
          </cell>
        </row>
        <row r="18">
          <cell r="AO18">
            <v>17473.582374999998</v>
          </cell>
        </row>
        <row r="19">
          <cell r="AO19">
            <v>0</v>
          </cell>
        </row>
        <row r="20">
          <cell r="AO20">
            <v>38000</v>
          </cell>
        </row>
        <row r="21">
          <cell r="AO21">
            <v>17000</v>
          </cell>
        </row>
        <row r="22">
          <cell r="AO22">
            <v>0</v>
          </cell>
        </row>
        <row r="23">
          <cell r="AO23">
            <v>9000</v>
          </cell>
        </row>
        <row r="24">
          <cell r="AO24">
            <v>4000</v>
          </cell>
        </row>
        <row r="25">
          <cell r="AO25">
            <v>18345</v>
          </cell>
        </row>
        <row r="26">
          <cell r="AO26">
            <v>104126.54461999997</v>
          </cell>
        </row>
        <row r="27">
          <cell r="AO27">
            <v>42617.400482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 Indicativo"/>
      <sheetName val="Plan de Acción"/>
    </sheetNames>
    <sheetDataSet>
      <sheetData sheetId="0">
        <row r="17">
          <cell r="AG17">
            <v>6000</v>
          </cell>
        </row>
        <row r="18">
          <cell r="AG18">
            <v>11000</v>
          </cell>
        </row>
        <row r="20">
          <cell r="AG20">
            <v>30000</v>
          </cell>
        </row>
        <row r="24">
          <cell r="AG24">
            <v>12000</v>
          </cell>
        </row>
        <row r="25">
          <cell r="AG25">
            <v>6000</v>
          </cell>
        </row>
        <row r="27">
          <cell r="AG27">
            <v>9000</v>
          </cell>
        </row>
        <row r="28">
          <cell r="AG28">
            <v>8000</v>
          </cell>
        </row>
        <row r="29">
          <cell r="AG29">
            <v>8000</v>
          </cell>
        </row>
        <row r="31">
          <cell r="AG31">
            <v>3000</v>
          </cell>
        </row>
        <row r="32">
          <cell r="AG32">
            <v>3000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an Indicativo"/>
      <sheetName val="Plan de Acción"/>
    </sheetNames>
    <sheetDataSet>
      <sheetData sheetId="0">
        <row r="15">
          <cell r="W15">
            <v>17953</v>
          </cell>
          <cell r="AM15">
            <v>6113190.121200001</v>
          </cell>
        </row>
        <row r="16">
          <cell r="AM16">
            <v>12836.890000000001</v>
          </cell>
        </row>
        <row r="17">
          <cell r="AM17">
            <v>0</v>
          </cell>
        </row>
        <row r="18">
          <cell r="AM18">
            <v>35641.996399999996</v>
          </cell>
        </row>
        <row r="19">
          <cell r="AM19">
            <v>17504.850000000002</v>
          </cell>
        </row>
        <row r="20">
          <cell r="AM20">
            <v>4243.6</v>
          </cell>
        </row>
        <row r="21">
          <cell r="AM21">
            <v>3713.15</v>
          </cell>
        </row>
        <row r="22">
          <cell r="AM22">
            <v>3713.15</v>
          </cell>
        </row>
        <row r="24">
          <cell r="AM24">
            <v>0</v>
          </cell>
        </row>
        <row r="26">
          <cell r="AM26">
            <v>16623.2421</v>
          </cell>
        </row>
        <row r="27">
          <cell r="AM27">
            <v>2652.25</v>
          </cell>
        </row>
        <row r="28">
          <cell r="AM28">
            <v>2121.8</v>
          </cell>
        </row>
        <row r="30">
          <cell r="AM30">
            <v>2121.8</v>
          </cell>
        </row>
        <row r="31">
          <cell r="AM31">
            <v>0</v>
          </cell>
        </row>
        <row r="32">
          <cell r="AM32">
            <v>0</v>
          </cell>
        </row>
        <row r="33">
          <cell r="AM33">
            <v>4243.6</v>
          </cell>
        </row>
        <row r="34">
          <cell r="AM34">
            <v>3182.7000000000003</v>
          </cell>
        </row>
        <row r="37">
          <cell r="AM37">
            <v>7956.75</v>
          </cell>
        </row>
        <row r="39">
          <cell r="AM39">
            <v>1060900</v>
          </cell>
        </row>
        <row r="40">
          <cell r="AM40">
            <v>15561.281200000001</v>
          </cell>
        </row>
        <row r="41">
          <cell r="AM41">
            <v>2652.25</v>
          </cell>
        </row>
        <row r="42">
          <cell r="AM42">
            <v>7956.75</v>
          </cell>
        </row>
        <row r="43">
          <cell r="AM43">
            <v>12200.35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rmul.Plan.Acción"/>
      <sheetName val="seguim.Plan.Acción"/>
    </sheetNames>
    <sheetDataSet>
      <sheetData sheetId="0">
        <row r="12">
          <cell r="G12" t="str">
            <v>Definición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B25"/>
  <sheetViews>
    <sheetView zoomScalePageLayoutView="0" workbookViewId="0" topLeftCell="A1">
      <selection activeCell="A1" sqref="A1:IV65536"/>
    </sheetView>
  </sheetViews>
  <sheetFormatPr defaultColWidth="11.421875" defaultRowHeight="15"/>
  <cols>
    <col min="2" max="2" width="15.8515625" style="0" customWidth="1"/>
    <col min="3" max="3" width="14.421875" style="0" customWidth="1"/>
    <col min="4" max="4" width="35.8515625" style="0" customWidth="1"/>
    <col min="5" max="5" width="38.00390625" style="0" customWidth="1"/>
    <col min="6" max="6" width="12.00390625" style="0" customWidth="1"/>
    <col min="7" max="7" width="12.28125" style="0" customWidth="1"/>
    <col min="8" max="8" width="15.8515625" style="0" customWidth="1"/>
    <col min="10" max="10" width="20.8515625" style="0" customWidth="1"/>
    <col min="11" max="11" width="16.7109375" style="0" customWidth="1"/>
    <col min="12" max="12" width="14.57421875" style="0" customWidth="1"/>
    <col min="13" max="13" width="19.8515625" style="0" customWidth="1"/>
    <col min="14" max="14" width="16.7109375" style="0" customWidth="1"/>
    <col min="15" max="15" width="14.421875" style="0" customWidth="1"/>
  </cols>
  <sheetData>
    <row r="3" ht="15.75" thickBot="1"/>
    <row r="4" spans="1:28" ht="15.75" thickTop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3"/>
    </row>
    <row r="5" spans="1:28" ht="15.75">
      <c r="A5" s="4"/>
      <c r="B5" s="189" t="s">
        <v>0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5"/>
    </row>
    <row r="6" spans="1:28" ht="15.75">
      <c r="A6" s="190" t="s">
        <v>1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6"/>
    </row>
    <row r="7" spans="1:28" ht="15.75">
      <c r="A7" s="4"/>
      <c r="B7" s="189" t="s">
        <v>2</v>
      </c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5"/>
    </row>
    <row r="8" spans="1:28" ht="15.75">
      <c r="A8" s="4"/>
      <c r="B8" s="189" t="s">
        <v>3</v>
      </c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5"/>
    </row>
    <row r="9" spans="1:28" ht="15.75">
      <c r="A9" s="4"/>
      <c r="B9" s="189" t="s">
        <v>4</v>
      </c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5"/>
    </row>
    <row r="10" spans="1:28" ht="15.75">
      <c r="A10" s="4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5"/>
    </row>
    <row r="11" spans="1:28" ht="15">
      <c r="A11" s="4"/>
      <c r="B11" s="178" t="s">
        <v>5</v>
      </c>
      <c r="C11" s="178"/>
      <c r="D11" s="179"/>
      <c r="E11" s="8"/>
      <c r="F11" s="8"/>
      <c r="G11" s="8"/>
      <c r="H11" s="8"/>
      <c r="I11" s="8"/>
      <c r="J11" s="8"/>
      <c r="K11" s="8"/>
      <c r="L11" s="8"/>
      <c r="M11" s="8"/>
      <c r="N11" s="8"/>
      <c r="O11" s="178" t="s">
        <v>6</v>
      </c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5"/>
    </row>
    <row r="12" spans="1:28" ht="15">
      <c r="A12" s="4"/>
      <c r="B12" s="176" t="s">
        <v>7</v>
      </c>
      <c r="C12" s="176"/>
      <c r="D12" s="177"/>
      <c r="E12" s="8"/>
      <c r="F12" s="8"/>
      <c r="G12" s="8"/>
      <c r="H12" s="8"/>
      <c r="I12" s="8"/>
      <c r="J12" s="8"/>
      <c r="K12" s="8"/>
      <c r="L12" s="8"/>
      <c r="M12" s="8"/>
      <c r="N12" s="8"/>
      <c r="O12" s="178" t="s">
        <v>8</v>
      </c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5"/>
    </row>
    <row r="13" spans="1:28" ht="15">
      <c r="A13" s="4"/>
      <c r="B13" s="178" t="s">
        <v>9</v>
      </c>
      <c r="C13" s="178"/>
      <c r="D13" s="17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5"/>
    </row>
    <row r="14" spans="1:28" ht="15.75" thickBot="1">
      <c r="A14" s="4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5"/>
    </row>
    <row r="15" spans="1:28" ht="15">
      <c r="A15" s="4"/>
      <c r="B15" s="180" t="s">
        <v>10</v>
      </c>
      <c r="C15" s="180" t="s">
        <v>11</v>
      </c>
      <c r="D15" s="180" t="s">
        <v>12</v>
      </c>
      <c r="E15" s="181" t="s">
        <v>13</v>
      </c>
      <c r="F15" s="183" t="s">
        <v>14</v>
      </c>
      <c r="G15" s="184"/>
      <c r="H15" s="185" t="s">
        <v>15</v>
      </c>
      <c r="I15" s="187" t="s">
        <v>16</v>
      </c>
      <c r="J15" s="172" t="s">
        <v>17</v>
      </c>
      <c r="K15" s="172" t="s">
        <v>18</v>
      </c>
      <c r="L15" s="172" t="s">
        <v>19</v>
      </c>
      <c r="M15" s="172" t="s">
        <v>20</v>
      </c>
      <c r="N15" s="172" t="s">
        <v>21</v>
      </c>
      <c r="O15" s="174" t="s">
        <v>22</v>
      </c>
      <c r="P15" s="167" t="s">
        <v>23</v>
      </c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8"/>
      <c r="AB15" s="5"/>
    </row>
    <row r="16" spans="1:28" ht="24">
      <c r="A16" s="4"/>
      <c r="B16" s="173"/>
      <c r="C16" s="173"/>
      <c r="D16" s="173"/>
      <c r="E16" s="182"/>
      <c r="F16" s="9" t="s">
        <v>24</v>
      </c>
      <c r="G16" s="9" t="s">
        <v>25</v>
      </c>
      <c r="H16" s="186"/>
      <c r="I16" s="188"/>
      <c r="J16" s="173"/>
      <c r="K16" s="173"/>
      <c r="L16" s="173"/>
      <c r="M16" s="173"/>
      <c r="N16" s="173"/>
      <c r="O16" s="175"/>
      <c r="P16" s="10" t="s">
        <v>26</v>
      </c>
      <c r="Q16" s="11" t="s">
        <v>27</v>
      </c>
      <c r="R16" s="11" t="s">
        <v>28</v>
      </c>
      <c r="S16" s="11" t="s">
        <v>29</v>
      </c>
      <c r="T16" s="11" t="s">
        <v>30</v>
      </c>
      <c r="U16" s="11" t="s">
        <v>31</v>
      </c>
      <c r="V16" s="11" t="s">
        <v>32</v>
      </c>
      <c r="W16" s="11" t="s">
        <v>33</v>
      </c>
      <c r="X16" s="11" t="s">
        <v>34</v>
      </c>
      <c r="Y16" s="11" t="s">
        <v>35</v>
      </c>
      <c r="Z16" s="11" t="s">
        <v>36</v>
      </c>
      <c r="AA16" s="11" t="s">
        <v>37</v>
      </c>
      <c r="AB16" s="5"/>
    </row>
    <row r="17" spans="1:28" ht="30.75" customHeight="1">
      <c r="A17" s="4"/>
      <c r="B17" s="169" t="s">
        <v>38</v>
      </c>
      <c r="C17" s="169" t="s">
        <v>39</v>
      </c>
      <c r="D17" s="12"/>
      <c r="E17" s="13" t="s">
        <v>40</v>
      </c>
      <c r="F17" s="14">
        <v>0.001</v>
      </c>
      <c r="G17" s="15">
        <v>1</v>
      </c>
      <c r="H17" s="16" t="s">
        <v>41</v>
      </c>
      <c r="I17" s="17"/>
      <c r="J17" s="13"/>
      <c r="K17" s="15">
        <v>1</v>
      </c>
      <c r="L17" s="18"/>
      <c r="M17" s="18"/>
      <c r="N17" s="19" t="s">
        <v>42</v>
      </c>
      <c r="O17" s="20"/>
      <c r="P17" s="17"/>
      <c r="Q17" s="18"/>
      <c r="R17" s="18"/>
      <c r="S17" s="18"/>
      <c r="T17" s="18"/>
      <c r="U17" s="18"/>
      <c r="V17" s="18"/>
      <c r="W17" s="18"/>
      <c r="X17" s="21"/>
      <c r="Y17" s="18"/>
      <c r="Z17" s="18"/>
      <c r="AA17" s="18"/>
      <c r="AB17" s="5"/>
    </row>
    <row r="18" spans="1:28" ht="63.75">
      <c r="A18" s="4"/>
      <c r="B18" s="170"/>
      <c r="C18" s="170"/>
      <c r="D18" s="12"/>
      <c r="E18" s="13" t="s">
        <v>43</v>
      </c>
      <c r="F18" s="14">
        <v>0.001</v>
      </c>
      <c r="G18" s="15">
        <v>12</v>
      </c>
      <c r="H18" s="16" t="s">
        <v>44</v>
      </c>
      <c r="I18" s="17"/>
      <c r="J18" s="13" t="s">
        <v>43</v>
      </c>
      <c r="K18" s="15">
        <v>12</v>
      </c>
      <c r="L18" s="22">
        <v>41778</v>
      </c>
      <c r="M18" s="13" t="s">
        <v>45</v>
      </c>
      <c r="N18" s="19" t="s">
        <v>42</v>
      </c>
      <c r="O18" s="23">
        <v>41778</v>
      </c>
      <c r="P18" s="24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5"/>
    </row>
    <row r="19" spans="1:28" ht="15">
      <c r="A19" s="4"/>
      <c r="B19" s="170"/>
      <c r="C19" s="170"/>
      <c r="D19" s="12"/>
      <c r="E19" s="16" t="s">
        <v>46</v>
      </c>
      <c r="F19" s="14">
        <v>0.001</v>
      </c>
      <c r="G19" s="15"/>
      <c r="H19" s="16" t="s">
        <v>41</v>
      </c>
      <c r="I19" s="17"/>
      <c r="J19" s="25" t="s">
        <v>47</v>
      </c>
      <c r="K19" s="15"/>
      <c r="L19" s="22"/>
      <c r="M19" s="13"/>
      <c r="N19" s="19"/>
      <c r="O19" s="26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5"/>
    </row>
    <row r="20" spans="1:28" ht="51">
      <c r="A20" s="4"/>
      <c r="B20" s="170"/>
      <c r="C20" s="170"/>
      <c r="D20" s="12"/>
      <c r="E20" s="13" t="s">
        <v>48</v>
      </c>
      <c r="F20" s="14">
        <v>0.001</v>
      </c>
      <c r="G20" s="15">
        <v>1</v>
      </c>
      <c r="H20" s="16" t="s">
        <v>41</v>
      </c>
      <c r="I20" s="17"/>
      <c r="J20" s="25" t="s">
        <v>49</v>
      </c>
      <c r="K20" s="15">
        <v>1</v>
      </c>
      <c r="L20" s="22"/>
      <c r="M20" s="13"/>
      <c r="N20" s="19"/>
      <c r="O20" s="26"/>
      <c r="P20" s="27"/>
      <c r="Q20" s="27"/>
      <c r="R20" s="27"/>
      <c r="S20" s="27"/>
      <c r="T20" s="27"/>
      <c r="U20" s="27"/>
      <c r="V20" s="21"/>
      <c r="W20" s="27"/>
      <c r="X20" s="27"/>
      <c r="Y20" s="27"/>
      <c r="Z20" s="27"/>
      <c r="AA20" s="27"/>
      <c r="AB20" s="5"/>
    </row>
    <row r="21" spans="1:28" ht="15">
      <c r="A21" s="4"/>
      <c r="B21" s="170"/>
      <c r="C21" s="170"/>
      <c r="D21" s="12"/>
      <c r="E21" s="13" t="s">
        <v>50</v>
      </c>
      <c r="F21" s="14">
        <v>0.001</v>
      </c>
      <c r="G21" s="15">
        <v>1</v>
      </c>
      <c r="H21" s="16" t="s">
        <v>44</v>
      </c>
      <c r="I21" s="17"/>
      <c r="J21" s="13"/>
      <c r="K21" s="15">
        <v>1</v>
      </c>
      <c r="L21" s="22"/>
      <c r="M21" s="18"/>
      <c r="N21" s="19"/>
      <c r="O21" s="20"/>
      <c r="P21" s="17"/>
      <c r="Q21" s="18"/>
      <c r="R21" s="18"/>
      <c r="S21" s="18"/>
      <c r="T21" s="18"/>
      <c r="U21" s="18"/>
      <c r="V21" s="18"/>
      <c r="W21" s="21"/>
      <c r="X21" s="21"/>
      <c r="Y21" s="21"/>
      <c r="Z21" s="18"/>
      <c r="AA21" s="18"/>
      <c r="AB21" s="5"/>
    </row>
    <row r="22" spans="1:28" ht="88.5" customHeight="1">
      <c r="A22" s="4"/>
      <c r="B22" s="170"/>
      <c r="C22" s="170"/>
      <c r="D22" s="12"/>
      <c r="E22" s="28" t="s">
        <v>51</v>
      </c>
      <c r="F22" s="14">
        <v>0.001</v>
      </c>
      <c r="G22" s="15">
        <v>6</v>
      </c>
      <c r="H22" s="29" t="s">
        <v>41</v>
      </c>
      <c r="I22" s="17"/>
      <c r="J22" s="28" t="s">
        <v>51</v>
      </c>
      <c r="K22" s="15">
        <v>6</v>
      </c>
      <c r="L22" s="22">
        <v>9020</v>
      </c>
      <c r="M22" s="13" t="s">
        <v>52</v>
      </c>
      <c r="N22" s="19" t="s">
        <v>42</v>
      </c>
      <c r="O22" s="23">
        <v>9020</v>
      </c>
      <c r="P22" s="30"/>
      <c r="Q22" s="31"/>
      <c r="R22" s="31"/>
      <c r="S22" s="31"/>
      <c r="T22" s="31"/>
      <c r="U22" s="31"/>
      <c r="V22" s="31"/>
      <c r="W22" s="31"/>
      <c r="X22" s="31"/>
      <c r="Y22" s="31"/>
      <c r="Z22" s="21"/>
      <c r="AA22" s="31"/>
      <c r="AB22" s="5"/>
    </row>
    <row r="23" spans="1:28" ht="25.5">
      <c r="A23" s="4"/>
      <c r="B23" s="170"/>
      <c r="C23" s="170"/>
      <c r="D23" s="12"/>
      <c r="E23" s="28" t="s">
        <v>53</v>
      </c>
      <c r="F23" s="32">
        <v>0.001</v>
      </c>
      <c r="G23" s="15">
        <v>1</v>
      </c>
      <c r="H23" s="29"/>
      <c r="I23" s="17"/>
      <c r="J23" s="28"/>
      <c r="K23" s="15">
        <v>1</v>
      </c>
      <c r="L23" s="22"/>
      <c r="M23" s="18"/>
      <c r="N23" s="19"/>
      <c r="O23" s="20"/>
      <c r="P23" s="17"/>
      <c r="Q23" s="18"/>
      <c r="R23" s="18"/>
      <c r="S23" s="18"/>
      <c r="T23" s="18"/>
      <c r="U23" s="18"/>
      <c r="V23" s="18"/>
      <c r="W23" s="18"/>
      <c r="X23" s="18"/>
      <c r="Y23" s="18"/>
      <c r="Z23" s="21"/>
      <c r="AA23" s="18"/>
      <c r="AB23" s="5"/>
    </row>
    <row r="24" spans="1:28" ht="66.75" customHeight="1" thickBot="1">
      <c r="A24" s="4"/>
      <c r="B24" s="171"/>
      <c r="C24" s="171"/>
      <c r="D24" s="12"/>
      <c r="E24" s="28" t="s">
        <v>54</v>
      </c>
      <c r="F24" s="33" t="s">
        <v>55</v>
      </c>
      <c r="G24" s="34">
        <v>1</v>
      </c>
      <c r="H24" s="29" t="s">
        <v>44</v>
      </c>
      <c r="I24" s="35"/>
      <c r="J24" s="28"/>
      <c r="K24" s="34">
        <v>1</v>
      </c>
      <c r="L24" s="36"/>
      <c r="M24" s="37"/>
      <c r="N24" s="19"/>
      <c r="O24" s="38"/>
      <c r="P24" s="17"/>
      <c r="Q24" s="18"/>
      <c r="R24" s="18"/>
      <c r="S24" s="18"/>
      <c r="T24" s="18"/>
      <c r="U24" s="18"/>
      <c r="V24" s="18"/>
      <c r="W24" s="18"/>
      <c r="X24" s="18"/>
      <c r="Y24" s="21"/>
      <c r="Z24" s="18"/>
      <c r="AA24" s="18"/>
      <c r="AB24" s="5"/>
    </row>
    <row r="25" spans="1:28" ht="15.75" thickBot="1">
      <c r="A25" s="39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1"/>
    </row>
    <row r="26" ht="15.75" thickTop="1"/>
  </sheetData>
  <sheetProtection/>
  <mergeCells count="26">
    <mergeCell ref="B11:D11"/>
    <mergeCell ref="O11:AA11"/>
    <mergeCell ref="B5:AA5"/>
    <mergeCell ref="A6:AA6"/>
    <mergeCell ref="B7:AA7"/>
    <mergeCell ref="B8:AA8"/>
    <mergeCell ref="B9:AA9"/>
    <mergeCell ref="B12:D12"/>
    <mergeCell ref="O12:AA12"/>
    <mergeCell ref="B13:D13"/>
    <mergeCell ref="B15:B16"/>
    <mergeCell ref="C15:C16"/>
    <mergeCell ref="D15:D16"/>
    <mergeCell ref="E15:E16"/>
    <mergeCell ref="F15:G15"/>
    <mergeCell ref="H15:H16"/>
    <mergeCell ref="I15:I16"/>
    <mergeCell ref="P15:AA15"/>
    <mergeCell ref="B17:B24"/>
    <mergeCell ref="C17:C24"/>
    <mergeCell ref="J15:J16"/>
    <mergeCell ref="K15:K16"/>
    <mergeCell ref="L15:L16"/>
    <mergeCell ref="M15:M16"/>
    <mergeCell ref="N15:N16"/>
    <mergeCell ref="O15:O16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23"/>
  <sheetViews>
    <sheetView zoomScalePageLayoutView="0" workbookViewId="0" topLeftCell="A1">
      <selection activeCell="A1" sqref="A1:IV65536"/>
    </sheetView>
  </sheetViews>
  <sheetFormatPr defaultColWidth="11.421875" defaultRowHeight="15"/>
  <cols>
    <col min="2" max="2" width="35.421875" style="0" customWidth="1"/>
    <col min="3" max="3" width="32.57421875" style="0" customWidth="1"/>
    <col min="4" max="5" width="56.140625" style="0" customWidth="1"/>
    <col min="6" max="6" width="11.140625" style="0" customWidth="1"/>
    <col min="7" max="7" width="10.8515625" style="0" customWidth="1"/>
    <col min="8" max="8" width="15.57421875" style="0" customWidth="1"/>
    <col min="10" max="10" width="37.421875" style="0" customWidth="1"/>
    <col min="13" max="13" width="46.8515625" style="0" customWidth="1"/>
    <col min="14" max="14" width="23.57421875" style="0" customWidth="1"/>
  </cols>
  <sheetData>
    <row r="1" ht="15">
      <c r="A1" s="42"/>
    </row>
    <row r="2" ht="15.75" thickBot="1"/>
    <row r="3" spans="1:28" ht="15.75" thickTop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3"/>
    </row>
    <row r="4" spans="1:28" ht="15.75">
      <c r="A4" s="4"/>
      <c r="B4" s="189" t="s">
        <v>0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5"/>
    </row>
    <row r="5" spans="1:28" ht="15.75">
      <c r="A5" s="190" t="s">
        <v>1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6"/>
    </row>
    <row r="6" spans="1:28" ht="15.75">
      <c r="A6" s="4"/>
      <c r="B6" s="189" t="s">
        <v>2</v>
      </c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5"/>
    </row>
    <row r="7" spans="1:28" ht="15.75">
      <c r="A7" s="4"/>
      <c r="B7" s="189" t="s">
        <v>3</v>
      </c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5"/>
    </row>
    <row r="8" spans="1:28" ht="15.75">
      <c r="A8" s="4"/>
      <c r="B8" s="189" t="s">
        <v>4</v>
      </c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5"/>
    </row>
    <row r="9" spans="1:28" ht="15.75">
      <c r="A9" s="4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5"/>
    </row>
    <row r="10" spans="1:28" ht="15">
      <c r="A10" s="4"/>
      <c r="B10" s="178" t="s">
        <v>81</v>
      </c>
      <c r="C10" s="178"/>
      <c r="D10" s="179"/>
      <c r="E10" s="127"/>
      <c r="F10" s="127"/>
      <c r="G10" s="127"/>
      <c r="H10" s="127"/>
      <c r="I10" s="8"/>
      <c r="J10" s="8"/>
      <c r="K10" s="8"/>
      <c r="L10" s="8"/>
      <c r="M10" s="8"/>
      <c r="N10" s="8"/>
      <c r="O10" s="178" t="s">
        <v>57</v>
      </c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5"/>
    </row>
    <row r="11" spans="1:28" ht="15">
      <c r="A11" s="4"/>
      <c r="B11" s="176" t="s">
        <v>303</v>
      </c>
      <c r="C11" s="176"/>
      <c r="D11" s="177"/>
      <c r="E11" s="127"/>
      <c r="F11" s="127"/>
      <c r="G11" s="127"/>
      <c r="H11" s="127"/>
      <c r="I11" s="8"/>
      <c r="J11" s="8"/>
      <c r="K11" s="8"/>
      <c r="L11" s="8"/>
      <c r="M11" s="8"/>
      <c r="N11" s="8"/>
      <c r="O11" s="178" t="s">
        <v>8</v>
      </c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5"/>
    </row>
    <row r="12" spans="1:28" ht="15">
      <c r="A12" s="4"/>
      <c r="B12" s="178" t="s">
        <v>304</v>
      </c>
      <c r="C12" s="178"/>
      <c r="D12" s="178"/>
      <c r="E12" s="128"/>
      <c r="F12" s="128"/>
      <c r="G12" s="128"/>
      <c r="H12" s="12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5"/>
    </row>
    <row r="13" spans="1:28" ht="15">
      <c r="A13" s="4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5"/>
    </row>
    <row r="14" spans="1:28" ht="15">
      <c r="A14" s="4"/>
      <c r="B14" s="180" t="s">
        <v>10</v>
      </c>
      <c r="C14" s="180" t="s">
        <v>11</v>
      </c>
      <c r="D14" s="180" t="s">
        <v>12</v>
      </c>
      <c r="E14" s="180" t="s">
        <v>13</v>
      </c>
      <c r="F14" s="181" t="s">
        <v>14</v>
      </c>
      <c r="G14" s="200"/>
      <c r="H14" s="169" t="s">
        <v>15</v>
      </c>
      <c r="I14" s="180" t="s">
        <v>16</v>
      </c>
      <c r="J14" s="180" t="s">
        <v>17</v>
      </c>
      <c r="K14" s="180" t="s">
        <v>18</v>
      </c>
      <c r="L14" s="180" t="s">
        <v>19</v>
      </c>
      <c r="M14" s="180" t="s">
        <v>20</v>
      </c>
      <c r="N14" s="180" t="s">
        <v>21</v>
      </c>
      <c r="O14" s="180" t="s">
        <v>22</v>
      </c>
      <c r="P14" s="191" t="s">
        <v>23</v>
      </c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8"/>
      <c r="AB14" s="5"/>
    </row>
    <row r="15" spans="1:28" ht="15">
      <c r="A15" s="4"/>
      <c r="B15" s="192"/>
      <c r="C15" s="192"/>
      <c r="D15" s="173"/>
      <c r="E15" s="173"/>
      <c r="F15" s="47"/>
      <c r="G15" s="47"/>
      <c r="H15" s="171"/>
      <c r="I15" s="173"/>
      <c r="J15" s="173"/>
      <c r="K15" s="192"/>
      <c r="L15" s="192"/>
      <c r="M15" s="192"/>
      <c r="N15" s="192"/>
      <c r="O15" s="192"/>
      <c r="P15" s="11" t="s">
        <v>26</v>
      </c>
      <c r="Q15" s="11" t="s">
        <v>27</v>
      </c>
      <c r="R15" s="11" t="s">
        <v>28</v>
      </c>
      <c r="S15" s="11" t="s">
        <v>29</v>
      </c>
      <c r="T15" s="11" t="s">
        <v>30</v>
      </c>
      <c r="U15" s="11" t="s">
        <v>31</v>
      </c>
      <c r="V15" s="11" t="s">
        <v>32</v>
      </c>
      <c r="W15" s="11" t="s">
        <v>33</v>
      </c>
      <c r="X15" s="11" t="s">
        <v>34</v>
      </c>
      <c r="Y15" s="11" t="s">
        <v>35</v>
      </c>
      <c r="Z15" s="11" t="s">
        <v>36</v>
      </c>
      <c r="AA15" s="11" t="s">
        <v>37</v>
      </c>
      <c r="AB15" s="5"/>
    </row>
    <row r="16" spans="1:28" ht="60" customHeight="1">
      <c r="A16" s="4"/>
      <c r="B16" s="239"/>
      <c r="C16" s="169"/>
      <c r="D16" s="18"/>
      <c r="E16" s="79" t="s">
        <v>305</v>
      </c>
      <c r="F16" s="129">
        <v>1</v>
      </c>
      <c r="G16" s="130">
        <v>10</v>
      </c>
      <c r="H16" s="53" t="s">
        <v>44</v>
      </c>
      <c r="I16" s="18"/>
      <c r="J16" s="29" t="s">
        <v>306</v>
      </c>
      <c r="K16" s="130">
        <v>10</v>
      </c>
      <c r="L16" s="130">
        <v>20000</v>
      </c>
      <c r="M16" s="108" t="s">
        <v>307</v>
      </c>
      <c r="N16" s="18" t="s">
        <v>308</v>
      </c>
      <c r="O16" s="130">
        <v>20000</v>
      </c>
      <c r="P16" s="17"/>
      <c r="Q16" s="18"/>
      <c r="R16" s="18"/>
      <c r="S16" s="18"/>
      <c r="T16" s="18"/>
      <c r="U16" s="18"/>
      <c r="V16" s="21"/>
      <c r="W16" s="21"/>
      <c r="X16" s="18"/>
      <c r="Y16" s="27"/>
      <c r="Z16" s="27"/>
      <c r="AA16" s="27"/>
      <c r="AB16" s="5"/>
    </row>
    <row r="17" spans="1:28" ht="26.25" customHeight="1">
      <c r="A17" s="4"/>
      <c r="B17" s="194"/>
      <c r="C17" s="170"/>
      <c r="D17" s="12"/>
      <c r="E17" s="66" t="s">
        <v>309</v>
      </c>
      <c r="F17" s="129">
        <v>0.5</v>
      </c>
      <c r="G17" s="130">
        <v>1</v>
      </c>
      <c r="H17" s="33" t="s">
        <v>44</v>
      </c>
      <c r="I17" s="77"/>
      <c r="J17" s="79" t="s">
        <v>310</v>
      </c>
      <c r="K17" s="130">
        <v>1</v>
      </c>
      <c r="L17" s="130">
        <v>20000</v>
      </c>
      <c r="M17" s="78" t="s">
        <v>311</v>
      </c>
      <c r="N17" s="18" t="s">
        <v>308</v>
      </c>
      <c r="O17" s="130">
        <v>20000</v>
      </c>
      <c r="P17" s="17"/>
      <c r="Q17" s="27"/>
      <c r="R17" s="27"/>
      <c r="S17" s="18"/>
      <c r="T17" s="21"/>
      <c r="U17" s="18"/>
      <c r="V17" s="18"/>
      <c r="W17" s="18"/>
      <c r="X17" s="18"/>
      <c r="Y17" s="18"/>
      <c r="Z17" s="18"/>
      <c r="AA17" s="18"/>
      <c r="AB17" s="5"/>
    </row>
    <row r="18" spans="1:28" ht="26.25" customHeight="1">
      <c r="A18" s="4"/>
      <c r="B18" s="194"/>
      <c r="C18" s="170"/>
      <c r="D18" s="12"/>
      <c r="E18" s="79" t="s">
        <v>312</v>
      </c>
      <c r="F18" s="129">
        <v>1.5</v>
      </c>
      <c r="G18" s="130">
        <v>100</v>
      </c>
      <c r="H18" s="33" t="s">
        <v>41</v>
      </c>
      <c r="I18" s="77"/>
      <c r="J18" s="29" t="s">
        <v>313</v>
      </c>
      <c r="K18" s="130">
        <v>100</v>
      </c>
      <c r="L18" s="130">
        <v>120000</v>
      </c>
      <c r="M18" s="78" t="s">
        <v>314</v>
      </c>
      <c r="N18" s="18" t="s">
        <v>308</v>
      </c>
      <c r="O18" s="130">
        <v>120000</v>
      </c>
      <c r="P18" s="17"/>
      <c r="Q18" s="27"/>
      <c r="R18" s="27"/>
      <c r="S18" s="18"/>
      <c r="T18" s="18"/>
      <c r="U18" s="27"/>
      <c r="V18" s="18"/>
      <c r="W18" s="18"/>
      <c r="X18" s="18"/>
      <c r="Y18" s="21"/>
      <c r="Z18" s="21"/>
      <c r="AA18" s="18"/>
      <c r="AB18" s="5"/>
    </row>
    <row r="19" spans="1:28" ht="25.5">
      <c r="A19" s="4"/>
      <c r="B19" s="194"/>
      <c r="C19" s="170"/>
      <c r="D19" s="12"/>
      <c r="E19" s="29" t="s">
        <v>315</v>
      </c>
      <c r="F19" s="129">
        <v>0.12</v>
      </c>
      <c r="G19" s="130">
        <v>3</v>
      </c>
      <c r="H19" s="33" t="s">
        <v>44</v>
      </c>
      <c r="I19" s="18"/>
      <c r="J19" s="29" t="s">
        <v>316</v>
      </c>
      <c r="K19" s="130">
        <v>3</v>
      </c>
      <c r="L19" s="130">
        <v>80000</v>
      </c>
      <c r="M19" s="18" t="s">
        <v>317</v>
      </c>
      <c r="N19" s="18" t="s">
        <v>308</v>
      </c>
      <c r="O19" s="130">
        <v>80000</v>
      </c>
      <c r="P19" s="17"/>
      <c r="Q19" s="18"/>
      <c r="R19" s="18"/>
      <c r="S19" s="18"/>
      <c r="T19" s="27"/>
      <c r="U19" s="18"/>
      <c r="V19" s="18"/>
      <c r="W19" s="18"/>
      <c r="X19" s="21"/>
      <c r="Y19" s="18"/>
      <c r="Z19" s="18"/>
      <c r="AA19" s="18"/>
      <c r="AB19" s="5"/>
    </row>
    <row r="20" spans="1:28" ht="28.5" customHeight="1" hidden="1">
      <c r="A20" s="4"/>
      <c r="B20" s="194"/>
      <c r="C20" s="170"/>
      <c r="D20" s="12"/>
      <c r="E20" s="29" t="s">
        <v>318</v>
      </c>
      <c r="F20" s="129">
        <v>0</v>
      </c>
      <c r="G20" s="130">
        <v>0</v>
      </c>
      <c r="H20" s="33"/>
      <c r="I20" s="18"/>
      <c r="J20" s="29" t="s">
        <v>315</v>
      </c>
      <c r="K20" s="130">
        <v>0</v>
      </c>
      <c r="L20" s="130">
        <v>0</v>
      </c>
      <c r="M20" s="18"/>
      <c r="N20" s="18" t="s">
        <v>308</v>
      </c>
      <c r="O20" s="130">
        <v>0</v>
      </c>
      <c r="P20" s="17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5"/>
    </row>
    <row r="21" spans="1:28" ht="25.5" customHeight="1" hidden="1">
      <c r="A21" s="4"/>
      <c r="B21" s="194"/>
      <c r="C21" s="170"/>
      <c r="D21" s="12"/>
      <c r="E21" s="29" t="s">
        <v>319</v>
      </c>
      <c r="F21" s="129">
        <v>0</v>
      </c>
      <c r="G21" s="93">
        <v>0</v>
      </c>
      <c r="H21" s="33"/>
      <c r="I21" s="18"/>
      <c r="J21" s="29" t="s">
        <v>318</v>
      </c>
      <c r="K21" s="93">
        <v>0</v>
      </c>
      <c r="L21" s="130">
        <v>0</v>
      </c>
      <c r="M21" s="18"/>
      <c r="N21" s="18" t="s">
        <v>308</v>
      </c>
      <c r="O21" s="130">
        <v>0</v>
      </c>
      <c r="P21" s="17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5"/>
    </row>
    <row r="22" spans="1:28" ht="25.5" customHeight="1">
      <c r="A22" s="4"/>
      <c r="B22" s="194"/>
      <c r="C22" s="170"/>
      <c r="D22" s="12"/>
      <c r="E22" s="29" t="s">
        <v>320</v>
      </c>
      <c r="F22" s="129">
        <v>0.5</v>
      </c>
      <c r="G22" s="93">
        <v>1</v>
      </c>
      <c r="H22" s="33" t="s">
        <v>44</v>
      </c>
      <c r="I22" s="18"/>
      <c r="J22" s="29" t="s">
        <v>319</v>
      </c>
      <c r="K22" s="93">
        <v>1</v>
      </c>
      <c r="L22" s="130">
        <v>35260</v>
      </c>
      <c r="M22" s="18" t="s">
        <v>321</v>
      </c>
      <c r="N22" s="18" t="s">
        <v>308</v>
      </c>
      <c r="O22" s="130">
        <v>35260</v>
      </c>
      <c r="P22" s="17"/>
      <c r="Q22" s="18"/>
      <c r="R22" s="18"/>
      <c r="S22" s="18"/>
      <c r="T22" s="18"/>
      <c r="U22" s="18"/>
      <c r="V22" s="18"/>
      <c r="W22" s="18"/>
      <c r="X22" s="18"/>
      <c r="Y22" s="27"/>
      <c r="Z22" s="21"/>
      <c r="AA22" s="18"/>
      <c r="AB22" s="5"/>
    </row>
    <row r="23" spans="1:28" ht="25.5" customHeight="1">
      <c r="A23" s="4"/>
      <c r="B23" s="204"/>
      <c r="C23" s="171"/>
      <c r="D23" s="12"/>
      <c r="E23" s="29"/>
      <c r="F23" s="12"/>
      <c r="G23" s="12"/>
      <c r="H23" s="12"/>
      <c r="I23" s="18"/>
      <c r="J23" s="29"/>
      <c r="K23" s="93"/>
      <c r="L23" s="130"/>
      <c r="M23" s="18"/>
      <c r="N23" s="18"/>
      <c r="O23" s="130"/>
      <c r="P23" s="17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5"/>
    </row>
  </sheetData>
  <sheetProtection/>
  <mergeCells count="26">
    <mergeCell ref="B10:D10"/>
    <mergeCell ref="O10:AA10"/>
    <mergeCell ref="B4:AA4"/>
    <mergeCell ref="A5:AA5"/>
    <mergeCell ref="B6:AA6"/>
    <mergeCell ref="B7:AA7"/>
    <mergeCell ref="B8:AA8"/>
    <mergeCell ref="B11:D11"/>
    <mergeCell ref="O11:AA11"/>
    <mergeCell ref="B12:D12"/>
    <mergeCell ref="B14:B15"/>
    <mergeCell ref="C14:C15"/>
    <mergeCell ref="D14:D15"/>
    <mergeCell ref="E14:E15"/>
    <mergeCell ref="F14:G14"/>
    <mergeCell ref="H14:H15"/>
    <mergeCell ref="I14:I15"/>
    <mergeCell ref="P14:AA14"/>
    <mergeCell ref="B16:B23"/>
    <mergeCell ref="C16:C23"/>
    <mergeCell ref="J14:J15"/>
    <mergeCell ref="K14:K15"/>
    <mergeCell ref="L14:L15"/>
    <mergeCell ref="M14:M15"/>
    <mergeCell ref="N14:N15"/>
    <mergeCell ref="O14:O1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5:AB19"/>
  <sheetViews>
    <sheetView zoomScalePageLayoutView="0" workbookViewId="0" topLeftCell="A1">
      <selection activeCell="A1" sqref="A1:IV65536"/>
    </sheetView>
  </sheetViews>
  <sheetFormatPr defaultColWidth="11.421875" defaultRowHeight="15"/>
  <cols>
    <col min="2" max="2" width="12.8515625" style="0" customWidth="1"/>
    <col min="4" max="4" width="35.57421875" style="0" customWidth="1"/>
    <col min="5" max="8" width="23.421875" style="0" customWidth="1"/>
    <col min="10" max="10" width="23.00390625" style="0" customWidth="1"/>
    <col min="13" max="13" width="18.28125" style="0" customWidth="1"/>
    <col min="14" max="14" width="29.7109375" style="0" bestFit="1" customWidth="1"/>
  </cols>
  <sheetData>
    <row r="4" ht="15.75" thickBot="1"/>
    <row r="5" spans="1:28" ht="15.75" thickTop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3"/>
    </row>
    <row r="6" spans="1:28" ht="15.75">
      <c r="A6" s="4"/>
      <c r="B6" s="189" t="s">
        <v>0</v>
      </c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5"/>
    </row>
    <row r="7" spans="1:28" ht="15.75">
      <c r="A7" s="190" t="s">
        <v>1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6"/>
    </row>
    <row r="8" spans="1:28" ht="15.75">
      <c r="A8" s="4"/>
      <c r="B8" s="189" t="s">
        <v>2</v>
      </c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5"/>
    </row>
    <row r="9" spans="1:28" ht="15.75">
      <c r="A9" s="4"/>
      <c r="B9" s="189" t="s">
        <v>3</v>
      </c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5"/>
    </row>
    <row r="10" spans="1:28" ht="15">
      <c r="A10" s="4"/>
      <c r="B10" s="178" t="s">
        <v>5</v>
      </c>
      <c r="C10" s="178"/>
      <c r="D10" s="179"/>
      <c r="E10" s="8"/>
      <c r="F10" s="8"/>
      <c r="G10" s="8"/>
      <c r="H10" s="8"/>
      <c r="I10" s="8"/>
      <c r="J10" s="8"/>
      <c r="K10" s="8"/>
      <c r="L10" s="8"/>
      <c r="M10" s="8"/>
      <c r="N10" s="8"/>
      <c r="O10" s="178" t="s">
        <v>57</v>
      </c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5"/>
    </row>
    <row r="11" spans="1:28" ht="15">
      <c r="A11" s="4"/>
      <c r="B11" s="176" t="s">
        <v>7</v>
      </c>
      <c r="C11" s="176"/>
      <c r="D11" s="177"/>
      <c r="E11" s="8"/>
      <c r="F11" s="8"/>
      <c r="G11" s="8"/>
      <c r="H11" s="8"/>
      <c r="I11" s="8"/>
      <c r="J11" s="8"/>
      <c r="K11" s="8"/>
      <c r="L11" s="8"/>
      <c r="M11" s="8"/>
      <c r="N11" s="8"/>
      <c r="O11" s="178" t="s">
        <v>8</v>
      </c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5"/>
    </row>
    <row r="12" spans="1:28" ht="15">
      <c r="A12" s="4"/>
      <c r="B12" s="178" t="s">
        <v>96</v>
      </c>
      <c r="C12" s="178"/>
      <c r="D12" s="17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5"/>
    </row>
    <row r="13" spans="1:28" ht="15">
      <c r="A13" s="4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5"/>
    </row>
    <row r="14" spans="1:28" ht="15">
      <c r="A14" s="4"/>
      <c r="B14" s="180" t="s">
        <v>10</v>
      </c>
      <c r="C14" s="180" t="s">
        <v>11</v>
      </c>
      <c r="D14" s="180" t="s">
        <v>12</v>
      </c>
      <c r="E14" s="180" t="s">
        <v>13</v>
      </c>
      <c r="F14" s="181" t="s">
        <v>14</v>
      </c>
      <c r="G14" s="200"/>
      <c r="H14" s="169" t="s">
        <v>322</v>
      </c>
      <c r="I14" s="180" t="s">
        <v>16</v>
      </c>
      <c r="J14" s="180" t="s">
        <v>17</v>
      </c>
      <c r="K14" s="180" t="s">
        <v>18</v>
      </c>
      <c r="L14" s="180" t="s">
        <v>19</v>
      </c>
      <c r="M14" s="180" t="s">
        <v>20</v>
      </c>
      <c r="N14" s="180" t="s">
        <v>21</v>
      </c>
      <c r="O14" s="180" t="s">
        <v>22</v>
      </c>
      <c r="P14" s="191" t="s">
        <v>23</v>
      </c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8"/>
      <c r="AB14" s="5"/>
    </row>
    <row r="15" spans="1:28" ht="27" customHeight="1">
      <c r="A15" s="4"/>
      <c r="B15" s="173"/>
      <c r="C15" s="173"/>
      <c r="D15" s="173"/>
      <c r="E15" s="173"/>
      <c r="F15" s="47" t="s">
        <v>60</v>
      </c>
      <c r="G15" s="47" t="s">
        <v>323</v>
      </c>
      <c r="H15" s="171"/>
      <c r="I15" s="173"/>
      <c r="J15" s="173"/>
      <c r="K15" s="173"/>
      <c r="L15" s="173"/>
      <c r="M15" s="173"/>
      <c r="N15" s="173"/>
      <c r="O15" s="173"/>
      <c r="P15" s="11" t="s">
        <v>26</v>
      </c>
      <c r="Q15" s="11" t="s">
        <v>27</v>
      </c>
      <c r="R15" s="11" t="s">
        <v>28</v>
      </c>
      <c r="S15" s="11" t="s">
        <v>29</v>
      </c>
      <c r="T15" s="11" t="s">
        <v>30</v>
      </c>
      <c r="U15" s="11" t="s">
        <v>31</v>
      </c>
      <c r="V15" s="11" t="s">
        <v>32</v>
      </c>
      <c r="W15" s="11" t="s">
        <v>33</v>
      </c>
      <c r="X15" s="11" t="s">
        <v>34</v>
      </c>
      <c r="Y15" s="11" t="s">
        <v>35</v>
      </c>
      <c r="Z15" s="11" t="s">
        <v>36</v>
      </c>
      <c r="AA15" s="11" t="s">
        <v>37</v>
      </c>
      <c r="AB15" s="5"/>
    </row>
    <row r="16" spans="1:28" ht="41.25" customHeight="1">
      <c r="A16" s="4"/>
      <c r="B16" s="205"/>
      <c r="C16" s="12"/>
      <c r="D16" s="12"/>
      <c r="E16" s="29" t="s">
        <v>324</v>
      </c>
      <c r="F16" s="15">
        <v>0.05</v>
      </c>
      <c r="G16" s="93">
        <v>1</v>
      </c>
      <c r="H16" s="29"/>
      <c r="I16" s="18"/>
      <c r="J16" s="29" t="s">
        <v>324</v>
      </c>
      <c r="K16" s="93">
        <v>1</v>
      </c>
      <c r="L16" s="93">
        <v>3200</v>
      </c>
      <c r="M16" s="25" t="s">
        <v>325</v>
      </c>
      <c r="N16" s="18" t="s">
        <v>326</v>
      </c>
      <c r="O16" s="93">
        <v>3200</v>
      </c>
      <c r="P16" s="18"/>
      <c r="Q16" s="18"/>
      <c r="R16" s="18"/>
      <c r="S16" s="18"/>
      <c r="T16" s="18"/>
      <c r="U16" s="18"/>
      <c r="V16" s="18"/>
      <c r="W16" s="21"/>
      <c r="X16" s="18"/>
      <c r="Y16" s="18"/>
      <c r="Z16" s="18"/>
      <c r="AA16" s="18"/>
      <c r="AB16" s="5"/>
    </row>
    <row r="17" spans="1:28" ht="40.5" customHeight="1">
      <c r="A17" s="4"/>
      <c r="B17" s="205"/>
      <c r="C17" s="12"/>
      <c r="D17" s="12"/>
      <c r="E17" s="29" t="s">
        <v>327</v>
      </c>
      <c r="F17" s="15">
        <v>0.05</v>
      </c>
      <c r="G17" s="93">
        <v>50</v>
      </c>
      <c r="H17" s="29"/>
      <c r="I17" s="18"/>
      <c r="J17" s="29" t="s">
        <v>328</v>
      </c>
      <c r="K17" s="93">
        <v>50</v>
      </c>
      <c r="L17" s="93">
        <v>6700</v>
      </c>
      <c r="M17" s="16" t="s">
        <v>329</v>
      </c>
      <c r="N17" s="19" t="s">
        <v>330</v>
      </c>
      <c r="O17" s="93">
        <v>6700</v>
      </c>
      <c r="P17" s="18"/>
      <c r="Q17" s="18"/>
      <c r="R17" s="18"/>
      <c r="S17" s="18"/>
      <c r="T17" s="21"/>
      <c r="U17" s="21"/>
      <c r="V17" s="18"/>
      <c r="W17" s="18"/>
      <c r="X17" s="18"/>
      <c r="Y17" s="18"/>
      <c r="Z17" s="18"/>
      <c r="AA17" s="18"/>
      <c r="AB17" s="5"/>
    </row>
    <row r="18" spans="1:28" ht="33" customHeight="1">
      <c r="A18" s="4"/>
      <c r="B18" s="205"/>
      <c r="C18" s="12"/>
      <c r="D18" s="12"/>
      <c r="E18" s="29" t="s">
        <v>331</v>
      </c>
      <c r="F18" s="15">
        <v>0.1</v>
      </c>
      <c r="G18" s="93">
        <v>1</v>
      </c>
      <c r="H18" s="29"/>
      <c r="I18" s="18"/>
      <c r="J18" s="29" t="s">
        <v>331</v>
      </c>
      <c r="K18" s="93">
        <v>1</v>
      </c>
      <c r="L18" s="93">
        <v>3200</v>
      </c>
      <c r="M18" s="25" t="s">
        <v>332</v>
      </c>
      <c r="N18" s="19" t="s">
        <v>333</v>
      </c>
      <c r="O18" s="93">
        <v>3200</v>
      </c>
      <c r="P18" s="18"/>
      <c r="Q18" s="18"/>
      <c r="R18" s="18"/>
      <c r="S18" s="18"/>
      <c r="T18" s="18"/>
      <c r="U18" s="18"/>
      <c r="V18" s="18"/>
      <c r="W18" s="18"/>
      <c r="X18" s="21"/>
      <c r="Y18" s="21"/>
      <c r="Z18" s="18"/>
      <c r="AA18" s="18"/>
      <c r="AB18" s="5"/>
    </row>
    <row r="19" spans="1:28" ht="15.75" thickBot="1">
      <c r="A19" s="39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93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1"/>
    </row>
    <row r="20" ht="15.75" thickTop="1"/>
  </sheetData>
  <sheetProtection/>
  <mergeCells count="24">
    <mergeCell ref="B6:AA6"/>
    <mergeCell ref="A7:AA7"/>
    <mergeCell ref="B8:AA8"/>
    <mergeCell ref="B9:AA9"/>
    <mergeCell ref="B10:D10"/>
    <mergeCell ref="O10:AA10"/>
    <mergeCell ref="B11:D11"/>
    <mergeCell ref="O11:AA11"/>
    <mergeCell ref="B12:D12"/>
    <mergeCell ref="B14:B15"/>
    <mergeCell ref="C14:C15"/>
    <mergeCell ref="D14:D15"/>
    <mergeCell ref="E14:E15"/>
    <mergeCell ref="F14:G14"/>
    <mergeCell ref="H14:H15"/>
    <mergeCell ref="I14:I15"/>
    <mergeCell ref="P14:AA14"/>
    <mergeCell ref="B16:B18"/>
    <mergeCell ref="J14:J15"/>
    <mergeCell ref="K14:K15"/>
    <mergeCell ref="L14:L15"/>
    <mergeCell ref="M14:M15"/>
    <mergeCell ref="N14:N15"/>
    <mergeCell ref="O14:O1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6:AC22"/>
  <sheetViews>
    <sheetView zoomScalePageLayoutView="0" workbookViewId="0" topLeftCell="A7">
      <selection activeCell="A1" sqref="A1:IV65536"/>
    </sheetView>
  </sheetViews>
  <sheetFormatPr defaultColWidth="11.421875" defaultRowHeight="15"/>
  <cols>
    <col min="3" max="3" width="20.00390625" style="0" customWidth="1"/>
    <col min="4" max="4" width="36.140625" style="0" customWidth="1"/>
    <col min="5" max="5" width="72.28125" style="0" customWidth="1"/>
    <col min="6" max="6" width="25.140625" style="0" customWidth="1"/>
    <col min="7" max="7" width="9.00390625" style="0" customWidth="1"/>
    <col min="8" max="8" width="10.57421875" style="0" customWidth="1"/>
    <col min="9" max="9" width="20.8515625" style="0" customWidth="1"/>
    <col min="11" max="11" width="23.28125" style="0" customWidth="1"/>
    <col min="14" max="14" width="16.00390625" style="0" customWidth="1"/>
    <col min="15" max="15" width="17.8515625" style="0" customWidth="1"/>
  </cols>
  <sheetData>
    <row r="5" ht="15.75" thickBot="1"/>
    <row r="6" spans="2:29" ht="15.75" thickTop="1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3"/>
    </row>
    <row r="7" spans="2:29" ht="15.75">
      <c r="B7" s="4"/>
      <c r="C7" s="189" t="s">
        <v>0</v>
      </c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5"/>
    </row>
    <row r="8" spans="2:29" ht="15.75">
      <c r="B8" s="190" t="s">
        <v>1</v>
      </c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6"/>
    </row>
    <row r="9" spans="2:29" ht="15.75">
      <c r="B9" s="4"/>
      <c r="C9" s="189" t="s">
        <v>2</v>
      </c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5"/>
    </row>
    <row r="10" spans="2:29" ht="15.75">
      <c r="B10" s="4"/>
      <c r="C10" s="189" t="s">
        <v>3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5"/>
    </row>
    <row r="11" spans="2:29" ht="15">
      <c r="B11" s="4"/>
      <c r="C11" s="178" t="s">
        <v>334</v>
      </c>
      <c r="D11" s="178"/>
      <c r="E11" s="179"/>
      <c r="F11" s="8"/>
      <c r="G11" s="8"/>
      <c r="H11" s="8"/>
      <c r="I11" s="8"/>
      <c r="J11" s="8"/>
      <c r="K11" s="8"/>
      <c r="L11" s="8"/>
      <c r="M11" s="8"/>
      <c r="N11" s="8"/>
      <c r="O11" s="8"/>
      <c r="P11" s="178" t="s">
        <v>57</v>
      </c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5"/>
    </row>
    <row r="12" spans="2:29" ht="15">
      <c r="B12" s="4"/>
      <c r="C12" s="176" t="s">
        <v>7</v>
      </c>
      <c r="D12" s="176"/>
      <c r="E12" s="177"/>
      <c r="F12" s="8"/>
      <c r="G12" s="8"/>
      <c r="H12" s="8"/>
      <c r="I12" s="8"/>
      <c r="J12" s="8"/>
      <c r="K12" s="8"/>
      <c r="L12" s="8"/>
      <c r="M12" s="8"/>
      <c r="N12" s="8"/>
      <c r="O12" s="8"/>
      <c r="P12" s="178" t="s">
        <v>8</v>
      </c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5"/>
    </row>
    <row r="13" spans="2:29" ht="15">
      <c r="B13" s="4"/>
      <c r="C13" s="178" t="s">
        <v>59</v>
      </c>
      <c r="D13" s="178"/>
      <c r="E13" s="17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5"/>
    </row>
    <row r="14" spans="2:29" ht="15">
      <c r="B14" s="4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5"/>
    </row>
    <row r="15" spans="2:29" ht="25.5" customHeight="1">
      <c r="B15" s="4"/>
      <c r="C15" s="180" t="s">
        <v>10</v>
      </c>
      <c r="D15" s="180" t="s">
        <v>11</v>
      </c>
      <c r="E15" s="180" t="s">
        <v>12</v>
      </c>
      <c r="F15" s="180" t="s">
        <v>13</v>
      </c>
      <c r="G15" s="181" t="s">
        <v>14</v>
      </c>
      <c r="H15" s="200"/>
      <c r="I15" s="169" t="s">
        <v>15</v>
      </c>
      <c r="J15" s="180" t="s">
        <v>16</v>
      </c>
      <c r="K15" s="180" t="s">
        <v>17</v>
      </c>
      <c r="L15" s="180" t="s">
        <v>18</v>
      </c>
      <c r="M15" s="180" t="s">
        <v>19</v>
      </c>
      <c r="N15" s="180" t="s">
        <v>20</v>
      </c>
      <c r="O15" s="180" t="s">
        <v>21</v>
      </c>
      <c r="P15" s="180" t="s">
        <v>22</v>
      </c>
      <c r="Q15" s="191" t="s">
        <v>23</v>
      </c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8"/>
      <c r="AC15" s="5"/>
    </row>
    <row r="16" spans="2:29" ht="22.5">
      <c r="B16" s="4"/>
      <c r="C16" s="173"/>
      <c r="D16" s="173"/>
      <c r="E16" s="173"/>
      <c r="F16" s="173"/>
      <c r="G16" s="43" t="s">
        <v>60</v>
      </c>
      <c r="H16" s="43" t="s">
        <v>323</v>
      </c>
      <c r="I16" s="171"/>
      <c r="J16" s="173"/>
      <c r="K16" s="173"/>
      <c r="L16" s="173"/>
      <c r="M16" s="173"/>
      <c r="N16" s="173"/>
      <c r="O16" s="173"/>
      <c r="P16" s="173"/>
      <c r="Q16" s="11" t="s">
        <v>26</v>
      </c>
      <c r="R16" s="11" t="s">
        <v>27</v>
      </c>
      <c r="S16" s="11" t="s">
        <v>28</v>
      </c>
      <c r="T16" s="11" t="s">
        <v>29</v>
      </c>
      <c r="U16" s="11" t="s">
        <v>30</v>
      </c>
      <c r="V16" s="11" t="s">
        <v>31</v>
      </c>
      <c r="W16" s="11" t="s">
        <v>32</v>
      </c>
      <c r="X16" s="11" t="s">
        <v>33</v>
      </c>
      <c r="Y16" s="11" t="s">
        <v>34</v>
      </c>
      <c r="Z16" s="11" t="s">
        <v>35</v>
      </c>
      <c r="AA16" s="11" t="s">
        <v>36</v>
      </c>
      <c r="AB16" s="11" t="s">
        <v>37</v>
      </c>
      <c r="AC16" s="5"/>
    </row>
    <row r="17" spans="2:29" ht="108" customHeight="1">
      <c r="B17" s="4"/>
      <c r="C17" s="196" t="s">
        <v>335</v>
      </c>
      <c r="D17" s="12"/>
      <c r="E17" s="12"/>
      <c r="F17" s="29" t="s">
        <v>336</v>
      </c>
      <c r="G17" s="15">
        <v>0.3</v>
      </c>
      <c r="H17" s="33">
        <v>12</v>
      </c>
      <c r="I17" s="33" t="s">
        <v>44</v>
      </c>
      <c r="J17" s="18"/>
      <c r="K17" s="29" t="s">
        <v>336</v>
      </c>
      <c r="L17" s="53">
        <v>12</v>
      </c>
      <c r="M17" s="93">
        <v>28000</v>
      </c>
      <c r="N17" s="16" t="s">
        <v>337</v>
      </c>
      <c r="O17" s="18" t="s">
        <v>338</v>
      </c>
      <c r="P17" s="93">
        <v>28000</v>
      </c>
      <c r="Q17" s="18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5"/>
    </row>
    <row r="18" spans="2:29" ht="69" customHeight="1">
      <c r="B18" s="4"/>
      <c r="C18" s="201"/>
      <c r="D18" s="12"/>
      <c r="E18" s="12"/>
      <c r="F18" s="16" t="s">
        <v>339</v>
      </c>
      <c r="G18" s="15">
        <v>0.3</v>
      </c>
      <c r="H18" s="62">
        <v>1</v>
      </c>
      <c r="I18" s="62" t="s">
        <v>44</v>
      </c>
      <c r="J18" s="77"/>
      <c r="K18" s="16" t="s">
        <v>339</v>
      </c>
      <c r="L18" s="53">
        <v>1</v>
      </c>
      <c r="M18" s="93">
        <v>37000</v>
      </c>
      <c r="N18" s="16" t="s">
        <v>340</v>
      </c>
      <c r="O18" s="18" t="s">
        <v>338</v>
      </c>
      <c r="P18" s="93">
        <v>37000</v>
      </c>
      <c r="Q18" s="18"/>
      <c r="R18" s="18"/>
      <c r="S18" s="21"/>
      <c r="T18" s="18"/>
      <c r="U18" s="21"/>
      <c r="V18" s="21"/>
      <c r="W18" s="18"/>
      <c r="X18" s="21"/>
      <c r="Y18" s="21"/>
      <c r="Z18" s="18"/>
      <c r="AA18" s="18"/>
      <c r="AB18" s="18"/>
      <c r="AC18" s="5"/>
    </row>
    <row r="19" spans="2:29" ht="51">
      <c r="B19" s="4"/>
      <c r="C19" s="201"/>
      <c r="D19" s="12"/>
      <c r="E19" s="12"/>
      <c r="F19" s="16" t="s">
        <v>341</v>
      </c>
      <c r="G19" s="15">
        <v>0.09</v>
      </c>
      <c r="H19" s="93">
        <v>1</v>
      </c>
      <c r="I19" s="93" t="s">
        <v>44</v>
      </c>
      <c r="J19" s="18"/>
      <c r="K19" s="16"/>
      <c r="L19" s="53"/>
      <c r="M19" s="93">
        <v>7000</v>
      </c>
      <c r="N19" s="18"/>
      <c r="O19" s="18" t="s">
        <v>338</v>
      </c>
      <c r="P19" s="93">
        <v>7000</v>
      </c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5"/>
    </row>
    <row r="20" spans="2:29" ht="97.5" customHeight="1">
      <c r="B20" s="4"/>
      <c r="C20" s="201"/>
      <c r="D20" s="12"/>
      <c r="E20" s="12"/>
      <c r="F20" s="16" t="s">
        <v>342</v>
      </c>
      <c r="G20" s="15">
        <v>0.3</v>
      </c>
      <c r="H20" s="93">
        <v>1</v>
      </c>
      <c r="I20" s="93" t="s">
        <v>44</v>
      </c>
      <c r="J20" s="18"/>
      <c r="K20" s="16" t="s">
        <v>342</v>
      </c>
      <c r="L20" s="53">
        <v>1</v>
      </c>
      <c r="M20" s="93">
        <v>23000</v>
      </c>
      <c r="N20" s="16" t="s">
        <v>343</v>
      </c>
      <c r="O20" s="18" t="s">
        <v>338</v>
      </c>
      <c r="P20" s="93">
        <v>23000</v>
      </c>
      <c r="Q20" s="18"/>
      <c r="R20" s="18"/>
      <c r="S20" s="21"/>
      <c r="T20" s="21"/>
      <c r="U20" s="21"/>
      <c r="V20" s="18"/>
      <c r="W20" s="18"/>
      <c r="X20" s="21"/>
      <c r="Y20" s="21"/>
      <c r="Z20" s="21"/>
      <c r="AA20" s="18"/>
      <c r="AB20" s="18"/>
      <c r="AC20" s="5"/>
    </row>
    <row r="21" spans="2:29" ht="55.5" customHeight="1">
      <c r="B21" s="4"/>
      <c r="C21" s="197"/>
      <c r="D21" s="12"/>
      <c r="E21" s="12"/>
      <c r="F21" s="29" t="s">
        <v>344</v>
      </c>
      <c r="G21" s="15">
        <v>0.2</v>
      </c>
      <c r="H21" s="93">
        <v>3</v>
      </c>
      <c r="I21" s="93" t="s">
        <v>44</v>
      </c>
      <c r="J21" s="18"/>
      <c r="K21" s="29" t="s">
        <v>344</v>
      </c>
      <c r="L21" s="53">
        <v>3</v>
      </c>
      <c r="M21" s="93">
        <v>19330</v>
      </c>
      <c r="N21" s="16" t="s">
        <v>345</v>
      </c>
      <c r="O21" s="18" t="s">
        <v>338</v>
      </c>
      <c r="P21" s="93">
        <v>19330</v>
      </c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5"/>
    </row>
    <row r="22" spans="2:29" ht="15.75" thickBot="1">
      <c r="B22" s="39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131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1"/>
    </row>
    <row r="23" ht="15.75" thickTop="1"/>
  </sheetData>
  <sheetProtection/>
  <mergeCells count="24">
    <mergeCell ref="C7:AB7"/>
    <mergeCell ref="B8:AB8"/>
    <mergeCell ref="C9:AB9"/>
    <mergeCell ref="C10:AB10"/>
    <mergeCell ref="C11:E11"/>
    <mergeCell ref="P11:AB11"/>
    <mergeCell ref="C12:E12"/>
    <mergeCell ref="P12:AB12"/>
    <mergeCell ref="C13:E13"/>
    <mergeCell ref="C15:C16"/>
    <mergeCell ref="D15:D16"/>
    <mergeCell ref="E15:E16"/>
    <mergeCell ref="F15:F16"/>
    <mergeCell ref="G15:H15"/>
    <mergeCell ref="I15:I16"/>
    <mergeCell ref="J15:J16"/>
    <mergeCell ref="Q15:AB15"/>
    <mergeCell ref="C17:C21"/>
    <mergeCell ref="K15:K16"/>
    <mergeCell ref="L15:L16"/>
    <mergeCell ref="M15:M16"/>
    <mergeCell ref="N15:N16"/>
    <mergeCell ref="O15:O16"/>
    <mergeCell ref="P15:P1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4:AB43"/>
  <sheetViews>
    <sheetView zoomScalePageLayoutView="0" workbookViewId="0" topLeftCell="A1">
      <selection activeCell="A1" sqref="A1:IV65536"/>
    </sheetView>
  </sheetViews>
  <sheetFormatPr defaultColWidth="11.421875" defaultRowHeight="15"/>
  <cols>
    <col min="2" max="2" width="29.57421875" style="0" customWidth="1"/>
    <col min="3" max="3" width="26.8515625" style="0" customWidth="1"/>
    <col min="4" max="4" width="49.00390625" style="0" customWidth="1"/>
    <col min="5" max="5" width="33.28125" style="0" customWidth="1"/>
    <col min="6" max="6" width="15.421875" style="0" customWidth="1"/>
    <col min="7" max="7" width="14.00390625" style="0" customWidth="1"/>
    <col min="8" max="8" width="18.421875" style="0" customWidth="1"/>
    <col min="10" max="10" width="35.00390625" style="0" customWidth="1"/>
    <col min="11" max="11" width="16.7109375" style="0" customWidth="1"/>
    <col min="12" max="12" width="14.140625" style="0" customWidth="1"/>
    <col min="13" max="13" width="37.57421875" style="0" customWidth="1"/>
    <col min="14" max="14" width="26.28125" style="0" customWidth="1"/>
  </cols>
  <sheetData>
    <row r="3" ht="15.75" thickBot="1"/>
    <row r="4" spans="1:28" ht="15.75" thickTop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3"/>
    </row>
    <row r="5" spans="1:28" ht="15.75">
      <c r="A5" s="4"/>
      <c r="B5" s="189" t="s">
        <v>0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5"/>
    </row>
    <row r="6" spans="1:28" ht="15.75">
      <c r="A6" s="190" t="s">
        <v>1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6"/>
    </row>
    <row r="7" spans="1:28" ht="15.75">
      <c r="A7" s="4"/>
      <c r="B7" s="246" t="s">
        <v>2</v>
      </c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5"/>
    </row>
    <row r="8" spans="1:28" ht="15.75">
      <c r="A8" s="4"/>
      <c r="B8" s="189" t="s">
        <v>3</v>
      </c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5"/>
    </row>
    <row r="9" spans="1:28" ht="15">
      <c r="A9" s="4"/>
      <c r="B9" s="178" t="s">
        <v>346</v>
      </c>
      <c r="C9" s="178"/>
      <c r="D9" s="179"/>
      <c r="E9" s="8"/>
      <c r="F9" s="8"/>
      <c r="G9" s="8"/>
      <c r="H9" s="8"/>
      <c r="I9" s="8"/>
      <c r="J9" s="8"/>
      <c r="K9" s="8"/>
      <c r="L9" s="8"/>
      <c r="M9" s="8"/>
      <c r="N9" s="8"/>
      <c r="O9" s="178" t="s">
        <v>347</v>
      </c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5"/>
    </row>
    <row r="10" spans="1:28" ht="15">
      <c r="A10" s="4"/>
      <c r="B10" s="176" t="s">
        <v>7</v>
      </c>
      <c r="C10" s="176"/>
      <c r="D10" s="177"/>
      <c r="E10" s="8"/>
      <c r="F10" s="8"/>
      <c r="G10" s="8"/>
      <c r="H10" s="8"/>
      <c r="I10" s="8"/>
      <c r="J10" s="8"/>
      <c r="K10" s="8"/>
      <c r="L10" s="8"/>
      <c r="M10" s="8"/>
      <c r="N10" s="8"/>
      <c r="O10" s="178" t="s">
        <v>8</v>
      </c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5"/>
    </row>
    <row r="11" spans="1:28" ht="15">
      <c r="A11" s="4"/>
      <c r="B11" s="178" t="s">
        <v>83</v>
      </c>
      <c r="C11" s="178"/>
      <c r="D11" s="17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5"/>
    </row>
    <row r="12" spans="1:28" ht="15">
      <c r="A12" s="4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5"/>
    </row>
    <row r="13" spans="1:27" s="8" customFormat="1" ht="15" customHeight="1">
      <c r="A13" s="18"/>
      <c r="B13" s="180" t="s">
        <v>10</v>
      </c>
      <c r="C13" s="180" t="s">
        <v>11</v>
      </c>
      <c r="D13" s="180" t="s">
        <v>12</v>
      </c>
      <c r="E13" s="180" t="s">
        <v>13</v>
      </c>
      <c r="F13" s="181" t="s">
        <v>348</v>
      </c>
      <c r="G13" s="200"/>
      <c r="H13" s="169" t="s">
        <v>349</v>
      </c>
      <c r="I13" s="180" t="s">
        <v>16</v>
      </c>
      <c r="J13" s="180" t="s">
        <v>17</v>
      </c>
      <c r="K13" s="169" t="s">
        <v>18</v>
      </c>
      <c r="L13" s="180" t="s">
        <v>19</v>
      </c>
      <c r="M13" s="180" t="s">
        <v>20</v>
      </c>
      <c r="N13" s="180" t="s">
        <v>21</v>
      </c>
      <c r="O13" s="180" t="s">
        <v>22</v>
      </c>
      <c r="P13" s="227" t="s">
        <v>23</v>
      </c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</row>
    <row r="14" spans="1:27" s="8" customFormat="1" ht="36" customHeight="1">
      <c r="A14" s="18"/>
      <c r="B14" s="173"/>
      <c r="C14" s="173"/>
      <c r="D14" s="173"/>
      <c r="E14" s="173"/>
      <c r="F14" s="47" t="s">
        <v>350</v>
      </c>
      <c r="G14" s="47" t="s">
        <v>114</v>
      </c>
      <c r="H14" s="171"/>
      <c r="I14" s="173"/>
      <c r="J14" s="173"/>
      <c r="K14" s="171"/>
      <c r="L14" s="173"/>
      <c r="M14" s="173"/>
      <c r="N14" s="173"/>
      <c r="O14" s="173"/>
      <c r="P14" s="11" t="s">
        <v>26</v>
      </c>
      <c r="Q14" s="11" t="s">
        <v>27</v>
      </c>
      <c r="R14" s="11" t="s">
        <v>28</v>
      </c>
      <c r="S14" s="11" t="s">
        <v>29</v>
      </c>
      <c r="T14" s="11" t="s">
        <v>30</v>
      </c>
      <c r="U14" s="11" t="s">
        <v>31</v>
      </c>
      <c r="V14" s="11" t="s">
        <v>32</v>
      </c>
      <c r="W14" s="11" t="s">
        <v>33</v>
      </c>
      <c r="X14" s="11" t="s">
        <v>34</v>
      </c>
      <c r="Y14" s="11" t="s">
        <v>35</v>
      </c>
      <c r="Z14" s="11" t="s">
        <v>36</v>
      </c>
      <c r="AA14" s="11" t="s">
        <v>37</v>
      </c>
    </row>
    <row r="15" spans="1:27" s="8" customFormat="1" ht="79.5" customHeight="1">
      <c r="A15" s="18"/>
      <c r="B15" s="242" t="s">
        <v>351</v>
      </c>
      <c r="C15" s="180" t="s">
        <v>352</v>
      </c>
      <c r="D15" s="244" t="s">
        <v>353</v>
      </c>
      <c r="E15" s="132" t="s">
        <v>354</v>
      </c>
      <c r="F15" s="133">
        <v>16</v>
      </c>
      <c r="G15" s="134">
        <f aca="true" t="shared" si="0" ref="G15:G37">K15</f>
        <v>17953</v>
      </c>
      <c r="H15" s="132" t="s">
        <v>41</v>
      </c>
      <c r="I15" s="18"/>
      <c r="J15" s="132" t="s">
        <v>354</v>
      </c>
      <c r="K15" s="135">
        <f>'[4]Plan Indicativo'!$W$15</f>
        <v>17953</v>
      </c>
      <c r="L15" s="136">
        <f>'[4]Plan Indicativo'!AM15</f>
        <v>6113190.121200001</v>
      </c>
      <c r="M15" s="132" t="s">
        <v>355</v>
      </c>
      <c r="N15" s="18" t="s">
        <v>356</v>
      </c>
      <c r="O15" s="136">
        <f aca="true" t="shared" si="1" ref="O15:O37">L15</f>
        <v>6113190.121200001</v>
      </c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s="8" customFormat="1" ht="38.25">
      <c r="A16" s="18"/>
      <c r="B16" s="243"/>
      <c r="C16" s="180"/>
      <c r="D16" s="244"/>
      <c r="E16" s="132" t="s">
        <v>357</v>
      </c>
      <c r="F16" s="133">
        <v>3</v>
      </c>
      <c r="G16" s="134">
        <f t="shared" si="0"/>
        <v>1</v>
      </c>
      <c r="H16" s="132" t="s">
        <v>44</v>
      </c>
      <c r="I16" s="18"/>
      <c r="J16" s="132" t="s">
        <v>357</v>
      </c>
      <c r="K16" s="15">
        <v>1</v>
      </c>
      <c r="L16" s="136">
        <f>'[4]Plan Indicativo'!AM16</f>
        <v>12836.890000000001</v>
      </c>
      <c r="M16" s="132" t="s">
        <v>358</v>
      </c>
      <c r="N16" s="18" t="s">
        <v>356</v>
      </c>
      <c r="O16" s="136">
        <f t="shared" si="1"/>
        <v>12836.890000000001</v>
      </c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</row>
    <row r="17" spans="1:27" s="8" customFormat="1" ht="51">
      <c r="A17" s="18"/>
      <c r="B17" s="243"/>
      <c r="C17" s="180"/>
      <c r="D17" s="18"/>
      <c r="E17" s="132" t="s">
        <v>359</v>
      </c>
      <c r="F17" s="133">
        <v>2</v>
      </c>
      <c r="G17" s="134">
        <f t="shared" si="0"/>
        <v>1</v>
      </c>
      <c r="H17" s="132" t="s">
        <v>41</v>
      </c>
      <c r="I17" s="18"/>
      <c r="J17" s="132" t="s">
        <v>359</v>
      </c>
      <c r="K17" s="15">
        <v>1</v>
      </c>
      <c r="L17" s="136">
        <f>'[4]Plan Indicativo'!AM17</f>
        <v>0</v>
      </c>
      <c r="M17" s="132" t="s">
        <v>360</v>
      </c>
      <c r="N17" s="18" t="s">
        <v>361</v>
      </c>
      <c r="O17" s="136">
        <f t="shared" si="1"/>
        <v>0</v>
      </c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</row>
    <row r="18" spans="1:27" s="8" customFormat="1" ht="38.25">
      <c r="A18" s="18"/>
      <c r="B18" s="243"/>
      <c r="C18" s="180"/>
      <c r="D18" s="245" t="s">
        <v>362</v>
      </c>
      <c r="E18" s="137" t="s">
        <v>363</v>
      </c>
      <c r="F18" s="133">
        <v>8</v>
      </c>
      <c r="G18" s="138">
        <f t="shared" si="0"/>
        <v>0.9</v>
      </c>
      <c r="H18" s="137" t="s">
        <v>41</v>
      </c>
      <c r="I18" s="77"/>
      <c r="J18" s="137" t="s">
        <v>363</v>
      </c>
      <c r="K18" s="72">
        <v>0.9</v>
      </c>
      <c r="L18" s="136">
        <f>'[4]Plan Indicativo'!AM18</f>
        <v>35641.996399999996</v>
      </c>
      <c r="M18" s="25" t="s">
        <v>364</v>
      </c>
      <c r="N18" s="18" t="s">
        <v>361</v>
      </c>
      <c r="O18" s="136">
        <f t="shared" si="1"/>
        <v>35641.996399999996</v>
      </c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</row>
    <row r="19" spans="1:27" s="8" customFormat="1" ht="25.5">
      <c r="A19" s="18"/>
      <c r="B19" s="243"/>
      <c r="C19" s="180"/>
      <c r="D19" s="245"/>
      <c r="E19" s="139" t="s">
        <v>365</v>
      </c>
      <c r="F19" s="133">
        <v>2</v>
      </c>
      <c r="G19" s="140">
        <f t="shared" si="0"/>
        <v>1</v>
      </c>
      <c r="H19" s="139" t="s">
        <v>44</v>
      </c>
      <c r="I19" s="18"/>
      <c r="J19" s="139" t="s">
        <v>365</v>
      </c>
      <c r="K19" s="15">
        <v>1</v>
      </c>
      <c r="L19" s="136">
        <f>'[4]Plan Indicativo'!AM19</f>
        <v>17504.850000000002</v>
      </c>
      <c r="M19" s="25" t="s">
        <v>366</v>
      </c>
      <c r="N19" s="18" t="s">
        <v>361</v>
      </c>
      <c r="O19" s="136">
        <f t="shared" si="1"/>
        <v>17504.850000000002</v>
      </c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spans="1:27" s="8" customFormat="1" ht="63.75">
      <c r="A20" s="18"/>
      <c r="B20" s="243"/>
      <c r="C20" s="180"/>
      <c r="D20" s="245" t="s">
        <v>367</v>
      </c>
      <c r="E20" s="95" t="s">
        <v>368</v>
      </c>
      <c r="F20" s="133">
        <v>2</v>
      </c>
      <c r="G20" s="141">
        <f t="shared" si="0"/>
        <v>1</v>
      </c>
      <c r="H20" s="95" t="s">
        <v>44</v>
      </c>
      <c r="I20" s="18"/>
      <c r="J20" s="95" t="s">
        <v>368</v>
      </c>
      <c r="K20" s="15">
        <v>1</v>
      </c>
      <c r="L20" s="136">
        <f>'[4]Plan Indicativo'!AM20</f>
        <v>4243.6</v>
      </c>
      <c r="M20" s="142" t="s">
        <v>369</v>
      </c>
      <c r="N20" s="18" t="s">
        <v>361</v>
      </c>
      <c r="O20" s="136">
        <f t="shared" si="1"/>
        <v>4243.6</v>
      </c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</row>
    <row r="21" spans="1:27" s="8" customFormat="1" ht="51">
      <c r="A21" s="18"/>
      <c r="B21" s="243"/>
      <c r="C21" s="180"/>
      <c r="D21" s="245"/>
      <c r="E21" s="79" t="s">
        <v>370</v>
      </c>
      <c r="F21" s="133">
        <v>5</v>
      </c>
      <c r="G21" s="72">
        <v>1</v>
      </c>
      <c r="H21" s="79" t="s">
        <v>41</v>
      </c>
      <c r="I21" s="18"/>
      <c r="J21" s="79" t="s">
        <v>370</v>
      </c>
      <c r="K21" s="72">
        <v>1</v>
      </c>
      <c r="L21" s="136">
        <f>'[4]Plan Indicativo'!AM21</f>
        <v>3713.15</v>
      </c>
      <c r="M21" s="25" t="s">
        <v>371</v>
      </c>
      <c r="N21" s="18" t="s">
        <v>361</v>
      </c>
      <c r="O21" s="136">
        <f t="shared" si="1"/>
        <v>3713.15</v>
      </c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</row>
    <row r="22" spans="1:27" s="8" customFormat="1" ht="25.5">
      <c r="A22" s="18"/>
      <c r="B22" s="243"/>
      <c r="C22" s="180"/>
      <c r="D22" s="48" t="s">
        <v>372</v>
      </c>
      <c r="E22" s="95" t="s">
        <v>373</v>
      </c>
      <c r="F22" s="133">
        <v>4</v>
      </c>
      <c r="G22" s="141">
        <f t="shared" si="0"/>
        <v>1</v>
      </c>
      <c r="H22" s="95" t="s">
        <v>41</v>
      </c>
      <c r="I22" s="18"/>
      <c r="J22" s="95" t="s">
        <v>373</v>
      </c>
      <c r="K22" s="15">
        <v>1</v>
      </c>
      <c r="L22" s="136">
        <f>'[4]Plan Indicativo'!AM22</f>
        <v>3713.15</v>
      </c>
      <c r="M22" s="142" t="s">
        <v>369</v>
      </c>
      <c r="N22" s="18" t="s">
        <v>361</v>
      </c>
      <c r="O22" s="136">
        <f t="shared" si="1"/>
        <v>3713.15</v>
      </c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</row>
    <row r="23" spans="1:27" s="8" customFormat="1" ht="38.25">
      <c r="A23" s="18"/>
      <c r="B23" s="243"/>
      <c r="C23" s="180"/>
      <c r="D23" s="195" t="s">
        <v>374</v>
      </c>
      <c r="E23" s="95" t="s">
        <v>375</v>
      </c>
      <c r="F23" s="133">
        <v>0</v>
      </c>
      <c r="G23" s="141">
        <f t="shared" si="0"/>
        <v>1</v>
      </c>
      <c r="H23" s="95" t="s">
        <v>44</v>
      </c>
      <c r="I23" s="18"/>
      <c r="J23" s="95" t="s">
        <v>375</v>
      </c>
      <c r="K23" s="93">
        <v>1</v>
      </c>
      <c r="L23" s="136">
        <f>'[4]Plan Indicativo'!AM24</f>
        <v>0</v>
      </c>
      <c r="M23" s="142" t="s">
        <v>369</v>
      </c>
      <c r="N23" s="18" t="s">
        <v>361</v>
      </c>
      <c r="O23" s="136">
        <f t="shared" si="1"/>
        <v>0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</row>
    <row r="24" spans="1:27" s="8" customFormat="1" ht="38.25">
      <c r="A24" s="18"/>
      <c r="B24" s="243"/>
      <c r="C24" s="180"/>
      <c r="D24" s="195"/>
      <c r="E24" s="95" t="s">
        <v>376</v>
      </c>
      <c r="F24" s="133">
        <v>2</v>
      </c>
      <c r="G24" s="141">
        <f t="shared" si="0"/>
        <v>1</v>
      </c>
      <c r="H24" s="95" t="s">
        <v>44</v>
      </c>
      <c r="I24" s="18"/>
      <c r="J24" s="95" t="s">
        <v>376</v>
      </c>
      <c r="K24" s="15">
        <v>1</v>
      </c>
      <c r="L24" s="136">
        <f>'[4]Plan Indicativo'!AM26</f>
        <v>16623.2421</v>
      </c>
      <c r="M24" s="142" t="s">
        <v>377</v>
      </c>
      <c r="N24" s="18" t="s">
        <v>361</v>
      </c>
      <c r="O24" s="136">
        <f t="shared" si="1"/>
        <v>16623.2421</v>
      </c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</row>
    <row r="25" spans="1:27" s="8" customFormat="1" ht="38.25">
      <c r="A25" s="18"/>
      <c r="B25" s="243"/>
      <c r="C25" s="180"/>
      <c r="D25" s="195"/>
      <c r="E25" s="139" t="s">
        <v>378</v>
      </c>
      <c r="F25" s="133">
        <v>3</v>
      </c>
      <c r="G25" s="140">
        <f t="shared" si="0"/>
        <v>1</v>
      </c>
      <c r="H25" s="139" t="s">
        <v>44</v>
      </c>
      <c r="I25" s="18"/>
      <c r="J25" s="139" t="s">
        <v>378</v>
      </c>
      <c r="K25" s="15">
        <v>1</v>
      </c>
      <c r="L25" s="136">
        <f>'[4]Plan Indicativo'!AM27</f>
        <v>2652.25</v>
      </c>
      <c r="M25" s="95" t="s">
        <v>379</v>
      </c>
      <c r="N25" s="18" t="s">
        <v>361</v>
      </c>
      <c r="O25" s="136">
        <f t="shared" si="1"/>
        <v>2652.25</v>
      </c>
      <c r="P25" s="18"/>
      <c r="Q25" s="21"/>
      <c r="R25" s="18"/>
      <c r="S25" s="18"/>
      <c r="T25" s="18"/>
      <c r="U25" s="21"/>
      <c r="V25" s="18"/>
      <c r="W25" s="18"/>
      <c r="X25" s="18"/>
      <c r="Y25" s="18"/>
      <c r="Z25" s="21"/>
      <c r="AA25" s="18"/>
    </row>
    <row r="26" spans="1:27" s="8" customFormat="1" ht="63.75">
      <c r="A26" s="18"/>
      <c r="B26" s="243"/>
      <c r="C26" s="180"/>
      <c r="D26" s="33" t="s">
        <v>380</v>
      </c>
      <c r="E26" s="139" t="s">
        <v>381</v>
      </c>
      <c r="F26" s="133">
        <v>2</v>
      </c>
      <c r="G26" s="140">
        <f t="shared" si="0"/>
        <v>1</v>
      </c>
      <c r="H26" s="139" t="s">
        <v>44</v>
      </c>
      <c r="I26" s="18"/>
      <c r="J26" s="139" t="s">
        <v>381</v>
      </c>
      <c r="K26" s="15">
        <v>1</v>
      </c>
      <c r="L26" s="136">
        <f>'[4]Plan Indicativo'!AM28</f>
        <v>2121.8</v>
      </c>
      <c r="M26" s="79" t="s">
        <v>382</v>
      </c>
      <c r="N26" s="18" t="s">
        <v>361</v>
      </c>
      <c r="O26" s="136">
        <f t="shared" si="1"/>
        <v>2121.8</v>
      </c>
      <c r="P26" s="18"/>
      <c r="Q26" s="18"/>
      <c r="R26" s="18"/>
      <c r="S26" s="18"/>
      <c r="T26" s="18"/>
      <c r="U26" s="21"/>
      <c r="V26" s="18"/>
      <c r="W26" s="18"/>
      <c r="X26" s="18"/>
      <c r="Y26" s="18"/>
      <c r="Z26" s="18"/>
      <c r="AA26" s="21"/>
    </row>
    <row r="27" spans="1:27" s="8" customFormat="1" ht="51">
      <c r="A27" s="18"/>
      <c r="B27" s="243"/>
      <c r="C27" s="180"/>
      <c r="D27" s="18"/>
      <c r="E27" s="139" t="s">
        <v>383</v>
      </c>
      <c r="F27" s="133">
        <v>2.5</v>
      </c>
      <c r="G27" s="140">
        <f t="shared" si="0"/>
        <v>1</v>
      </c>
      <c r="H27" s="139" t="s">
        <v>44</v>
      </c>
      <c r="I27" s="18"/>
      <c r="J27" s="139" t="s">
        <v>383</v>
      </c>
      <c r="K27" s="15">
        <v>1</v>
      </c>
      <c r="L27" s="136">
        <f>'[4]Plan Indicativo'!AM30</f>
        <v>2121.8</v>
      </c>
      <c r="M27" s="79" t="s">
        <v>382</v>
      </c>
      <c r="N27" s="18" t="s">
        <v>361</v>
      </c>
      <c r="O27" s="136">
        <f t="shared" si="1"/>
        <v>2121.8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</row>
    <row r="28" spans="1:27" s="8" customFormat="1" ht="51">
      <c r="A28" s="18"/>
      <c r="B28" s="243"/>
      <c r="C28" s="180"/>
      <c r="D28" s="195" t="s">
        <v>384</v>
      </c>
      <c r="E28" s="95" t="s">
        <v>385</v>
      </c>
      <c r="F28" s="133">
        <v>1.5</v>
      </c>
      <c r="G28" s="141">
        <f t="shared" si="0"/>
        <v>1</v>
      </c>
      <c r="H28" s="95" t="s">
        <v>44</v>
      </c>
      <c r="I28" s="18"/>
      <c r="J28" s="95" t="s">
        <v>385</v>
      </c>
      <c r="K28" s="93">
        <v>1</v>
      </c>
      <c r="L28" s="136">
        <f>'[4]Plan Indicativo'!AM31</f>
        <v>0</v>
      </c>
      <c r="M28" s="142" t="s">
        <v>369</v>
      </c>
      <c r="N28" s="18" t="s">
        <v>361</v>
      </c>
      <c r="O28" s="136">
        <f t="shared" si="1"/>
        <v>0</v>
      </c>
      <c r="P28" s="18"/>
      <c r="Q28" s="18"/>
      <c r="R28" s="18"/>
      <c r="S28" s="18"/>
      <c r="T28" s="21"/>
      <c r="U28" s="18"/>
      <c r="V28" s="18"/>
      <c r="W28" s="18"/>
      <c r="X28" s="18"/>
      <c r="Y28" s="21"/>
      <c r="Z28" s="18"/>
      <c r="AA28" s="18"/>
    </row>
    <row r="29" spans="1:27" s="8" customFormat="1" ht="25.5">
      <c r="A29" s="18"/>
      <c r="B29" s="243"/>
      <c r="C29" s="180"/>
      <c r="D29" s="195"/>
      <c r="E29" s="95" t="s">
        <v>386</v>
      </c>
      <c r="F29" s="133">
        <v>0</v>
      </c>
      <c r="G29" s="141">
        <f t="shared" si="0"/>
        <v>1</v>
      </c>
      <c r="H29" s="95" t="s">
        <v>41</v>
      </c>
      <c r="I29" s="18"/>
      <c r="J29" s="95" t="s">
        <v>386</v>
      </c>
      <c r="K29" s="93">
        <v>1</v>
      </c>
      <c r="L29" s="136">
        <f>'[4]Plan Indicativo'!AM32</f>
        <v>0</v>
      </c>
      <c r="M29" s="142" t="s">
        <v>387</v>
      </c>
      <c r="N29" s="18" t="s">
        <v>361</v>
      </c>
      <c r="O29" s="136">
        <f t="shared" si="1"/>
        <v>0</v>
      </c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40"/>
    </row>
    <row r="30" spans="1:27" s="8" customFormat="1" ht="25.5">
      <c r="A30" s="18"/>
      <c r="B30" s="243"/>
      <c r="C30" s="180"/>
      <c r="D30" s="195"/>
      <c r="E30" s="95" t="s">
        <v>388</v>
      </c>
      <c r="F30" s="133">
        <v>1.3</v>
      </c>
      <c r="G30" s="141">
        <f t="shared" si="0"/>
        <v>1</v>
      </c>
      <c r="H30" s="95" t="s">
        <v>41</v>
      </c>
      <c r="I30" s="18"/>
      <c r="J30" s="95" t="s">
        <v>388</v>
      </c>
      <c r="K30" s="15">
        <v>1</v>
      </c>
      <c r="L30" s="136">
        <f>'[4]Plan Indicativo'!AM33</f>
        <v>4243.6</v>
      </c>
      <c r="M30" s="142" t="s">
        <v>369</v>
      </c>
      <c r="N30" s="18" t="s">
        <v>361</v>
      </c>
      <c r="O30" s="136">
        <f t="shared" si="1"/>
        <v>4243.6</v>
      </c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241"/>
      <c r="AA30" s="241"/>
    </row>
    <row r="31" spans="1:27" s="8" customFormat="1" ht="25.5">
      <c r="A31" s="18"/>
      <c r="B31" s="243"/>
      <c r="C31" s="180"/>
      <c r="D31" s="195"/>
      <c r="E31" s="95" t="s">
        <v>389</v>
      </c>
      <c r="F31" s="133">
        <v>0</v>
      </c>
      <c r="G31" s="141">
        <f t="shared" si="0"/>
        <v>1</v>
      </c>
      <c r="H31" s="95" t="s">
        <v>44</v>
      </c>
      <c r="I31" s="18"/>
      <c r="J31" s="95" t="s">
        <v>389</v>
      </c>
      <c r="K31" s="93">
        <v>1</v>
      </c>
      <c r="L31" s="136">
        <f>'[4]Plan Indicativo'!AM34</f>
        <v>3182.7000000000003</v>
      </c>
      <c r="M31" s="142" t="s">
        <v>387</v>
      </c>
      <c r="N31" s="18" t="s">
        <v>361</v>
      </c>
      <c r="O31" s="136">
        <f t="shared" si="1"/>
        <v>3182.7000000000003</v>
      </c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241"/>
      <c r="AA31" s="241"/>
    </row>
    <row r="32" spans="1:27" s="8" customFormat="1" ht="38.25">
      <c r="A32" s="18"/>
      <c r="B32" s="243"/>
      <c r="C32" s="180"/>
      <c r="D32" s="18"/>
      <c r="E32" s="143" t="s">
        <v>390</v>
      </c>
      <c r="F32" s="133">
        <v>2</v>
      </c>
      <c r="G32" s="138">
        <f t="shared" si="0"/>
        <v>100</v>
      </c>
      <c r="H32" s="143" t="s">
        <v>41</v>
      </c>
      <c r="I32" s="18"/>
      <c r="J32" s="143" t="s">
        <v>390</v>
      </c>
      <c r="K32" s="15">
        <v>100</v>
      </c>
      <c r="L32" s="136">
        <f>'[4]Plan Indicativo'!AM37</f>
        <v>7956.75</v>
      </c>
      <c r="M32" s="79" t="s">
        <v>391</v>
      </c>
      <c r="N32" s="18" t="s">
        <v>361</v>
      </c>
      <c r="O32" s="136">
        <f t="shared" si="1"/>
        <v>7956.75</v>
      </c>
      <c r="P32" s="18"/>
      <c r="Q32" s="18"/>
      <c r="R32" s="18"/>
      <c r="S32" s="18"/>
      <c r="T32" s="18"/>
      <c r="U32" s="21"/>
      <c r="V32" s="18"/>
      <c r="W32" s="18"/>
      <c r="X32" s="18"/>
      <c r="Y32" s="18"/>
      <c r="Z32" s="18"/>
      <c r="AA32" s="21"/>
    </row>
    <row r="33" spans="1:27" s="8" customFormat="1" ht="51">
      <c r="A33" s="18"/>
      <c r="B33" s="243"/>
      <c r="C33" s="180"/>
      <c r="D33" s="18"/>
      <c r="E33" s="139" t="s">
        <v>392</v>
      </c>
      <c r="F33" s="133">
        <v>0.8</v>
      </c>
      <c r="G33" s="140">
        <f t="shared" si="0"/>
        <v>1</v>
      </c>
      <c r="H33" s="139" t="s">
        <v>41</v>
      </c>
      <c r="I33" s="18"/>
      <c r="J33" s="139" t="s">
        <v>392</v>
      </c>
      <c r="K33" s="15">
        <v>1</v>
      </c>
      <c r="L33" s="136">
        <f>'[4]Plan Indicativo'!AM39</f>
        <v>1060900</v>
      </c>
      <c r="M33" s="25" t="s">
        <v>393</v>
      </c>
      <c r="N33" s="18" t="s">
        <v>361</v>
      </c>
      <c r="O33" s="136">
        <f t="shared" si="1"/>
        <v>1060900</v>
      </c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</row>
    <row r="34" spans="1:27" s="8" customFormat="1" ht="38.25">
      <c r="A34" s="18"/>
      <c r="B34" s="243"/>
      <c r="C34" s="180"/>
      <c r="D34" s="18"/>
      <c r="E34" s="79" t="s">
        <v>394</v>
      </c>
      <c r="F34" s="133">
        <v>3.8</v>
      </c>
      <c r="G34" s="141">
        <f t="shared" si="0"/>
        <v>2</v>
      </c>
      <c r="H34" s="79" t="s">
        <v>44</v>
      </c>
      <c r="I34" s="18"/>
      <c r="J34" s="79" t="s">
        <v>394</v>
      </c>
      <c r="K34" s="15">
        <v>2</v>
      </c>
      <c r="L34" s="136">
        <f>'[4]Plan Indicativo'!AM40</f>
        <v>15561.281200000001</v>
      </c>
      <c r="M34" s="25" t="s">
        <v>395</v>
      </c>
      <c r="N34" s="18" t="s">
        <v>361</v>
      </c>
      <c r="O34" s="136">
        <f t="shared" si="1"/>
        <v>15561.281200000001</v>
      </c>
      <c r="P34" s="18"/>
      <c r="Q34" s="18"/>
      <c r="R34" s="18"/>
      <c r="S34" s="18"/>
      <c r="T34" s="21"/>
      <c r="U34" s="18"/>
      <c r="V34" s="18"/>
      <c r="W34" s="18"/>
      <c r="X34" s="18"/>
      <c r="Y34" s="21"/>
      <c r="Z34" s="18"/>
      <c r="AA34" s="18"/>
    </row>
    <row r="35" spans="1:27" s="8" customFormat="1" ht="51">
      <c r="A35" s="18"/>
      <c r="B35" s="243"/>
      <c r="C35" s="180"/>
      <c r="D35" s="18"/>
      <c r="E35" s="144" t="s">
        <v>396</v>
      </c>
      <c r="F35" s="133">
        <v>1.8</v>
      </c>
      <c r="G35" s="145">
        <f t="shared" si="0"/>
        <v>1</v>
      </c>
      <c r="H35" s="144" t="s">
        <v>44</v>
      </c>
      <c r="I35" s="18"/>
      <c r="J35" s="144" t="s">
        <v>396</v>
      </c>
      <c r="K35" s="15">
        <v>1</v>
      </c>
      <c r="L35" s="136">
        <f>'[4]Plan Indicativo'!AM41</f>
        <v>2652.25</v>
      </c>
      <c r="M35" s="142" t="s">
        <v>397</v>
      </c>
      <c r="N35" s="18" t="s">
        <v>361</v>
      </c>
      <c r="O35" s="136">
        <f t="shared" si="1"/>
        <v>2652.25</v>
      </c>
      <c r="P35" s="18"/>
      <c r="Q35" s="18"/>
      <c r="R35" s="18"/>
      <c r="S35" s="21"/>
      <c r="T35" s="18"/>
      <c r="U35" s="18"/>
      <c r="V35" s="18"/>
      <c r="W35" s="18"/>
      <c r="X35" s="21"/>
      <c r="Y35" s="18"/>
      <c r="Z35" s="18"/>
      <c r="AA35" s="18"/>
    </row>
    <row r="36" spans="1:27" s="8" customFormat="1" ht="51">
      <c r="A36" s="18"/>
      <c r="B36" s="243"/>
      <c r="C36" s="180"/>
      <c r="D36" s="18"/>
      <c r="E36" s="144" t="s">
        <v>398</v>
      </c>
      <c r="F36" s="133">
        <v>0.3</v>
      </c>
      <c r="G36" s="145">
        <f t="shared" si="0"/>
        <v>1</v>
      </c>
      <c r="H36" s="144" t="s">
        <v>44</v>
      </c>
      <c r="I36" s="18"/>
      <c r="J36" s="144" t="s">
        <v>398</v>
      </c>
      <c r="K36" s="15">
        <v>1</v>
      </c>
      <c r="L36" s="136">
        <f>'[4]Plan Indicativo'!AM42</f>
        <v>7956.75</v>
      </c>
      <c r="M36" s="95" t="s">
        <v>379</v>
      </c>
      <c r="N36" s="18" t="s">
        <v>361</v>
      </c>
      <c r="O36" s="136">
        <f t="shared" si="1"/>
        <v>7956.75</v>
      </c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</row>
    <row r="37" spans="1:27" ht="38.25">
      <c r="A37" s="18"/>
      <c r="B37" s="18"/>
      <c r="C37" s="18"/>
      <c r="D37" s="18"/>
      <c r="E37" s="144" t="s">
        <v>399</v>
      </c>
      <c r="F37" s="133">
        <v>1.82</v>
      </c>
      <c r="G37" s="145">
        <f t="shared" si="0"/>
        <v>2</v>
      </c>
      <c r="H37" s="144" t="s">
        <v>44</v>
      </c>
      <c r="I37" s="18"/>
      <c r="J37" s="144" t="s">
        <v>399</v>
      </c>
      <c r="K37" s="15">
        <v>2</v>
      </c>
      <c r="L37" s="136">
        <f>'[4]Plan Indicativo'!AM43</f>
        <v>12200.35</v>
      </c>
      <c r="M37" s="142" t="s">
        <v>400</v>
      </c>
      <c r="N37" s="18" t="s">
        <v>361</v>
      </c>
      <c r="O37" s="136">
        <f t="shared" si="1"/>
        <v>12200.35</v>
      </c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</row>
    <row r="38" ht="15">
      <c r="F38" s="146"/>
    </row>
    <row r="39" ht="15">
      <c r="F39" s="146"/>
    </row>
    <row r="40" spans="6:13" ht="15">
      <c r="F40" s="146"/>
      <c r="M40" s="8"/>
    </row>
    <row r="41" ht="15">
      <c r="F41" s="146"/>
    </row>
    <row r="42" ht="15">
      <c r="F42" s="146"/>
    </row>
    <row r="43" ht="15">
      <c r="F43" s="146"/>
    </row>
  </sheetData>
  <sheetProtection/>
  <mergeCells count="42">
    <mergeCell ref="B5:AA5"/>
    <mergeCell ref="A6:AA6"/>
    <mergeCell ref="B7:AA7"/>
    <mergeCell ref="B8:AA8"/>
    <mergeCell ref="B9:D9"/>
    <mergeCell ref="O9:AA9"/>
    <mergeCell ref="B10:D10"/>
    <mergeCell ref="O10:AA10"/>
    <mergeCell ref="B11:D11"/>
    <mergeCell ref="B13:B14"/>
    <mergeCell ref="C13:C14"/>
    <mergeCell ref="D13:D14"/>
    <mergeCell ref="E13:E14"/>
    <mergeCell ref="F13:G13"/>
    <mergeCell ref="H13:H14"/>
    <mergeCell ref="I13:I14"/>
    <mergeCell ref="P13:AA13"/>
    <mergeCell ref="B15:B36"/>
    <mergeCell ref="C15:C36"/>
    <mergeCell ref="D15:D16"/>
    <mergeCell ref="D18:D19"/>
    <mergeCell ref="D20:D21"/>
    <mergeCell ref="D23:D25"/>
    <mergeCell ref="D28:D31"/>
    <mergeCell ref="P29:P31"/>
    <mergeCell ref="Q29:Q31"/>
    <mergeCell ref="J13:J14"/>
    <mergeCell ref="K13:K14"/>
    <mergeCell ref="L13:L14"/>
    <mergeCell ref="M13:M14"/>
    <mergeCell ref="N13:N14"/>
    <mergeCell ref="O13:O14"/>
    <mergeCell ref="X29:X31"/>
    <mergeCell ref="Y29:Y31"/>
    <mergeCell ref="Z29:Z31"/>
    <mergeCell ref="AA29:AA31"/>
    <mergeCell ref="R29:R31"/>
    <mergeCell ref="S29:S31"/>
    <mergeCell ref="T29:T31"/>
    <mergeCell ref="U29:U31"/>
    <mergeCell ref="V29:V31"/>
    <mergeCell ref="W29:W3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5:AB32"/>
  <sheetViews>
    <sheetView zoomScalePageLayoutView="0" workbookViewId="0" topLeftCell="A1">
      <selection activeCell="A1" sqref="A1:IV65536"/>
    </sheetView>
  </sheetViews>
  <sheetFormatPr defaultColWidth="11.421875" defaultRowHeight="15"/>
  <cols>
    <col min="2" max="2" width="33.8515625" style="0" customWidth="1"/>
    <col min="3" max="3" width="48.7109375" style="0" customWidth="1"/>
    <col min="4" max="4" width="49.140625" style="0" customWidth="1"/>
    <col min="5" max="5" width="39.00390625" style="0" customWidth="1"/>
    <col min="6" max="6" width="10.28125" style="0" customWidth="1"/>
    <col min="7" max="7" width="14.421875" style="0" customWidth="1"/>
    <col min="8" max="8" width="21.8515625" style="0" customWidth="1"/>
    <col min="10" max="10" width="28.00390625" style="0" customWidth="1"/>
    <col min="13" max="13" width="22.00390625" style="0" customWidth="1"/>
    <col min="14" max="14" width="19.7109375" style="0" customWidth="1"/>
  </cols>
  <sheetData>
    <row r="4" ht="15.75" thickBot="1"/>
    <row r="5" spans="1:28" ht="15.75" thickTop="1">
      <c r="A5" s="147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10"/>
      <c r="AB5" s="3"/>
    </row>
    <row r="6" spans="1:28" ht="15.75">
      <c r="A6" s="149"/>
      <c r="B6" s="189" t="s">
        <v>0</v>
      </c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249"/>
      <c r="AB6" s="5"/>
    </row>
    <row r="7" spans="1:28" ht="15.75">
      <c r="A7" s="250" t="s">
        <v>1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249"/>
      <c r="AB7" s="6"/>
    </row>
    <row r="8" spans="1:28" ht="15.75">
      <c r="A8" s="149"/>
      <c r="B8" s="189" t="s">
        <v>2</v>
      </c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249"/>
      <c r="AB8" s="5"/>
    </row>
    <row r="9" spans="1:28" ht="15.75">
      <c r="A9" s="149"/>
      <c r="B9" s="189" t="s">
        <v>3</v>
      </c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249"/>
      <c r="AB9" s="5"/>
    </row>
    <row r="10" spans="1:28" ht="15">
      <c r="A10" s="149"/>
      <c r="B10" s="178" t="s">
        <v>81</v>
      </c>
      <c r="C10" s="178"/>
      <c r="D10" s="179"/>
      <c r="E10" s="8"/>
      <c r="F10" s="8"/>
      <c r="G10" s="8"/>
      <c r="H10" s="8"/>
      <c r="I10" s="8"/>
      <c r="J10" s="8"/>
      <c r="K10" s="8"/>
      <c r="L10" s="8"/>
      <c r="M10" s="8"/>
      <c r="N10" s="8"/>
      <c r="O10" s="178" t="s">
        <v>401</v>
      </c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248"/>
      <c r="AB10" s="5"/>
    </row>
    <row r="11" spans="1:28" ht="15">
      <c r="A11" s="149"/>
      <c r="B11" s="176" t="s">
        <v>7</v>
      </c>
      <c r="C11" s="176"/>
      <c r="D11" s="177"/>
      <c r="E11" s="8"/>
      <c r="F11" s="8"/>
      <c r="G11" s="8"/>
      <c r="H11" s="8"/>
      <c r="I11" s="8"/>
      <c r="J11" s="8"/>
      <c r="K11" s="8"/>
      <c r="L11" s="8"/>
      <c r="M11" s="8"/>
      <c r="N11" s="8"/>
      <c r="O11" s="178" t="s">
        <v>8</v>
      </c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248"/>
      <c r="AB11" s="5"/>
    </row>
    <row r="12" spans="1:28" ht="15">
      <c r="A12" s="149"/>
      <c r="B12" s="178" t="s">
        <v>96</v>
      </c>
      <c r="C12" s="178"/>
      <c r="D12" s="17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111"/>
      <c r="AB12" s="5"/>
    </row>
    <row r="13" spans="1:28" ht="15">
      <c r="A13" s="14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11"/>
      <c r="AB13" s="5"/>
    </row>
    <row r="14" spans="1:28" ht="15">
      <c r="A14" s="149"/>
      <c r="B14" s="180" t="s">
        <v>10</v>
      </c>
      <c r="C14" s="180" t="s">
        <v>11</v>
      </c>
      <c r="D14" s="180" t="s">
        <v>12</v>
      </c>
      <c r="E14" s="180" t="s">
        <v>13</v>
      </c>
      <c r="F14" s="181" t="s">
        <v>14</v>
      </c>
      <c r="G14" s="200"/>
      <c r="H14" s="169" t="s">
        <v>15</v>
      </c>
      <c r="I14" s="180" t="s">
        <v>16</v>
      </c>
      <c r="J14" s="180" t="s">
        <v>17</v>
      </c>
      <c r="K14" s="180" t="s">
        <v>18</v>
      </c>
      <c r="L14" s="180" t="s">
        <v>19</v>
      </c>
      <c r="M14" s="180" t="s">
        <v>20</v>
      </c>
      <c r="N14" s="180" t="s">
        <v>21</v>
      </c>
      <c r="O14" s="180" t="s">
        <v>22</v>
      </c>
      <c r="P14" s="191" t="s">
        <v>23</v>
      </c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247"/>
      <c r="AB14" s="5"/>
    </row>
    <row r="15" spans="1:28" ht="26.25" customHeight="1">
      <c r="A15" s="149"/>
      <c r="B15" s="192"/>
      <c r="C15" s="192"/>
      <c r="D15" s="192"/>
      <c r="E15" s="192"/>
      <c r="F15" s="50" t="s">
        <v>60</v>
      </c>
      <c r="G15" s="50" t="s">
        <v>402</v>
      </c>
      <c r="H15" s="171"/>
      <c r="I15" s="192"/>
      <c r="J15" s="192"/>
      <c r="K15" s="192"/>
      <c r="L15" s="192"/>
      <c r="M15" s="192"/>
      <c r="N15" s="192"/>
      <c r="O15" s="192"/>
      <c r="P15" s="11" t="s">
        <v>26</v>
      </c>
      <c r="Q15" s="11" t="s">
        <v>27</v>
      </c>
      <c r="R15" s="11" t="s">
        <v>28</v>
      </c>
      <c r="S15" s="11" t="s">
        <v>29</v>
      </c>
      <c r="T15" s="11" t="s">
        <v>30</v>
      </c>
      <c r="U15" s="11" t="s">
        <v>31</v>
      </c>
      <c r="V15" s="11" t="s">
        <v>32</v>
      </c>
      <c r="W15" s="11" t="s">
        <v>33</v>
      </c>
      <c r="X15" s="11" t="s">
        <v>34</v>
      </c>
      <c r="Y15" s="11" t="s">
        <v>35</v>
      </c>
      <c r="Z15" s="11" t="s">
        <v>36</v>
      </c>
      <c r="AA15" s="150" t="s">
        <v>37</v>
      </c>
      <c r="AB15" s="5"/>
    </row>
    <row r="16" spans="1:28" ht="54.75" customHeight="1">
      <c r="A16" s="149"/>
      <c r="B16" s="169" t="s">
        <v>403</v>
      </c>
      <c r="C16" s="169" t="s">
        <v>404</v>
      </c>
      <c r="D16" s="196" t="s">
        <v>405</v>
      </c>
      <c r="E16" s="29" t="s">
        <v>406</v>
      </c>
      <c r="F16" s="15">
        <v>0.25</v>
      </c>
      <c r="G16" s="93">
        <v>1</v>
      </c>
      <c r="H16" s="33" t="s">
        <v>41</v>
      </c>
      <c r="I16" s="18"/>
      <c r="J16" s="29" t="s">
        <v>406</v>
      </c>
      <c r="K16" s="93">
        <v>1</v>
      </c>
      <c r="L16" s="130">
        <v>33000</v>
      </c>
      <c r="M16" s="29" t="s">
        <v>407</v>
      </c>
      <c r="N16" s="18" t="s">
        <v>103</v>
      </c>
      <c r="O16" s="151">
        <v>33000</v>
      </c>
      <c r="P16" s="17"/>
      <c r="Q16" s="18"/>
      <c r="R16" s="18"/>
      <c r="S16" s="18"/>
      <c r="T16" s="18"/>
      <c r="U16" s="31"/>
      <c r="V16" s="21"/>
      <c r="W16" s="21"/>
      <c r="X16" s="31"/>
      <c r="Y16" s="31"/>
      <c r="Z16" s="31"/>
      <c r="AA16" s="20"/>
      <c r="AB16" s="5"/>
    </row>
    <row r="17" spans="1:28" ht="25.5" customHeight="1">
      <c r="A17" s="149"/>
      <c r="B17" s="170"/>
      <c r="C17" s="170"/>
      <c r="D17" s="197"/>
      <c r="E17" s="29" t="s">
        <v>408</v>
      </c>
      <c r="F17" s="15">
        <v>0.25</v>
      </c>
      <c r="G17" s="93">
        <v>1</v>
      </c>
      <c r="H17" s="33" t="s">
        <v>41</v>
      </c>
      <c r="I17" s="18"/>
      <c r="J17" s="29" t="s">
        <v>408</v>
      </c>
      <c r="K17" s="93">
        <v>1</v>
      </c>
      <c r="L17" s="130">
        <v>45000</v>
      </c>
      <c r="M17" s="29" t="s">
        <v>409</v>
      </c>
      <c r="N17" s="18" t="s">
        <v>103</v>
      </c>
      <c r="O17" s="151">
        <v>45000</v>
      </c>
      <c r="P17" s="17"/>
      <c r="Q17" s="18"/>
      <c r="R17" s="18"/>
      <c r="S17" s="18"/>
      <c r="T17" s="18"/>
      <c r="U17" s="31"/>
      <c r="V17" s="31"/>
      <c r="W17" s="31"/>
      <c r="X17" s="31"/>
      <c r="Y17" s="21"/>
      <c r="Z17" s="31"/>
      <c r="AA17" s="20"/>
      <c r="AB17" s="5"/>
    </row>
    <row r="18" spans="1:28" ht="84.75" customHeight="1">
      <c r="A18" s="149"/>
      <c r="B18" s="170"/>
      <c r="C18" s="170"/>
      <c r="D18" s="12"/>
      <c r="E18" s="79" t="s">
        <v>410</v>
      </c>
      <c r="F18" s="15">
        <v>0.25</v>
      </c>
      <c r="G18" s="93">
        <v>3</v>
      </c>
      <c r="H18" s="33"/>
      <c r="I18" s="18"/>
      <c r="J18" s="79" t="s">
        <v>410</v>
      </c>
      <c r="K18" s="93">
        <v>3</v>
      </c>
      <c r="L18" s="130">
        <v>9000</v>
      </c>
      <c r="M18" s="79" t="s">
        <v>411</v>
      </c>
      <c r="N18" s="18" t="s">
        <v>103</v>
      </c>
      <c r="O18" s="151">
        <v>9000</v>
      </c>
      <c r="P18" s="17"/>
      <c r="Q18" s="18"/>
      <c r="R18" s="18"/>
      <c r="S18" s="18"/>
      <c r="T18" s="21"/>
      <c r="U18" s="21"/>
      <c r="V18" s="21"/>
      <c r="W18" s="21"/>
      <c r="X18" s="18"/>
      <c r="Y18" s="18"/>
      <c r="Z18" s="18"/>
      <c r="AA18" s="20"/>
      <c r="AB18" s="5"/>
    </row>
    <row r="19" spans="1:28" ht="67.5" customHeight="1">
      <c r="A19" s="149"/>
      <c r="B19" s="170"/>
      <c r="C19" s="170"/>
      <c r="D19" s="12"/>
      <c r="E19" s="29" t="s">
        <v>412</v>
      </c>
      <c r="F19" s="15">
        <v>0.25</v>
      </c>
      <c r="G19" s="93">
        <v>1</v>
      </c>
      <c r="H19" s="152" t="s">
        <v>44</v>
      </c>
      <c r="I19" s="18"/>
      <c r="J19" s="29" t="s">
        <v>412</v>
      </c>
      <c r="K19" s="93">
        <v>1</v>
      </c>
      <c r="L19" s="130">
        <v>35000</v>
      </c>
      <c r="M19" s="25" t="s">
        <v>413</v>
      </c>
      <c r="N19" s="18" t="s">
        <v>103</v>
      </c>
      <c r="O19" s="151">
        <v>35000</v>
      </c>
      <c r="P19" s="17"/>
      <c r="Q19" s="18"/>
      <c r="R19" s="18"/>
      <c r="S19" s="18"/>
      <c r="T19" s="18"/>
      <c r="U19" s="18"/>
      <c r="V19" s="18"/>
      <c r="W19" s="18"/>
      <c r="X19" s="21"/>
      <c r="Y19" s="18"/>
      <c r="Z19" s="18"/>
      <c r="AA19" s="20"/>
      <c r="AB19" s="5"/>
    </row>
    <row r="20" spans="1:28" ht="69.75" customHeight="1">
      <c r="A20" s="149"/>
      <c r="B20" s="170"/>
      <c r="C20" s="170"/>
      <c r="D20" s="12"/>
      <c r="E20" s="79" t="s">
        <v>414</v>
      </c>
      <c r="F20" s="15">
        <v>0.25</v>
      </c>
      <c r="G20" s="93">
        <v>1</v>
      </c>
      <c r="H20" s="33" t="s">
        <v>44</v>
      </c>
      <c r="I20" s="18"/>
      <c r="J20" s="79" t="s">
        <v>414</v>
      </c>
      <c r="K20" s="93">
        <v>1</v>
      </c>
      <c r="L20" s="130">
        <v>10000</v>
      </c>
      <c r="M20" s="79" t="s">
        <v>415</v>
      </c>
      <c r="N20" s="18" t="s">
        <v>103</v>
      </c>
      <c r="O20" s="151">
        <v>10000</v>
      </c>
      <c r="P20" s="17"/>
      <c r="Q20" s="18"/>
      <c r="R20" s="18"/>
      <c r="S20" s="18"/>
      <c r="T20" s="18"/>
      <c r="U20" s="18"/>
      <c r="V20" s="18"/>
      <c r="W20" s="21"/>
      <c r="X20" s="18"/>
      <c r="Y20" s="18"/>
      <c r="Z20" s="18"/>
      <c r="AA20" s="20"/>
      <c r="AB20" s="5"/>
    </row>
    <row r="21" spans="1:28" ht="86.25" customHeight="1">
      <c r="A21" s="149"/>
      <c r="B21" s="171"/>
      <c r="C21" s="171"/>
      <c r="D21" s="12"/>
      <c r="E21" s="29" t="s">
        <v>416</v>
      </c>
      <c r="F21" s="15">
        <v>0.25</v>
      </c>
      <c r="G21" s="93">
        <v>1</v>
      </c>
      <c r="H21" s="33" t="s">
        <v>44</v>
      </c>
      <c r="I21" s="18"/>
      <c r="J21" s="29" t="s">
        <v>416</v>
      </c>
      <c r="K21" s="93">
        <v>1</v>
      </c>
      <c r="L21" s="130">
        <v>55000</v>
      </c>
      <c r="M21" s="25" t="s">
        <v>417</v>
      </c>
      <c r="N21" s="18" t="s">
        <v>103</v>
      </c>
      <c r="O21" s="151">
        <v>55000</v>
      </c>
      <c r="P21" s="17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0"/>
      <c r="AB21" s="5"/>
    </row>
    <row r="22" spans="1:27" ht="63.75">
      <c r="A22" s="149"/>
      <c r="B22" s="18"/>
      <c r="C22" s="18"/>
      <c r="D22" s="18"/>
      <c r="E22" s="153" t="s">
        <v>418</v>
      </c>
      <c r="F22" s="15">
        <v>0.5</v>
      </c>
      <c r="G22" s="93">
        <v>1</v>
      </c>
      <c r="H22" s="53" t="s">
        <v>41</v>
      </c>
      <c r="I22" s="18"/>
      <c r="J22" s="153" t="s">
        <v>418</v>
      </c>
      <c r="K22" s="93">
        <v>1</v>
      </c>
      <c r="L22" s="130">
        <v>38000</v>
      </c>
      <c r="M22" s="25" t="s">
        <v>419</v>
      </c>
      <c r="N22" s="18" t="s">
        <v>103</v>
      </c>
      <c r="O22" s="151">
        <v>38000</v>
      </c>
      <c r="P22" s="18"/>
      <c r="Q22" s="18"/>
      <c r="R22" s="18"/>
      <c r="S22" s="18"/>
      <c r="T22" s="18"/>
      <c r="U22" s="18"/>
      <c r="V22" s="18"/>
      <c r="W22" s="18"/>
      <c r="X22" s="21"/>
      <c r="Y22" s="18"/>
      <c r="Z22" s="18"/>
      <c r="AA22" s="20"/>
    </row>
    <row r="23" spans="1:27" ht="76.5">
      <c r="A23" s="149"/>
      <c r="B23" s="18"/>
      <c r="C23" s="18"/>
      <c r="D23" s="18"/>
      <c r="E23" s="29" t="s">
        <v>420</v>
      </c>
      <c r="F23" s="15">
        <v>0.5</v>
      </c>
      <c r="G23" s="93">
        <v>1</v>
      </c>
      <c r="H23" s="53" t="s">
        <v>44</v>
      </c>
      <c r="I23" s="18"/>
      <c r="J23" s="29" t="s">
        <v>420</v>
      </c>
      <c r="K23" s="93">
        <v>1</v>
      </c>
      <c r="L23" s="130">
        <v>0</v>
      </c>
      <c r="M23" s="79" t="s">
        <v>421</v>
      </c>
      <c r="N23" s="18" t="s">
        <v>103</v>
      </c>
      <c r="O23" s="151">
        <v>0</v>
      </c>
      <c r="P23" s="18"/>
      <c r="Q23" s="18"/>
      <c r="R23" s="18"/>
      <c r="S23" s="18"/>
      <c r="T23" s="18"/>
      <c r="U23" s="18"/>
      <c r="V23" s="21"/>
      <c r="W23" s="18"/>
      <c r="X23" s="18"/>
      <c r="Y23" s="18"/>
      <c r="Z23" s="18"/>
      <c r="AA23" s="20"/>
    </row>
    <row r="24" spans="1:27" ht="38.25">
      <c r="A24" s="149"/>
      <c r="B24" s="18"/>
      <c r="C24" s="18"/>
      <c r="D24" s="18"/>
      <c r="E24" s="29" t="s">
        <v>422</v>
      </c>
      <c r="F24" s="15">
        <v>0.62</v>
      </c>
      <c r="G24" s="93">
        <v>20</v>
      </c>
      <c r="H24" s="53" t="s">
        <v>41</v>
      </c>
      <c r="I24" s="18"/>
      <c r="J24" s="29" t="s">
        <v>422</v>
      </c>
      <c r="K24" s="93">
        <v>20</v>
      </c>
      <c r="L24" s="130">
        <v>2810</v>
      </c>
      <c r="M24" s="79" t="s">
        <v>423</v>
      </c>
      <c r="N24" s="18" t="s">
        <v>103</v>
      </c>
      <c r="O24" s="151">
        <v>2810</v>
      </c>
      <c r="P24" s="18"/>
      <c r="Q24" s="18"/>
      <c r="R24" s="18"/>
      <c r="S24" s="18"/>
      <c r="T24" s="18"/>
      <c r="U24" s="18"/>
      <c r="V24" s="18"/>
      <c r="W24" s="21"/>
      <c r="X24" s="21"/>
      <c r="Y24" s="21"/>
      <c r="Z24" s="18"/>
      <c r="AA24" s="20"/>
    </row>
    <row r="25" spans="1:27" ht="15">
      <c r="A25" s="149"/>
      <c r="B25" s="8"/>
      <c r="C25" s="8"/>
      <c r="D25" s="8"/>
      <c r="E25" s="8"/>
      <c r="F25" s="8"/>
      <c r="G25" s="154"/>
      <c r="H25" s="8"/>
      <c r="I25" s="8"/>
      <c r="J25" s="8"/>
      <c r="K25" s="8"/>
      <c r="L25" s="8"/>
      <c r="M25" s="155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111"/>
    </row>
    <row r="26" spans="1:27" ht="15.75" thickBot="1">
      <c r="A26" s="156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8"/>
      <c r="N26" s="157"/>
      <c r="O26" s="159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26"/>
    </row>
    <row r="27" ht="15">
      <c r="M27" s="160"/>
    </row>
    <row r="28" ht="15">
      <c r="M28" s="160"/>
    </row>
    <row r="29" ht="15">
      <c r="M29" s="160"/>
    </row>
    <row r="30" ht="15">
      <c r="M30" s="160"/>
    </row>
    <row r="31" ht="15">
      <c r="M31" s="8"/>
    </row>
    <row r="32" ht="15">
      <c r="M32" s="8"/>
    </row>
  </sheetData>
  <sheetProtection/>
  <mergeCells count="26">
    <mergeCell ref="B6:AA6"/>
    <mergeCell ref="A7:AA7"/>
    <mergeCell ref="B8:AA8"/>
    <mergeCell ref="B9:AA9"/>
    <mergeCell ref="B10:D10"/>
    <mergeCell ref="O10:AA10"/>
    <mergeCell ref="B11:D11"/>
    <mergeCell ref="O11:AA11"/>
    <mergeCell ref="B12:D12"/>
    <mergeCell ref="B14:B15"/>
    <mergeCell ref="C14:C15"/>
    <mergeCell ref="D14:D15"/>
    <mergeCell ref="E14:E15"/>
    <mergeCell ref="F14:G14"/>
    <mergeCell ref="H14:H15"/>
    <mergeCell ref="I14:I15"/>
    <mergeCell ref="P14:AA14"/>
    <mergeCell ref="B16:B21"/>
    <mergeCell ref="C16:C21"/>
    <mergeCell ref="D16:D17"/>
    <mergeCell ref="J14:J15"/>
    <mergeCell ref="K14:K15"/>
    <mergeCell ref="L14:L15"/>
    <mergeCell ref="M14:M15"/>
    <mergeCell ref="N14:N15"/>
    <mergeCell ref="O14:O1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5:AB21"/>
  <sheetViews>
    <sheetView zoomScalePageLayoutView="0" workbookViewId="0" topLeftCell="A1">
      <selection activeCell="A1" sqref="A1:IV65536"/>
    </sheetView>
  </sheetViews>
  <sheetFormatPr defaultColWidth="11.421875" defaultRowHeight="15"/>
  <cols>
    <col min="2" max="2" width="24.8515625" style="0" customWidth="1"/>
    <col min="3" max="3" width="25.00390625" style="0" customWidth="1"/>
    <col min="4" max="4" width="21.140625" style="0" customWidth="1"/>
    <col min="5" max="5" width="21.00390625" style="0" customWidth="1"/>
    <col min="6" max="6" width="13.7109375" style="0" customWidth="1"/>
    <col min="7" max="7" width="12.57421875" style="0" customWidth="1"/>
    <col min="8" max="8" width="16.57421875" style="0" customWidth="1"/>
    <col min="10" max="10" width="18.140625" style="0" customWidth="1"/>
    <col min="12" max="12" width="8.8515625" style="0" customWidth="1"/>
    <col min="13" max="13" width="48.421875" style="0" customWidth="1"/>
    <col min="14" max="14" width="15.8515625" style="0" customWidth="1"/>
  </cols>
  <sheetData>
    <row r="4" ht="15.75" thickBot="1"/>
    <row r="5" spans="1:28" ht="15.75" thickTop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3"/>
    </row>
    <row r="6" spans="1:28" ht="15.75">
      <c r="A6" s="4"/>
      <c r="B6" s="189" t="s">
        <v>0</v>
      </c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5"/>
    </row>
    <row r="7" spans="1:28" ht="15.75">
      <c r="A7" s="190" t="s">
        <v>1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6"/>
    </row>
    <row r="8" spans="1:28" ht="15.75">
      <c r="A8" s="4"/>
      <c r="B8" s="189" t="s">
        <v>2</v>
      </c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5"/>
    </row>
    <row r="9" spans="1:28" ht="15.75">
      <c r="A9" s="4"/>
      <c r="B9" s="189" t="s">
        <v>3</v>
      </c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5"/>
    </row>
    <row r="10" spans="1:28" ht="15.75">
      <c r="A10" s="4"/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5"/>
    </row>
    <row r="11" spans="1:28" ht="15.75">
      <c r="A11" s="4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5"/>
    </row>
    <row r="12" spans="1:28" ht="15">
      <c r="A12" s="4"/>
      <c r="B12" s="178" t="s">
        <v>5</v>
      </c>
      <c r="C12" s="178"/>
      <c r="D12" s="179"/>
      <c r="E12" s="8"/>
      <c r="F12" s="8"/>
      <c r="G12" s="8"/>
      <c r="H12" s="8"/>
      <c r="I12" s="8"/>
      <c r="J12" s="8"/>
      <c r="K12" s="8"/>
      <c r="L12" s="8"/>
      <c r="M12" s="8"/>
      <c r="N12" s="8"/>
      <c r="O12" s="178" t="s">
        <v>57</v>
      </c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5"/>
    </row>
    <row r="13" spans="1:28" ht="15">
      <c r="A13" s="4"/>
      <c r="B13" s="176" t="s">
        <v>7</v>
      </c>
      <c r="C13" s="176"/>
      <c r="D13" s="177"/>
      <c r="E13" s="8"/>
      <c r="F13" s="8"/>
      <c r="G13" s="8"/>
      <c r="H13" s="8"/>
      <c r="I13" s="8"/>
      <c r="J13" s="8"/>
      <c r="K13" s="8"/>
      <c r="L13" s="8"/>
      <c r="M13" s="8"/>
      <c r="N13" s="8"/>
      <c r="O13" s="178" t="s">
        <v>8</v>
      </c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5"/>
    </row>
    <row r="14" spans="1:28" ht="15">
      <c r="A14" s="4"/>
      <c r="B14" s="178" t="s">
        <v>96</v>
      </c>
      <c r="C14" s="178"/>
      <c r="D14" s="17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5"/>
    </row>
    <row r="15" spans="1:28" ht="15">
      <c r="A15" s="4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5"/>
    </row>
    <row r="16" spans="1:28" ht="15">
      <c r="A16" s="4"/>
      <c r="B16" s="180" t="s">
        <v>10</v>
      </c>
      <c r="C16" s="180" t="s">
        <v>11</v>
      </c>
      <c r="D16" s="180" t="s">
        <v>12</v>
      </c>
      <c r="E16" s="180" t="s">
        <v>13</v>
      </c>
      <c r="F16" s="181" t="s">
        <v>14</v>
      </c>
      <c r="G16" s="200"/>
      <c r="H16" s="169" t="s">
        <v>15</v>
      </c>
      <c r="I16" s="180" t="s">
        <v>16</v>
      </c>
      <c r="J16" s="180" t="s">
        <v>17</v>
      </c>
      <c r="K16" s="180" t="s">
        <v>18</v>
      </c>
      <c r="L16" s="180" t="s">
        <v>19</v>
      </c>
      <c r="M16" s="180" t="s">
        <v>20</v>
      </c>
      <c r="N16" s="180" t="s">
        <v>21</v>
      </c>
      <c r="O16" s="180" t="s">
        <v>22</v>
      </c>
      <c r="P16" s="191" t="s">
        <v>23</v>
      </c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8"/>
      <c r="AB16" s="5"/>
    </row>
    <row r="17" spans="1:28" ht="22.5">
      <c r="A17" s="4"/>
      <c r="B17" s="173"/>
      <c r="C17" s="173"/>
      <c r="D17" s="173"/>
      <c r="E17" s="173"/>
      <c r="F17" s="47" t="str">
        <f>'[5]Formul.Plan.Acción'!$G$12</f>
        <v>Definición</v>
      </c>
      <c r="G17" s="161" t="s">
        <v>424</v>
      </c>
      <c r="H17" s="171"/>
      <c r="I17" s="173"/>
      <c r="J17" s="173"/>
      <c r="K17" s="173"/>
      <c r="L17" s="173"/>
      <c r="M17" s="173"/>
      <c r="N17" s="173"/>
      <c r="O17" s="173"/>
      <c r="P17" s="11" t="s">
        <v>26</v>
      </c>
      <c r="Q17" s="11" t="s">
        <v>27</v>
      </c>
      <c r="R17" s="11" t="s">
        <v>28</v>
      </c>
      <c r="S17" s="11" t="s">
        <v>29</v>
      </c>
      <c r="T17" s="11" t="s">
        <v>30</v>
      </c>
      <c r="U17" s="11" t="s">
        <v>31</v>
      </c>
      <c r="V17" s="11" t="s">
        <v>32</v>
      </c>
      <c r="W17" s="11" t="s">
        <v>33</v>
      </c>
      <c r="X17" s="11" t="s">
        <v>34</v>
      </c>
      <c r="Y17" s="11" t="s">
        <v>35</v>
      </c>
      <c r="Z17" s="11" t="s">
        <v>36</v>
      </c>
      <c r="AA17" s="11" t="s">
        <v>37</v>
      </c>
      <c r="AB17" s="5"/>
    </row>
    <row r="18" spans="1:28" ht="49.5" customHeight="1">
      <c r="A18" s="4"/>
      <c r="B18" s="180" t="s">
        <v>425</v>
      </c>
      <c r="C18" s="169" t="s">
        <v>426</v>
      </c>
      <c r="D18" s="198" t="s">
        <v>427</v>
      </c>
      <c r="E18" s="16" t="s">
        <v>428</v>
      </c>
      <c r="F18" s="15">
        <v>0.04</v>
      </c>
      <c r="G18" s="93">
        <v>1</v>
      </c>
      <c r="H18" s="62" t="s">
        <v>41</v>
      </c>
      <c r="I18" s="18"/>
      <c r="J18" s="16" t="s">
        <v>428</v>
      </c>
      <c r="K18" s="53">
        <v>1</v>
      </c>
      <c r="L18" s="93">
        <v>2700</v>
      </c>
      <c r="M18" s="16" t="s">
        <v>429</v>
      </c>
      <c r="N18" s="62" t="s">
        <v>326</v>
      </c>
      <c r="O18" s="93">
        <v>2700</v>
      </c>
      <c r="P18" s="18"/>
      <c r="Q18" s="18"/>
      <c r="R18" s="18"/>
      <c r="S18" s="21"/>
      <c r="T18" s="21"/>
      <c r="U18" s="21"/>
      <c r="V18" s="21"/>
      <c r="W18" s="21"/>
      <c r="X18" s="21"/>
      <c r="Y18" s="21"/>
      <c r="Z18" s="21"/>
      <c r="AA18" s="21"/>
      <c r="AB18" s="5"/>
    </row>
    <row r="19" spans="1:28" ht="56.25" customHeight="1">
      <c r="A19" s="4"/>
      <c r="B19" s="180"/>
      <c r="C19" s="170"/>
      <c r="D19" s="205"/>
      <c r="E19" s="16" t="s">
        <v>430</v>
      </c>
      <c r="F19" s="15">
        <v>0.04</v>
      </c>
      <c r="G19" s="93">
        <v>50</v>
      </c>
      <c r="H19" s="62" t="s">
        <v>41</v>
      </c>
      <c r="I19" s="18"/>
      <c r="J19" s="16" t="s">
        <v>430</v>
      </c>
      <c r="K19" s="53">
        <v>50</v>
      </c>
      <c r="L19" s="93">
        <v>7200</v>
      </c>
      <c r="M19" s="94" t="s">
        <v>431</v>
      </c>
      <c r="N19" s="62" t="s">
        <v>326</v>
      </c>
      <c r="O19" s="93">
        <v>7200</v>
      </c>
      <c r="P19" s="18"/>
      <c r="Q19" s="18"/>
      <c r="R19" s="21"/>
      <c r="S19" s="21"/>
      <c r="T19" s="27"/>
      <c r="U19" s="27"/>
      <c r="V19" s="27"/>
      <c r="W19" s="27"/>
      <c r="X19" s="27"/>
      <c r="Y19" s="27"/>
      <c r="Z19" s="27"/>
      <c r="AA19" s="27"/>
      <c r="AB19" s="5"/>
    </row>
    <row r="20" spans="1:28" ht="67.5" customHeight="1">
      <c r="A20" s="4"/>
      <c r="B20" s="180"/>
      <c r="C20" s="171"/>
      <c r="D20" s="199"/>
      <c r="E20" s="16" t="s">
        <v>432</v>
      </c>
      <c r="F20" s="15">
        <v>0.04</v>
      </c>
      <c r="G20" s="93">
        <v>1</v>
      </c>
      <c r="H20" s="62" t="s">
        <v>41</v>
      </c>
      <c r="I20" s="18"/>
      <c r="J20" s="48" t="s">
        <v>433</v>
      </c>
      <c r="K20" s="53">
        <v>1</v>
      </c>
      <c r="L20" s="93">
        <v>1050</v>
      </c>
      <c r="M20" s="53" t="s">
        <v>434</v>
      </c>
      <c r="N20" s="62" t="s">
        <v>326</v>
      </c>
      <c r="O20" s="93">
        <v>1050</v>
      </c>
      <c r="P20" s="18"/>
      <c r="Q20" s="18"/>
      <c r="R20" s="18"/>
      <c r="S20" s="18"/>
      <c r="T20" s="18"/>
      <c r="U20" s="21"/>
      <c r="V20" s="21"/>
      <c r="W20" s="31"/>
      <c r="X20" s="31"/>
      <c r="Y20" s="31"/>
      <c r="Z20" s="31"/>
      <c r="AA20" s="18"/>
      <c r="AB20" s="5"/>
    </row>
    <row r="21" spans="1:28" ht="15.75" thickBot="1">
      <c r="A21" s="39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1"/>
    </row>
    <row r="22" ht="15.75" thickTop="1"/>
  </sheetData>
  <sheetProtection/>
  <mergeCells count="27">
    <mergeCell ref="B12:D12"/>
    <mergeCell ref="O12:AA12"/>
    <mergeCell ref="B6:AA6"/>
    <mergeCell ref="A7:AA7"/>
    <mergeCell ref="B8:AA8"/>
    <mergeCell ref="B9:AA9"/>
    <mergeCell ref="B10:AA10"/>
    <mergeCell ref="B13:D13"/>
    <mergeCell ref="O13:AA13"/>
    <mergeCell ref="B14:D14"/>
    <mergeCell ref="B16:B17"/>
    <mergeCell ref="C16:C17"/>
    <mergeCell ref="D16:D17"/>
    <mergeCell ref="E16:E17"/>
    <mergeCell ref="F16:G16"/>
    <mergeCell ref="H16:H17"/>
    <mergeCell ref="I16:I17"/>
    <mergeCell ref="P16:AA16"/>
    <mergeCell ref="B18:B20"/>
    <mergeCell ref="C18:C20"/>
    <mergeCell ref="D18:D20"/>
    <mergeCell ref="J16:J17"/>
    <mergeCell ref="K16:K17"/>
    <mergeCell ref="L16:L17"/>
    <mergeCell ref="M16:M17"/>
    <mergeCell ref="N16:N17"/>
    <mergeCell ref="O16:O1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6:AB27"/>
  <sheetViews>
    <sheetView zoomScalePageLayoutView="0" workbookViewId="0" topLeftCell="A1">
      <selection activeCell="A1" sqref="A1:IV65536"/>
    </sheetView>
  </sheetViews>
  <sheetFormatPr defaultColWidth="11.421875" defaultRowHeight="15"/>
  <cols>
    <col min="2" max="2" width="19.140625" style="0" customWidth="1"/>
    <col min="4" max="4" width="37.140625" style="0" customWidth="1"/>
    <col min="5" max="5" width="22.7109375" style="0" customWidth="1"/>
    <col min="6" max="6" width="10.00390625" style="0" customWidth="1"/>
    <col min="7" max="7" width="9.421875" style="0" customWidth="1"/>
    <col min="8" max="8" width="22.7109375" style="0" customWidth="1"/>
    <col min="10" max="10" width="22.28125" style="0" customWidth="1"/>
    <col min="13" max="13" width="30.00390625" style="0" customWidth="1"/>
    <col min="14" max="14" width="21.57421875" style="0" customWidth="1"/>
    <col min="15" max="15" width="12.00390625" style="0" customWidth="1"/>
  </cols>
  <sheetData>
    <row r="5" ht="15.75" thickBot="1"/>
    <row r="6" spans="1:28" ht="15.75" thickTop="1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3"/>
    </row>
    <row r="7" spans="1:28" ht="15.75">
      <c r="A7" s="4"/>
      <c r="B7" s="189" t="s">
        <v>0</v>
      </c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5"/>
    </row>
    <row r="8" spans="1:28" ht="15.75">
      <c r="A8" s="190" t="s">
        <v>1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6"/>
    </row>
    <row r="9" spans="1:28" ht="15.75">
      <c r="A9" s="4"/>
      <c r="B9" s="189" t="s">
        <v>2</v>
      </c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5"/>
    </row>
    <row r="10" spans="1:28" ht="15.75">
      <c r="A10" s="4"/>
      <c r="B10" s="189" t="s">
        <v>3</v>
      </c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5"/>
    </row>
    <row r="11" spans="1:28" ht="15.75">
      <c r="A11" s="4"/>
      <c r="B11" s="189" t="s">
        <v>4</v>
      </c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5"/>
    </row>
    <row r="12" spans="1:28" ht="15.75">
      <c r="A12" s="4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5"/>
    </row>
    <row r="13" spans="1:28" ht="15">
      <c r="A13" s="4"/>
      <c r="B13" s="178" t="s">
        <v>5</v>
      </c>
      <c r="C13" s="178"/>
      <c r="D13" s="179"/>
      <c r="E13" s="8"/>
      <c r="F13" s="8"/>
      <c r="G13" s="8"/>
      <c r="H13" s="8"/>
      <c r="I13" s="8"/>
      <c r="J13" s="8"/>
      <c r="K13" s="8"/>
      <c r="L13" s="8"/>
      <c r="M13" s="8"/>
      <c r="N13" s="8"/>
      <c r="O13" s="178" t="s">
        <v>57</v>
      </c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5"/>
    </row>
    <row r="14" spans="1:28" ht="15">
      <c r="A14" s="4"/>
      <c r="B14" s="176" t="s">
        <v>7</v>
      </c>
      <c r="C14" s="176"/>
      <c r="D14" s="177"/>
      <c r="E14" s="8"/>
      <c r="F14" s="8"/>
      <c r="G14" s="8"/>
      <c r="H14" s="8"/>
      <c r="I14" s="8"/>
      <c r="J14" s="8"/>
      <c r="K14" s="8"/>
      <c r="L14" s="8"/>
      <c r="M14" s="8"/>
      <c r="N14" s="8"/>
      <c r="O14" s="178" t="s">
        <v>8</v>
      </c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5"/>
    </row>
    <row r="15" spans="1:28" ht="15">
      <c r="A15" s="4"/>
      <c r="B15" s="178" t="s">
        <v>96</v>
      </c>
      <c r="C15" s="178"/>
      <c r="D15" s="17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5"/>
    </row>
    <row r="16" spans="1:28" ht="15.75" thickBot="1">
      <c r="A16" s="4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5"/>
    </row>
    <row r="17" spans="1:28" ht="15">
      <c r="A17" s="4"/>
      <c r="B17" s="180" t="s">
        <v>10</v>
      </c>
      <c r="C17" s="180" t="s">
        <v>11</v>
      </c>
      <c r="D17" s="180" t="s">
        <v>12</v>
      </c>
      <c r="E17" s="181" t="s">
        <v>13</v>
      </c>
      <c r="F17" s="181" t="s">
        <v>14</v>
      </c>
      <c r="G17" s="200"/>
      <c r="H17" s="169" t="s">
        <v>15</v>
      </c>
      <c r="I17" s="202" t="s">
        <v>16</v>
      </c>
      <c r="J17" s="172" t="s">
        <v>17</v>
      </c>
      <c r="K17" s="172" t="s">
        <v>18</v>
      </c>
      <c r="L17" s="172" t="s">
        <v>19</v>
      </c>
      <c r="M17" s="172" t="s">
        <v>20</v>
      </c>
      <c r="N17" s="172" t="s">
        <v>21</v>
      </c>
      <c r="O17" s="174" t="s">
        <v>22</v>
      </c>
      <c r="P17" s="251" t="s">
        <v>23</v>
      </c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52"/>
      <c r="AB17" s="5"/>
    </row>
    <row r="18" spans="1:28" ht="20.25" customHeight="1">
      <c r="A18" s="4"/>
      <c r="B18" s="173"/>
      <c r="C18" s="173"/>
      <c r="D18" s="173"/>
      <c r="E18" s="182"/>
      <c r="F18" s="43" t="s">
        <v>435</v>
      </c>
      <c r="G18" s="43" t="s">
        <v>436</v>
      </c>
      <c r="H18" s="171"/>
      <c r="I18" s="203"/>
      <c r="J18" s="173"/>
      <c r="K18" s="173"/>
      <c r="L18" s="173"/>
      <c r="M18" s="173"/>
      <c r="N18" s="173"/>
      <c r="O18" s="175"/>
      <c r="P18" s="162" t="s">
        <v>26</v>
      </c>
      <c r="Q18" s="11" t="s">
        <v>27</v>
      </c>
      <c r="R18" s="11" t="s">
        <v>28</v>
      </c>
      <c r="S18" s="11" t="s">
        <v>29</v>
      </c>
      <c r="T18" s="11" t="s">
        <v>30</v>
      </c>
      <c r="U18" s="11" t="s">
        <v>31</v>
      </c>
      <c r="V18" s="11" t="s">
        <v>32</v>
      </c>
      <c r="W18" s="11" t="s">
        <v>33</v>
      </c>
      <c r="X18" s="11" t="s">
        <v>34</v>
      </c>
      <c r="Y18" s="11" t="s">
        <v>35</v>
      </c>
      <c r="Z18" s="11" t="s">
        <v>36</v>
      </c>
      <c r="AA18" s="150" t="s">
        <v>37</v>
      </c>
      <c r="AB18" s="5"/>
    </row>
    <row r="19" spans="1:28" ht="39.75" customHeight="1">
      <c r="A19" s="4"/>
      <c r="B19" s="196" t="s">
        <v>437</v>
      </c>
      <c r="C19" s="12"/>
      <c r="D19" s="12"/>
      <c r="E19" s="13" t="s">
        <v>438</v>
      </c>
      <c r="F19" s="15">
        <v>2</v>
      </c>
      <c r="G19" s="53">
        <v>1000</v>
      </c>
      <c r="H19" s="62" t="s">
        <v>44</v>
      </c>
      <c r="I19" s="163" t="s">
        <v>439</v>
      </c>
      <c r="J19" s="13" t="s">
        <v>438</v>
      </c>
      <c r="K19" s="53">
        <v>1000</v>
      </c>
      <c r="L19" s="62">
        <v>3600000</v>
      </c>
      <c r="M19" s="13" t="s">
        <v>440</v>
      </c>
      <c r="N19" s="164" t="s">
        <v>72</v>
      </c>
      <c r="O19" s="19">
        <v>3600000</v>
      </c>
      <c r="P19" s="81"/>
      <c r="Q19" s="18"/>
      <c r="R19" s="21"/>
      <c r="S19" s="21"/>
      <c r="T19" s="21"/>
      <c r="U19" s="21"/>
      <c r="V19" s="27"/>
      <c r="W19" s="27"/>
      <c r="X19" s="27"/>
      <c r="Y19" s="27"/>
      <c r="Z19" s="27"/>
      <c r="AA19" s="20"/>
      <c r="AB19" s="5"/>
    </row>
    <row r="20" spans="1:28" ht="56.25" customHeight="1">
      <c r="A20" s="4"/>
      <c r="B20" s="201"/>
      <c r="C20" s="18"/>
      <c r="D20" s="18"/>
      <c r="E20" s="13" t="s">
        <v>441</v>
      </c>
      <c r="F20" s="15">
        <v>0.88</v>
      </c>
      <c r="G20" s="53">
        <v>1</v>
      </c>
      <c r="H20" s="62" t="s">
        <v>44</v>
      </c>
      <c r="I20" s="17"/>
      <c r="J20" s="25" t="s">
        <v>442</v>
      </c>
      <c r="K20" s="53">
        <v>1</v>
      </c>
      <c r="L20" s="53">
        <v>15000</v>
      </c>
      <c r="M20" s="94" t="s">
        <v>443</v>
      </c>
      <c r="N20" s="164" t="s">
        <v>72</v>
      </c>
      <c r="O20" s="20">
        <v>15000</v>
      </c>
      <c r="P20" s="81"/>
      <c r="Q20" s="18"/>
      <c r="R20" s="18"/>
      <c r="S20" s="18"/>
      <c r="T20" s="18"/>
      <c r="U20" s="27"/>
      <c r="V20" s="27"/>
      <c r="W20" s="21"/>
      <c r="X20" s="27"/>
      <c r="Y20" s="27"/>
      <c r="Z20" s="27"/>
      <c r="AA20" s="20"/>
      <c r="AB20" s="5"/>
    </row>
    <row r="21" spans="1:28" ht="55.5" customHeight="1">
      <c r="A21" s="4"/>
      <c r="B21" s="201"/>
      <c r="C21" s="12"/>
      <c r="D21" s="12"/>
      <c r="E21" s="13" t="s">
        <v>444</v>
      </c>
      <c r="F21" s="15" t="s">
        <v>445</v>
      </c>
      <c r="G21" s="53">
        <v>1</v>
      </c>
      <c r="H21" s="62" t="s">
        <v>41</v>
      </c>
      <c r="I21" s="165"/>
      <c r="J21" s="25" t="s">
        <v>446</v>
      </c>
      <c r="K21" s="53">
        <v>1</v>
      </c>
      <c r="L21" s="130"/>
      <c r="M21" s="49" t="s">
        <v>447</v>
      </c>
      <c r="N21" s="164" t="s">
        <v>72</v>
      </c>
      <c r="O21" s="75"/>
      <c r="P21" s="81"/>
      <c r="Q21" s="27"/>
      <c r="R21" s="27"/>
      <c r="S21" s="18"/>
      <c r="T21" s="18"/>
      <c r="U21" s="18"/>
      <c r="V21" s="21"/>
      <c r="W21" s="18"/>
      <c r="X21" s="18"/>
      <c r="Y21" s="18"/>
      <c r="Z21" s="18"/>
      <c r="AA21" s="20"/>
      <c r="AB21" s="5"/>
    </row>
    <row r="22" spans="1:28" ht="54" customHeight="1">
      <c r="A22" s="4"/>
      <c r="B22" s="201"/>
      <c r="C22" s="12"/>
      <c r="D22" s="12"/>
      <c r="E22" s="13" t="s">
        <v>448</v>
      </c>
      <c r="F22" s="15">
        <v>0.28</v>
      </c>
      <c r="G22" s="53">
        <v>1</v>
      </c>
      <c r="H22" s="62" t="s">
        <v>44</v>
      </c>
      <c r="I22" s="17"/>
      <c r="J22" s="25" t="s">
        <v>449</v>
      </c>
      <c r="K22" s="53">
        <v>1</v>
      </c>
      <c r="L22" s="53"/>
      <c r="M22" s="94" t="s">
        <v>450</v>
      </c>
      <c r="N22" s="164" t="s">
        <v>72</v>
      </c>
      <c r="O22" s="20"/>
      <c r="P22" s="81"/>
      <c r="Q22" s="18"/>
      <c r="R22" s="18"/>
      <c r="S22" s="18"/>
      <c r="T22" s="18"/>
      <c r="U22" s="18"/>
      <c r="V22" s="18"/>
      <c r="W22" s="18"/>
      <c r="X22" s="21"/>
      <c r="Y22" s="18"/>
      <c r="Z22" s="18"/>
      <c r="AA22" s="20"/>
      <c r="AB22" s="5"/>
    </row>
    <row r="23" spans="1:28" ht="15.75" thickBot="1">
      <c r="A23" s="39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1"/>
    </row>
    <row r="24" ht="15.75" thickTop="1"/>
    <row r="26" ht="15">
      <c r="N26" s="42">
        <v>1250</v>
      </c>
    </row>
    <row r="27" ht="15">
      <c r="N27">
        <v>1085</v>
      </c>
    </row>
  </sheetData>
  <sheetProtection/>
  <mergeCells count="25">
    <mergeCell ref="B13:D13"/>
    <mergeCell ref="O13:AA13"/>
    <mergeCell ref="B7:AA7"/>
    <mergeCell ref="A8:AA8"/>
    <mergeCell ref="B9:AA9"/>
    <mergeCell ref="B10:AA10"/>
    <mergeCell ref="B11:AA11"/>
    <mergeCell ref="B14:D14"/>
    <mergeCell ref="O14:AA14"/>
    <mergeCell ref="B15:D15"/>
    <mergeCell ref="B17:B18"/>
    <mergeCell ref="C17:C18"/>
    <mergeCell ref="D17:D18"/>
    <mergeCell ref="E17:E18"/>
    <mergeCell ref="F17:G17"/>
    <mergeCell ref="H17:H18"/>
    <mergeCell ref="I17:I18"/>
    <mergeCell ref="P17:AA17"/>
    <mergeCell ref="B19:B22"/>
    <mergeCell ref="J17:J18"/>
    <mergeCell ref="K17:K18"/>
    <mergeCell ref="L17:L18"/>
    <mergeCell ref="M17:M18"/>
    <mergeCell ref="N17:N18"/>
    <mergeCell ref="O17:O18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B19"/>
  <sheetViews>
    <sheetView tabSelected="1" zoomScalePageLayoutView="0" workbookViewId="0" topLeftCell="A1">
      <selection activeCell="G15" sqref="G15:G16"/>
    </sheetView>
  </sheetViews>
  <sheetFormatPr defaultColWidth="11.421875" defaultRowHeight="15"/>
  <cols>
    <col min="2" max="2" width="19.140625" style="0" customWidth="1"/>
    <col min="3" max="3" width="19.7109375" style="0" customWidth="1"/>
    <col min="4" max="4" width="20.7109375" style="0" customWidth="1"/>
    <col min="5" max="5" width="17.8515625" style="0" customWidth="1"/>
    <col min="6" max="6" width="10.140625" style="0" customWidth="1"/>
    <col min="7" max="7" width="8.8515625" style="0" customWidth="1"/>
    <col min="8" max="8" width="17.8515625" style="0" customWidth="1"/>
    <col min="13" max="13" width="15.57421875" style="0" customWidth="1"/>
    <col min="14" max="14" width="13.8515625" style="0" customWidth="1"/>
    <col min="15" max="15" width="15.421875" style="0" customWidth="1"/>
    <col min="16" max="16" width="7.7109375" style="0" customWidth="1"/>
    <col min="17" max="17" width="7.28125" style="0" customWidth="1"/>
    <col min="18" max="18" width="6.7109375" style="0" customWidth="1"/>
    <col min="19" max="19" width="5.140625" style="0" customWidth="1"/>
    <col min="20" max="20" width="6.57421875" style="0" customWidth="1"/>
    <col min="21" max="21" width="6.00390625" style="0" customWidth="1"/>
    <col min="22" max="22" width="5.8515625" style="0" customWidth="1"/>
    <col min="23" max="23" width="5.421875" style="0" customWidth="1"/>
    <col min="24" max="24" width="5.28125" style="0" customWidth="1"/>
    <col min="25" max="25" width="6.57421875" style="0" customWidth="1"/>
    <col min="26" max="27" width="5.421875" style="0" customWidth="1"/>
  </cols>
  <sheetData>
    <row r="1" ht="15.75" thickBot="1"/>
    <row r="2" spans="1:28" ht="15.75" thickTop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3"/>
    </row>
    <row r="3" spans="1:28" ht="15.75">
      <c r="A3" s="4"/>
      <c r="B3" s="189" t="s">
        <v>0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5"/>
    </row>
    <row r="4" spans="1:28" ht="15.75">
      <c r="A4" s="190" t="s">
        <v>1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6"/>
    </row>
    <row r="5" spans="1:28" ht="15.75">
      <c r="A5" s="4"/>
      <c r="B5" s="189" t="s">
        <v>2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5"/>
    </row>
    <row r="6" spans="1:28" ht="15.75">
      <c r="A6" s="4"/>
      <c r="B6" s="189" t="s">
        <v>3</v>
      </c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5"/>
    </row>
    <row r="7" spans="1:28" ht="15.75">
      <c r="A7" s="4"/>
      <c r="B7" s="189" t="s">
        <v>451</v>
      </c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5"/>
    </row>
    <row r="8" spans="1:28" ht="15.75">
      <c r="A8" s="4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5"/>
    </row>
    <row r="9" spans="1:28" ht="15">
      <c r="A9" s="4"/>
      <c r="B9" s="178" t="s">
        <v>452</v>
      </c>
      <c r="C9" s="178"/>
      <c r="D9" s="179"/>
      <c r="E9" s="8"/>
      <c r="F9" s="8"/>
      <c r="G9" s="8"/>
      <c r="H9" s="8"/>
      <c r="I9" s="8"/>
      <c r="J9" s="8"/>
      <c r="K9" s="8"/>
      <c r="L9" s="8"/>
      <c r="M9" s="8"/>
      <c r="N9" s="8"/>
      <c r="O9" s="178" t="s">
        <v>57</v>
      </c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5"/>
    </row>
    <row r="10" spans="1:28" ht="15">
      <c r="A10" s="4"/>
      <c r="B10" s="176" t="s">
        <v>7</v>
      </c>
      <c r="C10" s="176"/>
      <c r="D10" s="177"/>
      <c r="E10" s="8"/>
      <c r="F10" s="8"/>
      <c r="G10" s="8"/>
      <c r="H10" s="8"/>
      <c r="I10" s="8"/>
      <c r="J10" s="8"/>
      <c r="K10" s="8"/>
      <c r="L10" s="8"/>
      <c r="M10" s="8"/>
      <c r="N10" s="8"/>
      <c r="O10" s="178" t="s">
        <v>8</v>
      </c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5"/>
    </row>
    <row r="11" spans="1:28" ht="15">
      <c r="A11" s="4"/>
      <c r="B11" s="178" t="s">
        <v>96</v>
      </c>
      <c r="C11" s="178"/>
      <c r="D11" s="17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5"/>
    </row>
    <row r="12" spans="1:28" ht="15">
      <c r="A12" s="4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5"/>
    </row>
    <row r="13" spans="1:28" ht="15">
      <c r="A13" s="4"/>
      <c r="B13" s="180" t="s">
        <v>10</v>
      </c>
      <c r="C13" s="180" t="s">
        <v>11</v>
      </c>
      <c r="D13" s="180" t="s">
        <v>12</v>
      </c>
      <c r="E13" s="180" t="s">
        <v>13</v>
      </c>
      <c r="F13" s="181" t="s">
        <v>453</v>
      </c>
      <c r="G13" s="200"/>
      <c r="H13" s="169" t="s">
        <v>15</v>
      </c>
      <c r="I13" s="180" t="s">
        <v>16</v>
      </c>
      <c r="J13" s="180" t="s">
        <v>17</v>
      </c>
      <c r="K13" s="180" t="s">
        <v>18</v>
      </c>
      <c r="L13" s="180" t="s">
        <v>19</v>
      </c>
      <c r="M13" s="180" t="s">
        <v>20</v>
      </c>
      <c r="N13" s="180" t="s">
        <v>21</v>
      </c>
      <c r="O13" s="180" t="s">
        <v>22</v>
      </c>
      <c r="P13" s="191" t="s">
        <v>23</v>
      </c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8"/>
      <c r="AB13" s="5"/>
    </row>
    <row r="14" spans="1:28" ht="22.5">
      <c r="A14" s="4"/>
      <c r="B14" s="173"/>
      <c r="C14" s="173"/>
      <c r="D14" s="173"/>
      <c r="E14" s="173"/>
      <c r="F14" s="43" t="s">
        <v>60</v>
      </c>
      <c r="G14" s="43" t="s">
        <v>436</v>
      </c>
      <c r="H14" s="171"/>
      <c r="I14" s="173"/>
      <c r="J14" s="173"/>
      <c r="K14" s="173"/>
      <c r="L14" s="173"/>
      <c r="M14" s="173"/>
      <c r="N14" s="173"/>
      <c r="O14" s="173"/>
      <c r="P14" s="11" t="s">
        <v>26</v>
      </c>
      <c r="Q14" s="11" t="s">
        <v>27</v>
      </c>
      <c r="R14" s="11" t="s">
        <v>28</v>
      </c>
      <c r="S14" s="11" t="s">
        <v>29</v>
      </c>
      <c r="T14" s="11" t="s">
        <v>30</v>
      </c>
      <c r="U14" s="11" t="s">
        <v>31</v>
      </c>
      <c r="V14" s="11" t="s">
        <v>32</v>
      </c>
      <c r="W14" s="11" t="s">
        <v>33</v>
      </c>
      <c r="X14" s="11" t="s">
        <v>34</v>
      </c>
      <c r="Y14" s="11" t="s">
        <v>35</v>
      </c>
      <c r="Z14" s="11" t="s">
        <v>36</v>
      </c>
      <c r="AA14" s="11" t="s">
        <v>37</v>
      </c>
      <c r="AB14" s="5"/>
    </row>
    <row r="15" spans="1:28" ht="12.75" customHeight="1">
      <c r="A15" s="4"/>
      <c r="B15" s="198" t="s">
        <v>454</v>
      </c>
      <c r="C15" s="198" t="s">
        <v>455</v>
      </c>
      <c r="D15" s="253"/>
      <c r="E15" s="255" t="s">
        <v>456</v>
      </c>
      <c r="F15" s="257"/>
      <c r="G15" s="257" t="s">
        <v>457</v>
      </c>
      <c r="H15" s="259" t="s">
        <v>44</v>
      </c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5"/>
    </row>
    <row r="16" spans="1:28" ht="63" customHeight="1">
      <c r="A16" s="4"/>
      <c r="B16" s="205"/>
      <c r="C16" s="205"/>
      <c r="D16" s="254"/>
      <c r="E16" s="256"/>
      <c r="F16" s="258"/>
      <c r="G16" s="258"/>
      <c r="H16" s="260"/>
      <c r="I16" s="18"/>
      <c r="J16" s="18"/>
      <c r="K16" s="57">
        <v>0</v>
      </c>
      <c r="L16" s="23">
        <v>0</v>
      </c>
      <c r="M16" s="18"/>
      <c r="N16" s="55" t="s">
        <v>458</v>
      </c>
      <c r="O16" s="18">
        <v>0</v>
      </c>
      <c r="P16" s="18"/>
      <c r="Q16" s="18"/>
      <c r="R16" s="18"/>
      <c r="S16" s="18"/>
      <c r="T16" s="18"/>
      <c r="U16" s="27"/>
      <c r="V16" s="27"/>
      <c r="W16" s="27"/>
      <c r="X16" s="27"/>
      <c r="Y16" s="27"/>
      <c r="Z16" s="27"/>
      <c r="AA16" s="18"/>
      <c r="AB16" s="5"/>
    </row>
    <row r="17" spans="1:28" ht="109.5" customHeight="1">
      <c r="A17" s="4"/>
      <c r="B17" s="205"/>
      <c r="C17" s="205"/>
      <c r="D17" s="12"/>
      <c r="E17" s="79" t="s">
        <v>459</v>
      </c>
      <c r="F17" s="60" t="s">
        <v>460</v>
      </c>
      <c r="G17" s="60">
        <v>1</v>
      </c>
      <c r="H17" s="60" t="s">
        <v>44</v>
      </c>
      <c r="I17" s="18"/>
      <c r="J17" s="18"/>
      <c r="K17" s="57">
        <v>1</v>
      </c>
      <c r="L17" s="23">
        <v>0</v>
      </c>
      <c r="M17" s="166" t="s">
        <v>461</v>
      </c>
      <c r="N17" s="55" t="s">
        <v>458</v>
      </c>
      <c r="O17" s="18">
        <v>0</v>
      </c>
      <c r="P17" s="18"/>
      <c r="Q17" s="18"/>
      <c r="R17" s="18"/>
      <c r="S17" s="18"/>
      <c r="T17" s="18"/>
      <c r="U17" s="21"/>
      <c r="V17" s="27"/>
      <c r="W17" s="27"/>
      <c r="X17" s="27"/>
      <c r="Y17" s="27"/>
      <c r="Z17" s="27"/>
      <c r="AA17" s="18"/>
      <c r="AB17" s="5"/>
    </row>
    <row r="18" spans="1:28" ht="76.5">
      <c r="A18" s="4"/>
      <c r="B18" s="199"/>
      <c r="C18" s="199"/>
      <c r="D18" s="12"/>
      <c r="E18" s="25" t="s">
        <v>462</v>
      </c>
      <c r="F18" s="54" t="s">
        <v>460</v>
      </c>
      <c r="G18" s="54">
        <v>175</v>
      </c>
      <c r="H18" s="54" t="s">
        <v>44</v>
      </c>
      <c r="I18" s="77"/>
      <c r="J18" s="25" t="s">
        <v>462</v>
      </c>
      <c r="K18" s="57">
        <v>175</v>
      </c>
      <c r="L18" s="58"/>
      <c r="M18" s="25" t="s">
        <v>463</v>
      </c>
      <c r="N18" s="12" t="s">
        <v>458</v>
      </c>
      <c r="O18" s="19">
        <v>0</v>
      </c>
      <c r="P18" s="18"/>
      <c r="Q18" s="27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5"/>
    </row>
    <row r="19" spans="1:28" ht="15.75" thickBot="1">
      <c r="A19" s="39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1"/>
    </row>
    <row r="20" ht="15.75" thickTop="1"/>
  </sheetData>
  <sheetProtection/>
  <mergeCells count="31">
    <mergeCell ref="B9:D9"/>
    <mergeCell ref="O9:AA9"/>
    <mergeCell ref="B3:AA3"/>
    <mergeCell ref="A4:AA4"/>
    <mergeCell ref="B5:AA5"/>
    <mergeCell ref="B6:AA6"/>
    <mergeCell ref="B7:AA7"/>
    <mergeCell ref="B10:D10"/>
    <mergeCell ref="O10:AA10"/>
    <mergeCell ref="B11:D11"/>
    <mergeCell ref="B13:B14"/>
    <mergeCell ref="C13:C14"/>
    <mergeCell ref="D13:D14"/>
    <mergeCell ref="E13:E14"/>
    <mergeCell ref="F13:G13"/>
    <mergeCell ref="H13:H14"/>
    <mergeCell ref="I13:I14"/>
    <mergeCell ref="P13:AA13"/>
    <mergeCell ref="B15:B18"/>
    <mergeCell ref="C15:C18"/>
    <mergeCell ref="D15:D16"/>
    <mergeCell ref="E15:E16"/>
    <mergeCell ref="F15:F16"/>
    <mergeCell ref="G15:G16"/>
    <mergeCell ref="H15:H16"/>
    <mergeCell ref="J13:J14"/>
    <mergeCell ref="K13:K14"/>
    <mergeCell ref="L13:L14"/>
    <mergeCell ref="M13:M14"/>
    <mergeCell ref="N13:N14"/>
    <mergeCell ref="O13:O1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"/>
  <sheetViews>
    <sheetView zoomScalePageLayoutView="0" workbookViewId="0" topLeftCell="A1">
      <selection activeCell="C6" sqref="C6:AB6"/>
    </sheetView>
  </sheetViews>
  <sheetFormatPr defaultColWidth="11.421875" defaultRowHeight="15"/>
  <cols>
    <col min="1" max="2" width="2.7109375" style="0" customWidth="1"/>
    <col min="3" max="3" width="18.140625" style="0" customWidth="1"/>
    <col min="4" max="4" width="21.28125" style="0" customWidth="1"/>
    <col min="5" max="5" width="17.28125" style="0" customWidth="1"/>
    <col min="6" max="6" width="20.421875" style="0" customWidth="1"/>
    <col min="7" max="7" width="9.28125" style="0" customWidth="1"/>
    <col min="8" max="8" width="10.421875" style="0" customWidth="1"/>
    <col min="9" max="9" width="20.421875" style="0" customWidth="1"/>
    <col min="10" max="10" width="16.28125" style="0" customWidth="1"/>
    <col min="11" max="11" width="28.421875" style="0" customWidth="1"/>
    <col min="12" max="12" width="15.28125" style="0" customWidth="1"/>
    <col min="13" max="13" width="13.00390625" style="0" customWidth="1"/>
    <col min="14" max="15" width="33.8515625" style="0" customWidth="1"/>
    <col min="16" max="16" width="13.7109375" style="0" customWidth="1"/>
    <col min="17" max="17" width="4.57421875" style="0" customWidth="1"/>
    <col min="18" max="28" width="5.57421875" style="0" customWidth="1"/>
    <col min="29" max="29" width="2.7109375" style="0" customWidth="1"/>
  </cols>
  <sheetData>
    <row r="1" spans="2:29" ht="15.75" thickTop="1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spans="2:30" ht="15.75">
      <c r="B2" s="4"/>
      <c r="C2" s="189" t="s">
        <v>0</v>
      </c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5"/>
      <c r="AD2" s="42"/>
    </row>
    <row r="3" spans="1:30" ht="15.75">
      <c r="A3" s="6"/>
      <c r="B3" s="190" t="s">
        <v>1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6"/>
      <c r="AD3" s="42"/>
    </row>
    <row r="4" spans="2:30" ht="15.75">
      <c r="B4" s="4"/>
      <c r="C4" s="189" t="s">
        <v>2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5"/>
      <c r="AD4" s="42"/>
    </row>
    <row r="5" spans="2:29" ht="15.75">
      <c r="B5" s="4"/>
      <c r="C5" s="189" t="s">
        <v>3</v>
      </c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5"/>
    </row>
    <row r="6" spans="2:29" ht="15.75">
      <c r="B6" s="4"/>
      <c r="C6" s="189" t="s">
        <v>4</v>
      </c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5"/>
    </row>
    <row r="7" spans="2:29" ht="15">
      <c r="B7" s="4"/>
      <c r="C7" s="178" t="s">
        <v>56</v>
      </c>
      <c r="D7" s="178"/>
      <c r="E7" s="179"/>
      <c r="F7" s="8"/>
      <c r="G7" s="8"/>
      <c r="H7" s="8"/>
      <c r="I7" s="8"/>
      <c r="J7" s="8"/>
      <c r="K7" s="8"/>
      <c r="L7" s="8"/>
      <c r="M7" s="8"/>
      <c r="N7" s="8"/>
      <c r="O7" s="8"/>
      <c r="P7" s="178" t="s">
        <v>57</v>
      </c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5"/>
    </row>
    <row r="8" spans="2:29" ht="15">
      <c r="B8" s="4"/>
      <c r="C8" s="176" t="s">
        <v>58</v>
      </c>
      <c r="D8" s="176"/>
      <c r="E8" s="177"/>
      <c r="F8" s="8"/>
      <c r="G8" s="8"/>
      <c r="H8" s="8"/>
      <c r="I8" s="8"/>
      <c r="J8" s="8"/>
      <c r="K8" s="8"/>
      <c r="L8" s="8"/>
      <c r="M8" s="8"/>
      <c r="N8" s="8"/>
      <c r="O8" s="8"/>
      <c r="P8" s="178" t="s">
        <v>8</v>
      </c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5"/>
    </row>
    <row r="9" spans="2:29" ht="15">
      <c r="B9" s="4"/>
      <c r="C9" s="178" t="s">
        <v>59</v>
      </c>
      <c r="D9" s="178"/>
      <c r="E9" s="17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5"/>
    </row>
    <row r="10" spans="2:29" ht="15">
      <c r="B10" s="4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5"/>
    </row>
    <row r="11" spans="2:29" ht="26.25" customHeight="1">
      <c r="B11" s="4"/>
      <c r="C11" s="180" t="s">
        <v>10</v>
      </c>
      <c r="D11" s="180" t="s">
        <v>11</v>
      </c>
      <c r="E11" s="180" t="s">
        <v>12</v>
      </c>
      <c r="F11" s="180" t="s">
        <v>13</v>
      </c>
      <c r="G11" s="181" t="s">
        <v>14</v>
      </c>
      <c r="H11" s="200"/>
      <c r="I11" s="169" t="s">
        <v>15</v>
      </c>
      <c r="J11" s="180" t="s">
        <v>16</v>
      </c>
      <c r="K11" s="180" t="s">
        <v>17</v>
      </c>
      <c r="L11" s="180" t="s">
        <v>18</v>
      </c>
      <c r="M11" s="180" t="s">
        <v>19</v>
      </c>
      <c r="N11" s="180" t="s">
        <v>20</v>
      </c>
      <c r="O11" s="180" t="s">
        <v>21</v>
      </c>
      <c r="P11" s="180" t="s">
        <v>22</v>
      </c>
      <c r="Q11" s="191" t="s">
        <v>23</v>
      </c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8"/>
      <c r="AC11" s="5"/>
    </row>
    <row r="12" spans="2:29" ht="33.75" customHeight="1">
      <c r="B12" s="4"/>
      <c r="C12" s="173"/>
      <c r="D12" s="173"/>
      <c r="E12" s="173"/>
      <c r="F12" s="173"/>
      <c r="G12" s="43" t="s">
        <v>60</v>
      </c>
      <c r="H12" s="43" t="s">
        <v>61</v>
      </c>
      <c r="I12" s="171"/>
      <c r="J12" s="173"/>
      <c r="K12" s="173"/>
      <c r="L12" s="173"/>
      <c r="M12" s="173"/>
      <c r="N12" s="173"/>
      <c r="O12" s="173"/>
      <c r="P12" s="173"/>
      <c r="Q12" s="11" t="s">
        <v>26</v>
      </c>
      <c r="R12" s="11" t="s">
        <v>27</v>
      </c>
      <c r="S12" s="11" t="s">
        <v>28</v>
      </c>
      <c r="T12" s="11" t="s">
        <v>29</v>
      </c>
      <c r="U12" s="11" t="s">
        <v>30</v>
      </c>
      <c r="V12" s="11" t="s">
        <v>31</v>
      </c>
      <c r="W12" s="11" t="s">
        <v>32</v>
      </c>
      <c r="X12" s="11" t="s">
        <v>33</v>
      </c>
      <c r="Y12" s="11" t="s">
        <v>34</v>
      </c>
      <c r="Z12" s="11" t="s">
        <v>35</v>
      </c>
      <c r="AA12" s="11" t="s">
        <v>36</v>
      </c>
      <c r="AB12" s="11" t="s">
        <v>37</v>
      </c>
      <c r="AC12" s="5"/>
    </row>
    <row r="13" spans="2:29" ht="80.25" customHeight="1">
      <c r="B13" s="4"/>
      <c r="C13" s="44"/>
      <c r="D13" s="192" t="s">
        <v>62</v>
      </c>
      <c r="E13" s="44"/>
      <c r="F13" s="45" t="str">
        <f>'[1]Plan Indicativo'!$O$14</f>
        <v>Contruir 100 acometidas domiciliarias de agua potable en la cabecera municipal</v>
      </c>
      <c r="G13" s="46" t="s">
        <v>63</v>
      </c>
      <c r="H13" s="47">
        <v>50</v>
      </c>
      <c r="I13" s="47" t="s">
        <v>41</v>
      </c>
      <c r="J13" s="47"/>
      <c r="K13" s="48" t="s">
        <v>64</v>
      </c>
      <c r="L13" s="47">
        <v>50</v>
      </c>
      <c r="M13" s="47"/>
      <c r="N13" s="49" t="s">
        <v>65</v>
      </c>
      <c r="O13" s="50"/>
      <c r="P13" s="47"/>
      <c r="Q13" s="11"/>
      <c r="R13" s="11"/>
      <c r="S13" s="11"/>
      <c r="T13" s="11"/>
      <c r="U13" s="11"/>
      <c r="V13" s="11"/>
      <c r="W13" s="51"/>
      <c r="X13" s="51"/>
      <c r="Y13" s="51"/>
      <c r="Z13" s="11"/>
      <c r="AA13" s="11"/>
      <c r="AB13" s="11"/>
      <c r="AC13" s="5"/>
    </row>
    <row r="14" spans="2:29" ht="63.75" customHeight="1">
      <c r="B14" s="4"/>
      <c r="C14" s="44"/>
      <c r="D14" s="193"/>
      <c r="E14" s="44"/>
      <c r="F14" s="47" t="str">
        <f>'[1]Plan Indicativo'!$O$15</f>
        <v>Prestar el servicio de agua potable con una frecuencia de 20 horas continuas en el casco urbano</v>
      </c>
      <c r="G14" s="46">
        <v>0.005</v>
      </c>
      <c r="H14" s="47">
        <v>18</v>
      </c>
      <c r="I14" s="47" t="s">
        <v>66</v>
      </c>
      <c r="J14" s="47"/>
      <c r="K14" s="47" t="str">
        <f>'[1]Plan Indicativo'!$Q$15</f>
        <v>No de horas de prestación del servicio de agua potable en el casco urbano</v>
      </c>
      <c r="L14" s="47">
        <v>18</v>
      </c>
      <c r="M14" s="47"/>
      <c r="N14" s="47" t="s">
        <v>67</v>
      </c>
      <c r="O14" s="50"/>
      <c r="P14" s="47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"/>
    </row>
    <row r="15" spans="2:29" ht="76.5">
      <c r="B15" s="4"/>
      <c r="C15" s="194"/>
      <c r="D15" s="195" t="s">
        <v>68</v>
      </c>
      <c r="E15" s="195"/>
      <c r="F15" s="25" t="s">
        <v>69</v>
      </c>
      <c r="G15" s="52">
        <v>0.002</v>
      </c>
      <c r="H15" s="53">
        <v>500</v>
      </c>
      <c r="I15" s="54" t="s">
        <v>44</v>
      </c>
      <c r="J15" s="18"/>
      <c r="K15" s="25" t="s">
        <v>69</v>
      </c>
      <c r="L15" s="53">
        <v>500</v>
      </c>
      <c r="M15" s="19" t="s">
        <v>70</v>
      </c>
      <c r="N15" s="49" t="s">
        <v>71</v>
      </c>
      <c r="O15" s="55" t="s">
        <v>72</v>
      </c>
      <c r="P15" s="19" t="s">
        <v>70</v>
      </c>
      <c r="Q15" s="18"/>
      <c r="R15" s="18"/>
      <c r="S15" s="18"/>
      <c r="T15" s="18"/>
      <c r="U15" s="31"/>
      <c r="V15" s="31"/>
      <c r="W15" s="21"/>
      <c r="X15" s="21"/>
      <c r="Y15" s="21"/>
      <c r="Z15" s="21"/>
      <c r="AA15" s="21"/>
      <c r="AB15" s="21"/>
      <c r="AC15" s="5"/>
    </row>
    <row r="16" spans="2:29" ht="51">
      <c r="B16" s="4"/>
      <c r="C16" s="194"/>
      <c r="D16" s="195"/>
      <c r="E16" s="195"/>
      <c r="F16" s="25" t="s">
        <v>73</v>
      </c>
      <c r="G16" s="56">
        <v>0.021</v>
      </c>
      <c r="H16" s="57">
        <v>1</v>
      </c>
      <c r="I16" s="54" t="s">
        <v>44</v>
      </c>
      <c r="J16" s="18"/>
      <c r="K16" s="18"/>
      <c r="L16" s="57">
        <v>1</v>
      </c>
      <c r="M16" s="23"/>
      <c r="N16" s="49"/>
      <c r="O16" s="55" t="s">
        <v>72</v>
      </c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21"/>
      <c r="AA16" s="21"/>
      <c r="AB16" s="21"/>
      <c r="AC16" s="5"/>
    </row>
    <row r="17" spans="2:29" ht="63.75">
      <c r="B17" s="4"/>
      <c r="C17" s="194"/>
      <c r="D17" s="195"/>
      <c r="E17" s="195"/>
      <c r="F17" s="25" t="s">
        <v>74</v>
      </c>
      <c r="G17" s="52">
        <v>0.0009</v>
      </c>
      <c r="H17" s="57">
        <v>1</v>
      </c>
      <c r="I17" s="54" t="s">
        <v>44</v>
      </c>
      <c r="J17" s="18"/>
      <c r="K17" s="18"/>
      <c r="L17" s="57">
        <v>1</v>
      </c>
      <c r="M17" s="23"/>
      <c r="N17" s="49"/>
      <c r="O17" s="12"/>
      <c r="P17" s="18"/>
      <c r="Q17" s="18"/>
      <c r="R17" s="18"/>
      <c r="S17" s="18"/>
      <c r="T17" s="18"/>
      <c r="U17" s="18"/>
      <c r="V17" s="18"/>
      <c r="W17" s="21"/>
      <c r="X17" s="21"/>
      <c r="Y17" s="21"/>
      <c r="Z17" s="21"/>
      <c r="AA17" s="27"/>
      <c r="AB17" s="27"/>
      <c r="AC17" s="5"/>
    </row>
    <row r="18" spans="2:29" ht="51">
      <c r="B18" s="4"/>
      <c r="C18" s="194"/>
      <c r="D18" s="196" t="s">
        <v>75</v>
      </c>
      <c r="E18" s="198" t="s">
        <v>76</v>
      </c>
      <c r="F18" s="25" t="s">
        <v>77</v>
      </c>
      <c r="G18" s="52">
        <v>0.031</v>
      </c>
      <c r="H18" s="57">
        <v>50</v>
      </c>
      <c r="I18" s="54" t="s">
        <v>41</v>
      </c>
      <c r="J18" s="18"/>
      <c r="K18" s="25" t="s">
        <v>77</v>
      </c>
      <c r="L18" s="57">
        <v>50</v>
      </c>
      <c r="M18" s="58">
        <v>4000</v>
      </c>
      <c r="N18" s="49" t="s">
        <v>78</v>
      </c>
      <c r="O18" s="55" t="s">
        <v>72</v>
      </c>
      <c r="P18" s="58">
        <v>4000</v>
      </c>
      <c r="Q18" s="18"/>
      <c r="R18" s="18"/>
      <c r="S18" s="18"/>
      <c r="T18" s="18"/>
      <c r="U18" s="18"/>
      <c r="V18" s="18"/>
      <c r="W18" s="18"/>
      <c r="X18" s="18"/>
      <c r="Y18" s="31"/>
      <c r="Z18" s="21"/>
      <c r="AA18" s="21"/>
      <c r="AB18" s="21"/>
      <c r="AC18" s="5"/>
    </row>
    <row r="19" spans="2:29" ht="102">
      <c r="B19" s="4"/>
      <c r="C19" s="194"/>
      <c r="D19" s="197"/>
      <c r="E19" s="199"/>
      <c r="F19" s="25" t="s">
        <v>79</v>
      </c>
      <c r="G19" s="52">
        <v>0.0001</v>
      </c>
      <c r="H19" s="57">
        <v>1</v>
      </c>
      <c r="I19" s="54" t="s">
        <v>41</v>
      </c>
      <c r="J19" s="18"/>
      <c r="K19" s="25" t="s">
        <v>79</v>
      </c>
      <c r="L19" s="57">
        <v>1</v>
      </c>
      <c r="M19" s="23">
        <v>1000</v>
      </c>
      <c r="N19" s="12" t="s">
        <v>80</v>
      </c>
      <c r="O19" s="55" t="s">
        <v>72</v>
      </c>
      <c r="P19" s="12">
        <v>1000</v>
      </c>
      <c r="Q19" s="18"/>
      <c r="R19" s="31"/>
      <c r="S19" s="21"/>
      <c r="T19" s="21"/>
      <c r="U19" s="21"/>
      <c r="V19" s="18"/>
      <c r="W19" s="18"/>
      <c r="X19" s="18"/>
      <c r="Y19" s="21"/>
      <c r="Z19" s="21"/>
      <c r="AA19" s="21"/>
      <c r="AB19" s="18"/>
      <c r="AC19" s="5"/>
    </row>
    <row r="20" spans="2:29" ht="15.75" thickBot="1"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1"/>
    </row>
    <row r="21" ht="15.75" thickTop="1"/>
  </sheetData>
  <sheetProtection/>
  <mergeCells count="30">
    <mergeCell ref="C7:E7"/>
    <mergeCell ref="P7:AB7"/>
    <mergeCell ref="C2:AB2"/>
    <mergeCell ref="B3:AB3"/>
    <mergeCell ref="C4:AB4"/>
    <mergeCell ref="C5:AB5"/>
    <mergeCell ref="C6:AB6"/>
    <mergeCell ref="C8:E8"/>
    <mergeCell ref="P8:AB8"/>
    <mergeCell ref="C9:E9"/>
    <mergeCell ref="C11:C12"/>
    <mergeCell ref="D11:D12"/>
    <mergeCell ref="E11:E12"/>
    <mergeCell ref="F11:F12"/>
    <mergeCell ref="G11:H11"/>
    <mergeCell ref="I11:I12"/>
    <mergeCell ref="J11:J12"/>
    <mergeCell ref="Q11:AB11"/>
    <mergeCell ref="D13:D14"/>
    <mergeCell ref="C15:C19"/>
    <mergeCell ref="D15:D17"/>
    <mergeCell ref="E15:E17"/>
    <mergeCell ref="D18:D19"/>
    <mergeCell ref="E18:E19"/>
    <mergeCell ref="K11:K12"/>
    <mergeCell ref="L11:L12"/>
    <mergeCell ref="M11:M12"/>
    <mergeCell ref="N11:N12"/>
    <mergeCell ref="O11:O12"/>
    <mergeCell ref="P11:P1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AB21"/>
  <sheetViews>
    <sheetView zoomScalePageLayoutView="0" workbookViewId="0" topLeftCell="A1">
      <selection activeCell="D17" sqref="D17"/>
    </sheetView>
  </sheetViews>
  <sheetFormatPr defaultColWidth="11.421875" defaultRowHeight="15"/>
  <cols>
    <col min="3" max="3" width="19.28125" style="0" customWidth="1"/>
    <col min="4" max="4" width="95.8515625" style="0" customWidth="1"/>
    <col min="5" max="5" width="30.57421875" style="0" customWidth="1"/>
    <col min="6" max="6" width="13.7109375" style="0" customWidth="1"/>
    <col min="7" max="7" width="13.00390625" style="0" customWidth="1"/>
    <col min="8" max="8" width="16.421875" style="0" customWidth="1"/>
    <col min="10" max="10" width="32.28125" style="0" customWidth="1"/>
    <col min="13" max="13" width="21.140625" style="0" customWidth="1"/>
    <col min="14" max="14" width="17.7109375" style="0" customWidth="1"/>
  </cols>
  <sheetData>
    <row r="5" ht="15.75" thickBot="1"/>
    <row r="6" spans="1:28" ht="15.75" thickTop="1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3"/>
    </row>
    <row r="7" spans="1:28" ht="15.75">
      <c r="A7" s="4"/>
      <c r="B7" s="189" t="s">
        <v>0</v>
      </c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5"/>
    </row>
    <row r="8" spans="1:28" ht="15.75">
      <c r="A8" s="190" t="s">
        <v>1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6"/>
    </row>
    <row r="9" spans="1:28" ht="15.75">
      <c r="A9" s="4"/>
      <c r="B9" s="189" t="s">
        <v>2</v>
      </c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5"/>
    </row>
    <row r="10" spans="1:28" ht="15.75">
      <c r="A10" s="4"/>
      <c r="B10" s="189" t="s">
        <v>3</v>
      </c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5"/>
    </row>
    <row r="11" spans="1:28" ht="15">
      <c r="A11" s="4"/>
      <c r="B11" s="178" t="s">
        <v>81</v>
      </c>
      <c r="C11" s="178"/>
      <c r="D11" s="179"/>
      <c r="E11" s="8"/>
      <c r="F11" s="8"/>
      <c r="G11" s="8"/>
      <c r="H11" s="8"/>
      <c r="I11" s="8"/>
      <c r="J11" s="8"/>
      <c r="K11" s="8"/>
      <c r="L11" s="8"/>
      <c r="M11" s="8"/>
      <c r="N11" s="8"/>
      <c r="O11" s="178" t="s">
        <v>82</v>
      </c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5"/>
    </row>
    <row r="12" spans="1:28" ht="15">
      <c r="A12" s="4"/>
      <c r="B12" s="176" t="s">
        <v>58</v>
      </c>
      <c r="C12" s="176"/>
      <c r="D12" s="177"/>
      <c r="E12" s="8"/>
      <c r="F12" s="8"/>
      <c r="G12" s="8"/>
      <c r="H12" s="8"/>
      <c r="I12" s="8"/>
      <c r="J12" s="8"/>
      <c r="K12" s="8"/>
      <c r="L12" s="8"/>
      <c r="M12" s="8"/>
      <c r="N12" s="8"/>
      <c r="O12" s="178" t="s">
        <v>8</v>
      </c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5"/>
    </row>
    <row r="13" spans="1:28" ht="15">
      <c r="A13" s="4"/>
      <c r="B13" s="178" t="s">
        <v>83</v>
      </c>
      <c r="C13" s="178"/>
      <c r="D13" s="17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5"/>
    </row>
    <row r="14" spans="1:28" ht="15.75" thickBot="1">
      <c r="A14" s="4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5"/>
    </row>
    <row r="15" spans="1:28" ht="15">
      <c r="A15" s="4"/>
      <c r="B15" s="180" t="s">
        <v>10</v>
      </c>
      <c r="C15" s="180" t="s">
        <v>11</v>
      </c>
      <c r="D15" s="180" t="s">
        <v>12</v>
      </c>
      <c r="E15" s="181" t="s">
        <v>13</v>
      </c>
      <c r="F15" s="181" t="s">
        <v>14</v>
      </c>
      <c r="G15" s="200"/>
      <c r="H15" s="169" t="s">
        <v>15</v>
      </c>
      <c r="I15" s="202" t="s">
        <v>16</v>
      </c>
      <c r="J15" s="172" t="s">
        <v>17</v>
      </c>
      <c r="K15" s="172" t="s">
        <v>18</v>
      </c>
      <c r="L15" s="172" t="s">
        <v>19</v>
      </c>
      <c r="M15" s="172" t="s">
        <v>20</v>
      </c>
      <c r="N15" s="172" t="s">
        <v>21</v>
      </c>
      <c r="O15" s="174" t="s">
        <v>22</v>
      </c>
      <c r="P15" s="167" t="s">
        <v>23</v>
      </c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8"/>
      <c r="AB15" s="5"/>
    </row>
    <row r="16" spans="1:28" ht="23.25" customHeight="1">
      <c r="A16" s="4"/>
      <c r="B16" s="173"/>
      <c r="C16" s="173"/>
      <c r="D16" s="173"/>
      <c r="E16" s="182"/>
      <c r="F16" s="43" t="s">
        <v>60</v>
      </c>
      <c r="G16" s="43" t="s">
        <v>25</v>
      </c>
      <c r="H16" s="171"/>
      <c r="I16" s="203"/>
      <c r="J16" s="173"/>
      <c r="K16" s="173"/>
      <c r="L16" s="173"/>
      <c r="M16" s="173"/>
      <c r="N16" s="173"/>
      <c r="O16" s="175"/>
      <c r="P16" s="10" t="s">
        <v>26</v>
      </c>
      <c r="Q16" s="11" t="s">
        <v>27</v>
      </c>
      <c r="R16" s="11" t="s">
        <v>28</v>
      </c>
      <c r="S16" s="11" t="s">
        <v>29</v>
      </c>
      <c r="T16" s="11" t="s">
        <v>30</v>
      </c>
      <c r="U16" s="11" t="s">
        <v>31</v>
      </c>
      <c r="V16" s="11" t="s">
        <v>32</v>
      </c>
      <c r="W16" s="11" t="s">
        <v>33</v>
      </c>
      <c r="X16" s="11" t="s">
        <v>34</v>
      </c>
      <c r="Y16" s="11" t="s">
        <v>35</v>
      </c>
      <c r="Z16" s="11" t="s">
        <v>36</v>
      </c>
      <c r="AA16" s="11" t="s">
        <v>37</v>
      </c>
      <c r="AB16" s="5"/>
    </row>
    <row r="17" spans="1:28" ht="80.25" customHeight="1">
      <c r="A17" s="4"/>
      <c r="B17" s="196" t="s">
        <v>84</v>
      </c>
      <c r="C17" s="12"/>
      <c r="D17" s="12"/>
      <c r="E17" s="28" t="s">
        <v>85</v>
      </c>
      <c r="F17" s="15">
        <v>0.41</v>
      </c>
      <c r="G17" s="57">
        <v>5</v>
      </c>
      <c r="H17" s="33" t="s">
        <v>44</v>
      </c>
      <c r="I17" s="17"/>
      <c r="J17" s="28" t="s">
        <v>85</v>
      </c>
      <c r="K17" s="57">
        <v>5</v>
      </c>
      <c r="L17" s="23">
        <f>145813-5000</f>
        <v>140813</v>
      </c>
      <c r="M17" s="13" t="s">
        <v>86</v>
      </c>
      <c r="N17" s="19" t="s">
        <v>87</v>
      </c>
      <c r="O17" s="23"/>
      <c r="P17" s="30"/>
      <c r="Q17" s="31"/>
      <c r="R17" s="21"/>
      <c r="S17" s="31"/>
      <c r="T17" s="31"/>
      <c r="U17" s="31"/>
      <c r="V17" s="31"/>
      <c r="W17" s="31"/>
      <c r="X17" s="31"/>
      <c r="Y17" s="31"/>
      <c r="Z17" s="31"/>
      <c r="AA17" s="31"/>
      <c r="AB17" s="5"/>
    </row>
    <row r="18" spans="1:28" ht="51">
      <c r="A18" s="4"/>
      <c r="B18" s="201"/>
      <c r="C18" s="12"/>
      <c r="D18" s="12"/>
      <c r="E18" s="28" t="s">
        <v>88</v>
      </c>
      <c r="F18" s="15">
        <v>0.4</v>
      </c>
      <c r="G18" s="57">
        <v>1</v>
      </c>
      <c r="H18" s="33" t="s">
        <v>44</v>
      </c>
      <c r="I18" s="17"/>
      <c r="J18" s="28" t="s">
        <v>88</v>
      </c>
      <c r="K18" s="57">
        <v>1</v>
      </c>
      <c r="L18" s="23">
        <f>1300*11</f>
        <v>14300</v>
      </c>
      <c r="M18" s="13" t="s">
        <v>89</v>
      </c>
      <c r="N18" s="19" t="s">
        <v>87</v>
      </c>
      <c r="O18" s="23">
        <f>1300*11</f>
        <v>14300</v>
      </c>
      <c r="P18" s="24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5"/>
    </row>
    <row r="19" spans="1:28" ht="63.75">
      <c r="A19" s="4"/>
      <c r="B19" s="201"/>
      <c r="C19" s="18"/>
      <c r="D19" s="18"/>
      <c r="E19" s="59" t="s">
        <v>90</v>
      </c>
      <c r="F19" s="15">
        <v>0.4</v>
      </c>
      <c r="G19" s="57">
        <v>1</v>
      </c>
      <c r="H19" s="60" t="s">
        <v>44</v>
      </c>
      <c r="I19" s="17"/>
      <c r="J19" s="59" t="s">
        <v>90</v>
      </c>
      <c r="K19" s="57">
        <v>1</v>
      </c>
      <c r="L19" s="23">
        <f>820*11</f>
        <v>9020</v>
      </c>
      <c r="M19" s="13" t="s">
        <v>91</v>
      </c>
      <c r="N19" s="19" t="s">
        <v>87</v>
      </c>
      <c r="O19" s="23">
        <f>820*11</f>
        <v>9020</v>
      </c>
      <c r="P19" s="24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5"/>
    </row>
    <row r="20" spans="1:28" ht="26.25" thickBot="1">
      <c r="A20" s="4"/>
      <c r="B20" s="197"/>
      <c r="C20" s="12"/>
      <c r="D20" s="12"/>
      <c r="E20" s="13" t="s">
        <v>92</v>
      </c>
      <c r="F20" s="15">
        <v>0.2</v>
      </c>
      <c r="G20" s="61">
        <v>1</v>
      </c>
      <c r="H20" s="62" t="s">
        <v>44</v>
      </c>
      <c r="I20" s="63"/>
      <c r="J20" s="13" t="s">
        <v>92</v>
      </c>
      <c r="K20" s="61">
        <v>1</v>
      </c>
      <c r="L20" s="64">
        <v>5000</v>
      </c>
      <c r="M20" s="13" t="s">
        <v>93</v>
      </c>
      <c r="N20" s="19" t="s">
        <v>87</v>
      </c>
      <c r="O20" s="64">
        <v>5000</v>
      </c>
      <c r="P20" s="30"/>
      <c r="Q20" s="31"/>
      <c r="R20" s="31"/>
      <c r="S20" s="21"/>
      <c r="T20" s="31"/>
      <c r="U20" s="31"/>
      <c r="V20" s="31"/>
      <c r="W20" s="31"/>
      <c r="X20" s="31"/>
      <c r="Y20" s="31"/>
      <c r="Z20" s="31"/>
      <c r="AA20" s="31"/>
      <c r="AB20" s="5"/>
    </row>
    <row r="21" spans="1:28" ht="15.75" thickBot="1">
      <c r="A21" s="39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1"/>
    </row>
    <row r="22" ht="15.75" thickTop="1"/>
  </sheetData>
  <sheetProtection/>
  <mergeCells count="24">
    <mergeCell ref="B7:AA7"/>
    <mergeCell ref="A8:AA8"/>
    <mergeCell ref="B9:AA9"/>
    <mergeCell ref="B10:AA10"/>
    <mergeCell ref="B11:D11"/>
    <mergeCell ref="O11:AA11"/>
    <mergeCell ref="B12:D12"/>
    <mergeCell ref="O12:AA12"/>
    <mergeCell ref="B13:D13"/>
    <mergeCell ref="B15:B16"/>
    <mergeCell ref="C15:C16"/>
    <mergeCell ref="D15:D16"/>
    <mergeCell ref="E15:E16"/>
    <mergeCell ref="F15:G15"/>
    <mergeCell ref="H15:H16"/>
    <mergeCell ref="I15:I16"/>
    <mergeCell ref="P15:AA15"/>
    <mergeCell ref="B17:B20"/>
    <mergeCell ref="J15:J16"/>
    <mergeCell ref="K15:K16"/>
    <mergeCell ref="L15:L16"/>
    <mergeCell ref="M15:M16"/>
    <mergeCell ref="N15:N16"/>
    <mergeCell ref="O15:O16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AB20"/>
  <sheetViews>
    <sheetView zoomScalePageLayoutView="0" workbookViewId="0" topLeftCell="A1">
      <selection activeCell="E9" sqref="E9"/>
    </sheetView>
  </sheetViews>
  <sheetFormatPr defaultColWidth="11.421875" defaultRowHeight="15"/>
  <cols>
    <col min="2" max="2" width="26.8515625" style="0" customWidth="1"/>
    <col min="3" max="3" width="20.421875" style="0" customWidth="1"/>
    <col min="4" max="4" width="32.140625" style="0" customWidth="1"/>
    <col min="5" max="5" width="30.57421875" style="0" customWidth="1"/>
    <col min="6" max="6" width="12.00390625" style="0" customWidth="1"/>
    <col min="7" max="7" width="12.421875" style="0" customWidth="1"/>
    <col min="8" max="8" width="14.28125" style="0" customWidth="1"/>
    <col min="10" max="10" width="29.00390625" style="0" customWidth="1"/>
    <col min="13" max="13" width="20.28125" style="0" customWidth="1"/>
    <col min="14" max="14" width="19.7109375" style="0" customWidth="1"/>
  </cols>
  <sheetData>
    <row r="3" ht="15.75" thickBot="1"/>
    <row r="4" spans="1:28" ht="15.75" thickTop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3"/>
    </row>
    <row r="5" spans="1:28" ht="15.75">
      <c r="A5" s="4"/>
      <c r="B5" s="189" t="s">
        <v>0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5"/>
    </row>
    <row r="6" spans="1:28" ht="15.75">
      <c r="A6" s="190" t="s">
        <v>1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6"/>
    </row>
    <row r="7" spans="1:28" ht="15.75">
      <c r="A7" s="4"/>
      <c r="B7" s="189" t="s">
        <v>2</v>
      </c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5"/>
    </row>
    <row r="8" spans="1:28" ht="15.75">
      <c r="A8" s="4"/>
      <c r="B8" s="189">
        <v>2014</v>
      </c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5"/>
    </row>
    <row r="9" spans="1:28" ht="15">
      <c r="A9" s="4"/>
      <c r="B9" s="178" t="s">
        <v>81</v>
      </c>
      <c r="C9" s="178"/>
      <c r="D9" s="179"/>
      <c r="E9" s="8"/>
      <c r="F9" s="8"/>
      <c r="G9" s="8"/>
      <c r="H9" s="8"/>
      <c r="I9" s="8"/>
      <c r="J9" s="8"/>
      <c r="K9" s="8"/>
      <c r="L9" s="8"/>
      <c r="M9" s="8"/>
      <c r="N9" s="8"/>
      <c r="O9" s="178" t="s">
        <v>94</v>
      </c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5"/>
    </row>
    <row r="10" spans="1:28" ht="15">
      <c r="A10" s="4"/>
      <c r="B10" s="176" t="s">
        <v>95</v>
      </c>
      <c r="C10" s="176"/>
      <c r="D10" s="177"/>
      <c r="E10" s="8"/>
      <c r="F10" s="8"/>
      <c r="G10" s="8"/>
      <c r="H10" s="8"/>
      <c r="I10" s="8"/>
      <c r="J10" s="8"/>
      <c r="K10" s="8"/>
      <c r="L10" s="8"/>
      <c r="M10" s="8"/>
      <c r="N10" s="8"/>
      <c r="O10" s="178" t="s">
        <v>8</v>
      </c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5"/>
    </row>
    <row r="11" spans="1:28" ht="15">
      <c r="A11" s="4"/>
      <c r="B11" s="178" t="s">
        <v>96</v>
      </c>
      <c r="C11" s="178"/>
      <c r="D11" s="17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5"/>
    </row>
    <row r="12" spans="1:28" ht="15">
      <c r="A12" s="4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5"/>
    </row>
    <row r="13" spans="1:28" ht="15">
      <c r="A13" s="4"/>
      <c r="B13" s="180" t="s">
        <v>10</v>
      </c>
      <c r="C13" s="180" t="s">
        <v>11</v>
      </c>
      <c r="D13" s="180" t="s">
        <v>12</v>
      </c>
      <c r="E13" s="180" t="s">
        <v>13</v>
      </c>
      <c r="F13" s="181" t="s">
        <v>14</v>
      </c>
      <c r="G13" s="200"/>
      <c r="H13" s="169" t="s">
        <v>97</v>
      </c>
      <c r="I13" s="180" t="s">
        <v>16</v>
      </c>
      <c r="J13" s="180" t="s">
        <v>17</v>
      </c>
      <c r="K13" s="180" t="s">
        <v>18</v>
      </c>
      <c r="L13" s="180" t="s">
        <v>19</v>
      </c>
      <c r="M13" s="180" t="s">
        <v>20</v>
      </c>
      <c r="N13" s="180" t="s">
        <v>21</v>
      </c>
      <c r="O13" s="180" t="s">
        <v>22</v>
      </c>
      <c r="P13" s="191" t="s">
        <v>23</v>
      </c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8"/>
      <c r="AB13" s="5"/>
    </row>
    <row r="14" spans="1:28" ht="22.5">
      <c r="A14" s="4"/>
      <c r="B14" s="192"/>
      <c r="C14" s="192"/>
      <c r="D14" s="192"/>
      <c r="E14" s="192"/>
      <c r="F14" s="65" t="s">
        <v>98</v>
      </c>
      <c r="G14" s="65" t="s">
        <v>61</v>
      </c>
      <c r="H14" s="171"/>
      <c r="I14" s="192"/>
      <c r="J14" s="192"/>
      <c r="K14" s="192"/>
      <c r="L14" s="192"/>
      <c r="M14" s="192"/>
      <c r="N14" s="192"/>
      <c r="O14" s="192"/>
      <c r="P14" s="11" t="s">
        <v>26</v>
      </c>
      <c r="Q14" s="11" t="s">
        <v>27</v>
      </c>
      <c r="R14" s="11" t="s">
        <v>28</v>
      </c>
      <c r="S14" s="11" t="s">
        <v>29</v>
      </c>
      <c r="T14" s="11" t="s">
        <v>30</v>
      </c>
      <c r="U14" s="11" t="s">
        <v>31</v>
      </c>
      <c r="V14" s="11" t="s">
        <v>32</v>
      </c>
      <c r="W14" s="11" t="s">
        <v>33</v>
      </c>
      <c r="X14" s="11" t="s">
        <v>34</v>
      </c>
      <c r="Y14" s="11" t="s">
        <v>35</v>
      </c>
      <c r="Z14" s="11" t="s">
        <v>36</v>
      </c>
      <c r="AA14" s="11" t="s">
        <v>37</v>
      </c>
      <c r="AB14" s="5"/>
    </row>
    <row r="15" spans="1:28" ht="51.75" customHeight="1">
      <c r="A15" s="4"/>
      <c r="B15" s="196" t="s">
        <v>99</v>
      </c>
      <c r="C15" s="198" t="s">
        <v>99</v>
      </c>
      <c r="D15" s="12"/>
      <c r="E15" s="29" t="s">
        <v>100</v>
      </c>
      <c r="F15" s="15">
        <v>0.05</v>
      </c>
      <c r="G15" s="57">
        <v>1</v>
      </c>
      <c r="H15" s="33" t="s">
        <v>44</v>
      </c>
      <c r="I15" s="18"/>
      <c r="J15" s="29" t="s">
        <v>101</v>
      </c>
      <c r="K15" s="57">
        <v>1</v>
      </c>
      <c r="L15" s="23">
        <v>6300</v>
      </c>
      <c r="M15" s="29" t="s">
        <v>102</v>
      </c>
      <c r="N15" s="19" t="s">
        <v>103</v>
      </c>
      <c r="O15" s="23">
        <v>6300</v>
      </c>
      <c r="P15" s="30"/>
      <c r="Q15" s="31"/>
      <c r="R15" s="31"/>
      <c r="S15" s="31"/>
      <c r="T15" s="31"/>
      <c r="U15" s="31"/>
      <c r="V15" s="31"/>
      <c r="W15" s="31"/>
      <c r="X15" s="21"/>
      <c r="Y15" s="31"/>
      <c r="Z15" s="31"/>
      <c r="AA15" s="31"/>
      <c r="AB15" s="5"/>
    </row>
    <row r="16" spans="1:28" ht="50.25" customHeight="1">
      <c r="A16" s="4"/>
      <c r="B16" s="194"/>
      <c r="C16" s="205"/>
      <c r="D16" s="12"/>
      <c r="E16" s="29" t="s">
        <v>104</v>
      </c>
      <c r="F16" s="15">
        <v>0.05</v>
      </c>
      <c r="G16" s="57">
        <v>1</v>
      </c>
      <c r="H16" s="33" t="s">
        <v>44</v>
      </c>
      <c r="I16" s="18"/>
      <c r="J16" s="29" t="s">
        <v>104</v>
      </c>
      <c r="K16" s="57">
        <v>1</v>
      </c>
      <c r="L16" s="23">
        <v>5000</v>
      </c>
      <c r="M16" s="29" t="s">
        <v>105</v>
      </c>
      <c r="N16" s="19" t="s">
        <v>103</v>
      </c>
      <c r="O16" s="23">
        <v>5000</v>
      </c>
      <c r="P16" s="30"/>
      <c r="Q16" s="31"/>
      <c r="R16" s="31"/>
      <c r="S16" s="31"/>
      <c r="T16" s="31"/>
      <c r="U16" s="21"/>
      <c r="V16" s="31"/>
      <c r="W16" s="31"/>
      <c r="X16" s="31"/>
      <c r="Y16" s="31"/>
      <c r="Z16" s="31"/>
      <c r="AA16" s="31"/>
      <c r="AB16" s="5"/>
    </row>
    <row r="17" spans="1:28" ht="57" customHeight="1">
      <c r="A17" s="4"/>
      <c r="B17" s="194"/>
      <c r="C17" s="205"/>
      <c r="D17" s="18"/>
      <c r="E17" s="29" t="s">
        <v>106</v>
      </c>
      <c r="F17" s="15">
        <v>0.05</v>
      </c>
      <c r="G17" s="57">
        <v>1</v>
      </c>
      <c r="H17" s="33" t="s">
        <v>44</v>
      </c>
      <c r="I17" s="18"/>
      <c r="J17" s="29" t="s">
        <v>106</v>
      </c>
      <c r="K17" s="57">
        <v>1</v>
      </c>
      <c r="L17" s="23">
        <v>1200</v>
      </c>
      <c r="M17" s="29" t="s">
        <v>107</v>
      </c>
      <c r="N17" s="19" t="s">
        <v>103</v>
      </c>
      <c r="O17" s="23">
        <v>1200</v>
      </c>
      <c r="P17" s="30"/>
      <c r="Q17" s="31"/>
      <c r="R17" s="31"/>
      <c r="S17" s="31"/>
      <c r="T17" s="31"/>
      <c r="U17" s="31"/>
      <c r="V17" s="31"/>
      <c r="W17" s="31"/>
      <c r="X17" s="21"/>
      <c r="Y17" s="31"/>
      <c r="Z17" s="31"/>
      <c r="AA17" s="31"/>
      <c r="AB17" s="5"/>
    </row>
    <row r="18" spans="1:28" ht="58.5" customHeight="1">
      <c r="A18" s="4"/>
      <c r="B18" s="194"/>
      <c r="C18" s="205"/>
      <c r="D18" s="12"/>
      <c r="E18" s="16" t="s">
        <v>108</v>
      </c>
      <c r="F18" s="15">
        <v>0.025</v>
      </c>
      <c r="G18" s="57">
        <v>1</v>
      </c>
      <c r="H18" s="33" t="s">
        <v>44</v>
      </c>
      <c r="I18" s="18"/>
      <c r="J18" s="16" t="s">
        <v>108</v>
      </c>
      <c r="K18" s="57">
        <v>1</v>
      </c>
      <c r="L18" s="23">
        <v>3500</v>
      </c>
      <c r="M18" s="29" t="s">
        <v>109</v>
      </c>
      <c r="N18" s="19" t="s">
        <v>103</v>
      </c>
      <c r="O18" s="23">
        <v>3500</v>
      </c>
      <c r="P18" s="30"/>
      <c r="Q18" s="31"/>
      <c r="R18" s="31"/>
      <c r="S18" s="31"/>
      <c r="T18" s="31"/>
      <c r="U18" s="31"/>
      <c r="V18" s="21"/>
      <c r="W18" s="21"/>
      <c r="X18" s="21"/>
      <c r="Y18" s="21"/>
      <c r="Z18" s="21"/>
      <c r="AA18" s="31"/>
      <c r="AB18" s="5"/>
    </row>
    <row r="19" spans="1:28" ht="58.5" customHeight="1">
      <c r="A19" s="4"/>
      <c r="B19" s="204"/>
      <c r="C19" s="199"/>
      <c r="D19" s="12"/>
      <c r="E19" s="66" t="s">
        <v>110</v>
      </c>
      <c r="F19" s="15">
        <v>0.025</v>
      </c>
      <c r="G19" s="57">
        <v>4</v>
      </c>
      <c r="H19" s="33" t="s">
        <v>44</v>
      </c>
      <c r="I19" s="18"/>
      <c r="J19" s="66" t="s">
        <v>110</v>
      </c>
      <c r="K19" s="57">
        <v>4</v>
      </c>
      <c r="L19" s="23">
        <v>1000</v>
      </c>
      <c r="M19" s="29" t="s">
        <v>111</v>
      </c>
      <c r="N19" s="19" t="s">
        <v>103</v>
      </c>
      <c r="O19" s="23">
        <v>1000</v>
      </c>
      <c r="P19" s="30"/>
      <c r="Q19" s="21"/>
      <c r="R19" s="31"/>
      <c r="S19" s="31"/>
      <c r="T19" s="21"/>
      <c r="U19" s="31"/>
      <c r="V19" s="31"/>
      <c r="W19" s="21"/>
      <c r="X19" s="31"/>
      <c r="Y19" s="31"/>
      <c r="Z19" s="21"/>
      <c r="AA19" s="31"/>
      <c r="AB19" s="5"/>
    </row>
    <row r="20" ht="15">
      <c r="F20" s="15"/>
    </row>
  </sheetData>
  <sheetProtection/>
  <mergeCells count="25">
    <mergeCell ref="B5:AA5"/>
    <mergeCell ref="A6:AA6"/>
    <mergeCell ref="B7:AA7"/>
    <mergeCell ref="B8:AA8"/>
    <mergeCell ref="B9:D9"/>
    <mergeCell ref="O9:AA9"/>
    <mergeCell ref="B10:D10"/>
    <mergeCell ref="O10:AA10"/>
    <mergeCell ref="B11:D11"/>
    <mergeCell ref="B13:B14"/>
    <mergeCell ref="C13:C14"/>
    <mergeCell ref="D13:D14"/>
    <mergeCell ref="E13:E14"/>
    <mergeCell ref="F13:G13"/>
    <mergeCell ref="H13:H14"/>
    <mergeCell ref="I13:I14"/>
    <mergeCell ref="P13:AA13"/>
    <mergeCell ref="B15:B19"/>
    <mergeCell ref="C15:C19"/>
    <mergeCell ref="J13:J14"/>
    <mergeCell ref="K13:K14"/>
    <mergeCell ref="L13:L14"/>
    <mergeCell ref="M13:M14"/>
    <mergeCell ref="N13:N14"/>
    <mergeCell ref="O13:O1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AB28"/>
  <sheetViews>
    <sheetView zoomScalePageLayoutView="0" workbookViewId="0" topLeftCell="A1">
      <selection activeCell="A1" sqref="A1:IV65536"/>
    </sheetView>
  </sheetViews>
  <sheetFormatPr defaultColWidth="11.421875" defaultRowHeight="15"/>
  <cols>
    <col min="3" max="3" width="61.28125" style="0" customWidth="1"/>
    <col min="4" max="4" width="26.28125" style="0" customWidth="1"/>
    <col min="5" max="5" width="45.421875" style="0" customWidth="1"/>
    <col min="6" max="6" width="11.140625" style="0" customWidth="1"/>
    <col min="7" max="7" width="10.8515625" style="0" customWidth="1"/>
    <col min="8" max="8" width="12.421875" style="0" customWidth="1"/>
    <col min="10" max="10" width="37.8515625" style="0" customWidth="1"/>
    <col min="12" max="12" width="16.140625" style="0" customWidth="1"/>
    <col min="13" max="13" width="27.57421875" style="0" customWidth="1"/>
    <col min="14" max="14" width="27.8515625" style="0" customWidth="1"/>
  </cols>
  <sheetData>
    <row r="3" ht="15.75" thickBot="1"/>
    <row r="4" spans="1:28" ht="15.75" thickTop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3"/>
    </row>
    <row r="5" spans="1:28" ht="15.75">
      <c r="A5" s="4"/>
      <c r="B5" s="189" t="s">
        <v>0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5"/>
    </row>
    <row r="6" spans="1:28" ht="15.75">
      <c r="A6" s="190" t="s">
        <v>1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6"/>
    </row>
    <row r="7" spans="1:28" ht="15.75">
      <c r="A7" s="4"/>
      <c r="B7" s="189" t="s">
        <v>2</v>
      </c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5"/>
    </row>
    <row r="8" spans="1:28" ht="15.75">
      <c r="A8" s="4"/>
      <c r="B8" s="189" t="s">
        <v>3</v>
      </c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5"/>
    </row>
    <row r="9" spans="1:28" ht="15">
      <c r="A9" s="4"/>
      <c r="B9" s="178" t="s">
        <v>112</v>
      </c>
      <c r="C9" s="178"/>
      <c r="D9" s="179"/>
      <c r="E9" s="8"/>
      <c r="F9" s="8"/>
      <c r="G9" s="8"/>
      <c r="H9" s="8"/>
      <c r="I9" s="8"/>
      <c r="J9" s="8"/>
      <c r="K9" s="8"/>
      <c r="L9" s="8"/>
      <c r="M9" s="8"/>
      <c r="N9" s="8"/>
      <c r="O9" s="178" t="s">
        <v>82</v>
      </c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5"/>
    </row>
    <row r="10" spans="1:28" ht="15">
      <c r="A10" s="4"/>
      <c r="B10" s="176" t="s">
        <v>113</v>
      </c>
      <c r="C10" s="176"/>
      <c r="D10" s="177"/>
      <c r="E10" s="8"/>
      <c r="F10" s="8"/>
      <c r="G10" s="8"/>
      <c r="H10" s="8"/>
      <c r="I10" s="8"/>
      <c r="J10" s="8"/>
      <c r="K10" s="8"/>
      <c r="L10" s="8"/>
      <c r="M10" s="8"/>
      <c r="N10" s="8"/>
      <c r="O10" s="178" t="s">
        <v>8</v>
      </c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5"/>
    </row>
    <row r="11" spans="1:28" ht="15">
      <c r="A11" s="4"/>
      <c r="B11" s="178" t="s">
        <v>96</v>
      </c>
      <c r="C11" s="178"/>
      <c r="D11" s="17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5"/>
    </row>
    <row r="12" spans="1:28" ht="15.75" thickBot="1">
      <c r="A12" s="4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5"/>
    </row>
    <row r="13" spans="1:28" ht="15">
      <c r="A13" s="4"/>
      <c r="B13" s="180" t="s">
        <v>10</v>
      </c>
      <c r="C13" s="180" t="s">
        <v>11</v>
      </c>
      <c r="D13" s="181" t="s">
        <v>12</v>
      </c>
      <c r="E13" s="216" t="s">
        <v>13</v>
      </c>
      <c r="F13" s="218" t="s">
        <v>14</v>
      </c>
      <c r="G13" s="219"/>
      <c r="H13" s="220" t="s">
        <v>15</v>
      </c>
      <c r="I13" s="222" t="s">
        <v>16</v>
      </c>
      <c r="J13" s="172" t="s">
        <v>17</v>
      </c>
      <c r="K13" s="172" t="s">
        <v>18</v>
      </c>
      <c r="L13" s="172" t="s">
        <v>19</v>
      </c>
      <c r="M13" s="172" t="s">
        <v>20</v>
      </c>
      <c r="N13" s="174" t="s">
        <v>21</v>
      </c>
      <c r="O13" s="214" t="s">
        <v>22</v>
      </c>
      <c r="P13" s="167" t="s">
        <v>23</v>
      </c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8"/>
      <c r="AB13" s="5"/>
    </row>
    <row r="14" spans="1:28" ht="30">
      <c r="A14" s="4"/>
      <c r="B14" s="173"/>
      <c r="C14" s="173"/>
      <c r="D14" s="182"/>
      <c r="E14" s="217"/>
      <c r="F14" s="67" t="s">
        <v>60</v>
      </c>
      <c r="G14" s="67" t="s">
        <v>114</v>
      </c>
      <c r="H14" s="221"/>
      <c r="I14" s="223"/>
      <c r="J14" s="173"/>
      <c r="K14" s="173"/>
      <c r="L14" s="173"/>
      <c r="M14" s="173"/>
      <c r="N14" s="175"/>
      <c r="O14" s="215"/>
      <c r="P14" s="10" t="s">
        <v>26</v>
      </c>
      <c r="Q14" s="11" t="s">
        <v>27</v>
      </c>
      <c r="R14" s="11" t="s">
        <v>28</v>
      </c>
      <c r="S14" s="11" t="s">
        <v>29</v>
      </c>
      <c r="T14" s="11" t="s">
        <v>30</v>
      </c>
      <c r="U14" s="11" t="s">
        <v>31</v>
      </c>
      <c r="V14" s="11" t="s">
        <v>32</v>
      </c>
      <c r="W14" s="11" t="s">
        <v>33</v>
      </c>
      <c r="X14" s="11" t="s">
        <v>34</v>
      </c>
      <c r="Y14" s="11" t="s">
        <v>35</v>
      </c>
      <c r="Z14" s="11" t="s">
        <v>36</v>
      </c>
      <c r="AA14" s="11" t="s">
        <v>37</v>
      </c>
      <c r="AB14" s="5"/>
    </row>
    <row r="15" spans="1:28" ht="13.5" customHeight="1">
      <c r="A15" s="4"/>
      <c r="B15" s="206" t="s">
        <v>115</v>
      </c>
      <c r="C15" s="206" t="s">
        <v>116</v>
      </c>
      <c r="D15" s="209" t="s">
        <v>117</v>
      </c>
      <c r="E15" s="29" t="s">
        <v>118</v>
      </c>
      <c r="F15" s="15">
        <v>0.6</v>
      </c>
      <c r="G15" s="68">
        <v>2</v>
      </c>
      <c r="H15" s="69"/>
      <c r="I15" s="212"/>
      <c r="J15" s="29" t="s">
        <v>119</v>
      </c>
      <c r="K15" s="15">
        <v>2</v>
      </c>
      <c r="L15" s="70">
        <f>'[2]Plan Indicativo'!AO15</f>
        <v>3000</v>
      </c>
      <c r="M15" s="18"/>
      <c r="N15" s="20"/>
      <c r="O15" s="71">
        <f>'[2]Plan Indicativo'!AO15</f>
        <v>3000</v>
      </c>
      <c r="P15" s="17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5"/>
    </row>
    <row r="16" spans="1:28" ht="51" customHeight="1">
      <c r="A16" s="4"/>
      <c r="B16" s="207"/>
      <c r="C16" s="207"/>
      <c r="D16" s="210"/>
      <c r="E16" s="29" t="s">
        <v>120</v>
      </c>
      <c r="F16" s="15">
        <v>1.5</v>
      </c>
      <c r="G16" s="72">
        <v>1</v>
      </c>
      <c r="H16" s="73" t="s">
        <v>41</v>
      </c>
      <c r="I16" s="213"/>
      <c r="J16" s="29" t="s">
        <v>121</v>
      </c>
      <c r="K16" s="72">
        <v>1</v>
      </c>
      <c r="L16" s="70">
        <f>'[2]Plan Indicativo'!AO16</f>
        <v>387560.3222659999</v>
      </c>
      <c r="M16" s="74" t="s">
        <v>122</v>
      </c>
      <c r="N16" s="75" t="s">
        <v>123</v>
      </c>
      <c r="O16" s="76">
        <f>'[2]Plan Indicativo'!AO16</f>
        <v>387560.3222659999</v>
      </c>
      <c r="P16" s="30"/>
      <c r="Q16" s="31"/>
      <c r="R16" s="31"/>
      <c r="S16" s="31"/>
      <c r="T16" s="31"/>
      <c r="U16" s="21"/>
      <c r="V16" s="21"/>
      <c r="W16" s="31"/>
      <c r="X16" s="31"/>
      <c r="Y16" s="31"/>
      <c r="Z16" s="31"/>
      <c r="AA16" s="31"/>
      <c r="AB16" s="5"/>
    </row>
    <row r="17" spans="1:28" ht="68.25" customHeight="1">
      <c r="A17" s="4"/>
      <c r="B17" s="207"/>
      <c r="C17" s="207"/>
      <c r="D17" s="211"/>
      <c r="E17" s="29" t="s">
        <v>124</v>
      </c>
      <c r="F17" s="15">
        <v>0.5</v>
      </c>
      <c r="G17" s="15">
        <v>2</v>
      </c>
      <c r="H17" s="29" t="s">
        <v>44</v>
      </c>
      <c r="I17" s="77"/>
      <c r="J17" s="29" t="s">
        <v>125</v>
      </c>
      <c r="K17" s="15">
        <v>2</v>
      </c>
      <c r="L17" s="70">
        <f>'[2]Plan Indicativo'!AO17</f>
        <v>65000</v>
      </c>
      <c r="M17" s="78"/>
      <c r="N17" s="75" t="s">
        <v>126</v>
      </c>
      <c r="O17" s="76">
        <f>'[2]Plan Indicativo'!AO17</f>
        <v>65000</v>
      </c>
      <c r="P17" s="30"/>
      <c r="Q17" s="31"/>
      <c r="R17" s="31"/>
      <c r="S17" s="31"/>
      <c r="T17" s="31"/>
      <c r="U17" s="31"/>
      <c r="V17" s="31"/>
      <c r="W17" s="21"/>
      <c r="X17" s="21"/>
      <c r="Y17" s="21"/>
      <c r="Z17" s="21"/>
      <c r="AA17" s="21"/>
      <c r="AB17" s="5"/>
    </row>
    <row r="18" spans="1:28" ht="29.25" customHeight="1">
      <c r="A18" s="4"/>
      <c r="B18" s="207"/>
      <c r="C18" s="207"/>
      <c r="D18" s="198" t="s">
        <v>127</v>
      </c>
      <c r="E18" s="79" t="s">
        <v>128</v>
      </c>
      <c r="F18" s="15">
        <v>1.8</v>
      </c>
      <c r="G18" s="15">
        <v>3</v>
      </c>
      <c r="H18" s="80" t="s">
        <v>44</v>
      </c>
      <c r="I18" s="81"/>
      <c r="J18" s="79" t="s">
        <v>129</v>
      </c>
      <c r="K18" s="15">
        <v>3</v>
      </c>
      <c r="L18" s="70">
        <f>'[2]Plan Indicativo'!AO18</f>
        <v>17473.582374999998</v>
      </c>
      <c r="M18" s="18"/>
      <c r="N18" s="75" t="s">
        <v>130</v>
      </c>
      <c r="O18" s="76">
        <f>'[2]Plan Indicativo'!AO18</f>
        <v>17473.582374999998</v>
      </c>
      <c r="P18" s="30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31"/>
      <c r="AB18" s="5"/>
    </row>
    <row r="19" spans="1:28" ht="33" customHeight="1">
      <c r="A19" s="4"/>
      <c r="B19" s="207"/>
      <c r="C19" s="207"/>
      <c r="D19" s="205"/>
      <c r="E19" s="79" t="s">
        <v>131</v>
      </c>
      <c r="F19" s="15">
        <v>1.1</v>
      </c>
      <c r="G19" s="15">
        <v>0</v>
      </c>
      <c r="H19" s="82" t="s">
        <v>44</v>
      </c>
      <c r="I19" s="81"/>
      <c r="J19" s="79" t="s">
        <v>132</v>
      </c>
      <c r="K19" s="15">
        <v>0</v>
      </c>
      <c r="L19" s="70">
        <f>'[2]Plan Indicativo'!AO19</f>
        <v>0</v>
      </c>
      <c r="M19" s="83"/>
      <c r="N19" s="84" t="s">
        <v>133</v>
      </c>
      <c r="O19" s="76">
        <f>'[2]Plan Indicativo'!AO19</f>
        <v>0</v>
      </c>
      <c r="P19" s="30"/>
      <c r="Q19" s="31"/>
      <c r="R19" s="31"/>
      <c r="S19" s="31"/>
      <c r="T19" s="31"/>
      <c r="U19" s="31"/>
      <c r="V19" s="31"/>
      <c r="W19" s="21"/>
      <c r="X19" s="21"/>
      <c r="Y19" s="21"/>
      <c r="Z19" s="31"/>
      <c r="AA19" s="31"/>
      <c r="AB19" s="5"/>
    </row>
    <row r="20" spans="1:28" ht="54.75" customHeight="1">
      <c r="A20" s="4"/>
      <c r="B20" s="207"/>
      <c r="C20" s="207"/>
      <c r="D20" s="205"/>
      <c r="E20" s="16" t="s">
        <v>134</v>
      </c>
      <c r="F20" s="15">
        <v>0.4</v>
      </c>
      <c r="G20" s="15">
        <v>3</v>
      </c>
      <c r="H20" s="85" t="s">
        <v>44</v>
      </c>
      <c r="I20" s="81"/>
      <c r="J20" s="25" t="s">
        <v>135</v>
      </c>
      <c r="K20" s="15">
        <v>3</v>
      </c>
      <c r="L20" s="70">
        <f>'[2]Plan Indicativo'!AO20</f>
        <v>38000</v>
      </c>
      <c r="M20" s="83" t="s">
        <v>136</v>
      </c>
      <c r="N20" s="75" t="s">
        <v>126</v>
      </c>
      <c r="O20" s="76">
        <f>'[2]Plan Indicativo'!AO20</f>
        <v>38000</v>
      </c>
      <c r="P20" s="30"/>
      <c r="Q20" s="31"/>
      <c r="R20" s="31"/>
      <c r="S20" s="21"/>
      <c r="T20" s="21"/>
      <c r="U20" s="21"/>
      <c r="V20" s="31"/>
      <c r="W20" s="27"/>
      <c r="X20" s="27"/>
      <c r="Y20" s="27"/>
      <c r="Z20" s="31"/>
      <c r="AA20" s="31"/>
      <c r="AB20" s="5"/>
    </row>
    <row r="21" spans="1:28" ht="64.5" customHeight="1">
      <c r="A21" s="4"/>
      <c r="B21" s="207"/>
      <c r="C21" s="207"/>
      <c r="D21" s="205"/>
      <c r="E21" s="66" t="s">
        <v>137</v>
      </c>
      <c r="F21" s="15">
        <v>0.4</v>
      </c>
      <c r="G21" s="15">
        <v>1</v>
      </c>
      <c r="H21" s="86" t="s">
        <v>44</v>
      </c>
      <c r="I21" s="81"/>
      <c r="J21" s="25" t="s">
        <v>138</v>
      </c>
      <c r="K21" s="15">
        <v>1</v>
      </c>
      <c r="L21" s="70">
        <f>'[2]Plan Indicativo'!AO21</f>
        <v>17000</v>
      </c>
      <c r="M21" s="83" t="s">
        <v>139</v>
      </c>
      <c r="N21" s="75" t="s">
        <v>123</v>
      </c>
      <c r="O21" s="76">
        <f>'[2]Plan Indicativo'!AO21</f>
        <v>17000</v>
      </c>
      <c r="P21" s="30"/>
      <c r="Q21" s="31"/>
      <c r="R21" s="31"/>
      <c r="S21" s="21"/>
      <c r="T21" s="21"/>
      <c r="U21" s="21"/>
      <c r="V21" s="31"/>
      <c r="W21" s="31"/>
      <c r="X21" s="31"/>
      <c r="Y21" s="31"/>
      <c r="Z21" s="31"/>
      <c r="AA21" s="31"/>
      <c r="AB21" s="5"/>
    </row>
    <row r="22" spans="1:28" ht="75.75" customHeight="1">
      <c r="A22" s="4"/>
      <c r="B22" s="207"/>
      <c r="C22" s="207"/>
      <c r="D22" s="205"/>
      <c r="E22" s="29" t="s">
        <v>140</v>
      </c>
      <c r="F22" s="15">
        <v>1</v>
      </c>
      <c r="G22" s="15">
        <v>1</v>
      </c>
      <c r="H22" s="80" t="s">
        <v>44</v>
      </c>
      <c r="I22" s="81"/>
      <c r="J22" s="25" t="s">
        <v>141</v>
      </c>
      <c r="K22" s="15">
        <v>1</v>
      </c>
      <c r="L22" s="70">
        <f>'[2]Plan Indicativo'!AO22</f>
        <v>0</v>
      </c>
      <c r="M22" s="83" t="s">
        <v>142</v>
      </c>
      <c r="N22" s="75" t="s">
        <v>123</v>
      </c>
      <c r="O22" s="76">
        <f>'[2]Plan Indicativo'!AO22</f>
        <v>0</v>
      </c>
      <c r="P22" s="30"/>
      <c r="Q22" s="31"/>
      <c r="R22" s="31"/>
      <c r="S22" s="31"/>
      <c r="T22" s="31"/>
      <c r="U22" s="31"/>
      <c r="V22" s="31"/>
      <c r="W22" s="31"/>
      <c r="X22" s="21"/>
      <c r="Y22" s="21"/>
      <c r="Z22" s="31"/>
      <c r="AA22" s="31"/>
      <c r="AB22" s="5"/>
    </row>
    <row r="23" spans="1:28" ht="57.75" customHeight="1">
      <c r="A23" s="4"/>
      <c r="B23" s="207"/>
      <c r="C23" s="207"/>
      <c r="D23" s="198" t="s">
        <v>143</v>
      </c>
      <c r="E23" s="79" t="s">
        <v>144</v>
      </c>
      <c r="F23" s="15">
        <v>0.5</v>
      </c>
      <c r="G23" s="15">
        <v>2</v>
      </c>
      <c r="H23" s="82" t="s">
        <v>44</v>
      </c>
      <c r="I23" s="81"/>
      <c r="J23" s="79" t="s">
        <v>145</v>
      </c>
      <c r="K23" s="15">
        <v>2</v>
      </c>
      <c r="L23" s="70">
        <f>'[2]Plan Indicativo'!AO23</f>
        <v>9000</v>
      </c>
      <c r="M23" s="83" t="s">
        <v>146</v>
      </c>
      <c r="N23" s="75" t="s">
        <v>123</v>
      </c>
      <c r="O23" s="76">
        <f>'[2]Plan Indicativo'!AO23</f>
        <v>9000</v>
      </c>
      <c r="P23" s="30"/>
      <c r="Q23" s="31"/>
      <c r="R23" s="31"/>
      <c r="S23" s="31"/>
      <c r="T23" s="31"/>
      <c r="U23" s="87"/>
      <c r="V23" s="31"/>
      <c r="W23" s="31"/>
      <c r="X23" s="31"/>
      <c r="Y23" s="31"/>
      <c r="Z23" s="31"/>
      <c r="AA23" s="31"/>
      <c r="AB23" s="5"/>
    </row>
    <row r="24" spans="1:28" ht="45.75" customHeight="1">
      <c r="A24" s="4"/>
      <c r="B24" s="207"/>
      <c r="C24" s="207"/>
      <c r="D24" s="205"/>
      <c r="E24" s="29" t="s">
        <v>147</v>
      </c>
      <c r="F24" s="15">
        <v>0.01</v>
      </c>
      <c r="G24" s="15">
        <v>1</v>
      </c>
      <c r="H24" s="80" t="s">
        <v>44</v>
      </c>
      <c r="I24" s="81"/>
      <c r="J24" s="79" t="s">
        <v>148</v>
      </c>
      <c r="K24" s="15">
        <v>1</v>
      </c>
      <c r="L24" s="70">
        <f>'[2]Plan Indicativo'!AO24</f>
        <v>4000</v>
      </c>
      <c r="M24" s="18"/>
      <c r="N24" s="20" t="s">
        <v>123</v>
      </c>
      <c r="O24" s="88">
        <f>'[2]Plan Indicativo'!AO24</f>
        <v>4000</v>
      </c>
      <c r="P24" s="30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31"/>
      <c r="AB24" s="5"/>
    </row>
    <row r="25" spans="1:28" ht="63" customHeight="1">
      <c r="A25" s="4"/>
      <c r="B25" s="207"/>
      <c r="C25" s="207"/>
      <c r="D25" s="198" t="s">
        <v>149</v>
      </c>
      <c r="E25" s="29" t="s">
        <v>150</v>
      </c>
      <c r="F25" s="15">
        <v>0.5</v>
      </c>
      <c r="G25" s="15">
        <v>120</v>
      </c>
      <c r="H25" s="80" t="s">
        <v>44</v>
      </c>
      <c r="I25" s="81"/>
      <c r="J25" s="25" t="s">
        <v>151</v>
      </c>
      <c r="K25" s="15">
        <v>120</v>
      </c>
      <c r="L25" s="70">
        <f>'[2]Plan Indicativo'!AO25</f>
        <v>18345</v>
      </c>
      <c r="M25" s="83" t="s">
        <v>152</v>
      </c>
      <c r="N25" s="75" t="s">
        <v>123</v>
      </c>
      <c r="O25" s="76">
        <f>'[2]Plan Indicativo'!AO25</f>
        <v>18345</v>
      </c>
      <c r="P25" s="30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31"/>
      <c r="AB25" s="5"/>
    </row>
    <row r="26" spans="1:28" ht="42" customHeight="1">
      <c r="A26" s="4"/>
      <c r="B26" s="207"/>
      <c r="C26" s="207"/>
      <c r="D26" s="205"/>
      <c r="E26" s="79" t="s">
        <v>153</v>
      </c>
      <c r="F26" s="15">
        <v>0.4</v>
      </c>
      <c r="G26" s="15">
        <v>401</v>
      </c>
      <c r="H26" s="82" t="s">
        <v>44</v>
      </c>
      <c r="I26" s="81"/>
      <c r="J26" s="25" t="s">
        <v>154</v>
      </c>
      <c r="K26" s="15">
        <v>401</v>
      </c>
      <c r="L26" s="70">
        <f>'[2]Plan Indicativo'!AO26</f>
        <v>104126.54461999997</v>
      </c>
      <c r="M26" s="83" t="s">
        <v>155</v>
      </c>
      <c r="N26" s="84" t="s">
        <v>123</v>
      </c>
      <c r="O26" s="76">
        <f>'[2]Plan Indicativo'!AO26</f>
        <v>104126.54461999997</v>
      </c>
      <c r="P26" s="30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31"/>
      <c r="AB26" s="5"/>
    </row>
    <row r="27" spans="1:28" ht="48.75" customHeight="1" thickBot="1">
      <c r="A27" s="4"/>
      <c r="B27" s="207"/>
      <c r="C27" s="207"/>
      <c r="D27" s="199"/>
      <c r="E27" s="29" t="s">
        <v>156</v>
      </c>
      <c r="F27" s="15">
        <v>0.42</v>
      </c>
      <c r="G27" s="15">
        <v>25</v>
      </c>
      <c r="H27" s="89" t="s">
        <v>44</v>
      </c>
      <c r="I27" s="90"/>
      <c r="J27" s="25" t="s">
        <v>157</v>
      </c>
      <c r="K27" s="15">
        <v>25</v>
      </c>
      <c r="L27" s="70">
        <f>'[2]Plan Indicativo'!AO27</f>
        <v>42617.400482</v>
      </c>
      <c r="M27" s="83" t="s">
        <v>158</v>
      </c>
      <c r="N27" s="75" t="s">
        <v>126</v>
      </c>
      <c r="O27" s="76">
        <f>'[2]Plan Indicativo'!AO27</f>
        <v>42617.400482</v>
      </c>
      <c r="P27" s="30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31"/>
      <c r="AB27" s="5"/>
    </row>
    <row r="28" spans="1:28" ht="33" customHeight="1" thickBot="1">
      <c r="A28" s="39"/>
      <c r="B28" s="208"/>
      <c r="C28" s="208"/>
      <c r="D28" s="91"/>
      <c r="E28" s="40"/>
      <c r="F28" s="40"/>
      <c r="G28" s="40"/>
      <c r="H28" s="40"/>
      <c r="I28" s="40"/>
      <c r="J28" s="92"/>
      <c r="K28" s="15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1"/>
    </row>
    <row r="29" ht="15.75" thickTop="1"/>
  </sheetData>
  <sheetProtection/>
  <mergeCells count="30">
    <mergeCell ref="B5:AA5"/>
    <mergeCell ref="A6:AA6"/>
    <mergeCell ref="B7:AA7"/>
    <mergeCell ref="B8:AA8"/>
    <mergeCell ref="B9:D9"/>
    <mergeCell ref="O9:AA9"/>
    <mergeCell ref="B10:D10"/>
    <mergeCell ref="O10:AA10"/>
    <mergeCell ref="B11:D11"/>
    <mergeCell ref="B13:B14"/>
    <mergeCell ref="C13:C14"/>
    <mergeCell ref="D13:D14"/>
    <mergeCell ref="E13:E14"/>
    <mergeCell ref="F13:G13"/>
    <mergeCell ref="H13:H14"/>
    <mergeCell ref="I13:I14"/>
    <mergeCell ref="P13:AA13"/>
    <mergeCell ref="B15:B28"/>
    <mergeCell ref="C15:C28"/>
    <mergeCell ref="D15:D17"/>
    <mergeCell ref="I15:I16"/>
    <mergeCell ref="D18:D22"/>
    <mergeCell ref="D23:D24"/>
    <mergeCell ref="D25:D27"/>
    <mergeCell ref="J13:J14"/>
    <mergeCell ref="K13:K14"/>
    <mergeCell ref="L13:L14"/>
    <mergeCell ref="M13:M14"/>
    <mergeCell ref="N13:N14"/>
    <mergeCell ref="O13:O1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5:AB22"/>
  <sheetViews>
    <sheetView zoomScalePageLayoutView="0" workbookViewId="0" topLeftCell="A1">
      <selection activeCell="D13" sqref="D13"/>
    </sheetView>
  </sheetViews>
  <sheetFormatPr defaultColWidth="11.421875" defaultRowHeight="15"/>
  <cols>
    <col min="2" max="2" width="15.00390625" style="0" customWidth="1"/>
    <col min="3" max="3" width="30.421875" style="0" customWidth="1"/>
    <col min="4" max="4" width="80.00390625" style="0" customWidth="1"/>
    <col min="5" max="5" width="34.140625" style="0" customWidth="1"/>
    <col min="6" max="6" width="18.421875" style="0" customWidth="1"/>
    <col min="7" max="7" width="16.00390625" style="0" customWidth="1"/>
    <col min="8" max="8" width="22.140625" style="0" customWidth="1"/>
    <col min="10" max="10" width="30.140625" style="0" customWidth="1"/>
    <col min="13" max="13" width="40.8515625" style="0" customWidth="1"/>
    <col min="14" max="14" width="16.140625" style="0" customWidth="1"/>
  </cols>
  <sheetData>
    <row r="4" ht="15.75" thickBot="1"/>
    <row r="5" spans="1:28" ht="15.75" thickTop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3"/>
    </row>
    <row r="6" spans="1:28" ht="15.75">
      <c r="A6" s="4"/>
      <c r="B6" s="189" t="s">
        <v>0</v>
      </c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5"/>
    </row>
    <row r="7" spans="1:28" ht="15.75">
      <c r="A7" s="190" t="s">
        <v>1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6"/>
    </row>
    <row r="8" spans="1:28" ht="15.75">
      <c r="A8" s="4"/>
      <c r="B8" s="189" t="s">
        <v>2</v>
      </c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5"/>
    </row>
    <row r="9" spans="1:28" ht="15.75">
      <c r="A9" s="4"/>
      <c r="B9" s="189" t="s">
        <v>3</v>
      </c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5"/>
    </row>
    <row r="10" spans="1:28" ht="15">
      <c r="A10" s="4"/>
      <c r="B10" s="178" t="s">
        <v>81</v>
      </c>
      <c r="C10" s="178"/>
      <c r="D10" s="179"/>
      <c r="E10" s="8"/>
      <c r="F10" s="8"/>
      <c r="G10" s="8"/>
      <c r="H10" s="8"/>
      <c r="I10" s="8"/>
      <c r="J10" s="8"/>
      <c r="K10" s="8"/>
      <c r="L10" s="8"/>
      <c r="M10" s="8"/>
      <c r="N10" s="8"/>
      <c r="O10" s="178" t="s">
        <v>57</v>
      </c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5"/>
    </row>
    <row r="11" spans="1:28" ht="15">
      <c r="A11" s="4"/>
      <c r="B11" s="176" t="s">
        <v>95</v>
      </c>
      <c r="C11" s="176"/>
      <c r="D11" s="177"/>
      <c r="E11" s="8"/>
      <c r="F11" s="8"/>
      <c r="G11" s="8"/>
      <c r="H11" s="8"/>
      <c r="I11" s="8"/>
      <c r="J11" s="8"/>
      <c r="K11" s="8"/>
      <c r="L11" s="8"/>
      <c r="M11" s="8"/>
      <c r="N11" s="8"/>
      <c r="O11" s="178" t="s">
        <v>8</v>
      </c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5"/>
    </row>
    <row r="12" spans="1:28" ht="15">
      <c r="A12" s="4"/>
      <c r="B12" s="178" t="s">
        <v>96</v>
      </c>
      <c r="C12" s="178"/>
      <c r="D12" s="17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5"/>
    </row>
    <row r="13" spans="1:28" ht="15">
      <c r="A13" s="4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5"/>
    </row>
    <row r="14" spans="1:28" ht="15">
      <c r="A14" s="4"/>
      <c r="B14" s="180" t="s">
        <v>10</v>
      </c>
      <c r="C14" s="180" t="s">
        <v>11</v>
      </c>
      <c r="D14" s="180" t="s">
        <v>12</v>
      </c>
      <c r="E14" s="180" t="s">
        <v>13</v>
      </c>
      <c r="F14" s="181" t="s">
        <v>14</v>
      </c>
      <c r="G14" s="200"/>
      <c r="H14" s="169" t="s">
        <v>15</v>
      </c>
      <c r="I14" s="180" t="s">
        <v>16</v>
      </c>
      <c r="J14" s="180" t="s">
        <v>17</v>
      </c>
      <c r="K14" s="180" t="s">
        <v>18</v>
      </c>
      <c r="L14" s="180" t="s">
        <v>19</v>
      </c>
      <c r="M14" s="180" t="s">
        <v>20</v>
      </c>
      <c r="N14" s="180" t="s">
        <v>21</v>
      </c>
      <c r="O14" s="180" t="s">
        <v>22</v>
      </c>
      <c r="P14" s="191" t="s">
        <v>23</v>
      </c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8"/>
      <c r="AB14" s="5"/>
    </row>
    <row r="15" spans="1:28" ht="30">
      <c r="A15" s="4"/>
      <c r="B15" s="192"/>
      <c r="C15" s="192"/>
      <c r="D15" s="192"/>
      <c r="E15" s="192"/>
      <c r="F15" s="50" t="s">
        <v>60</v>
      </c>
      <c r="G15" s="50" t="s">
        <v>159</v>
      </c>
      <c r="H15" s="171"/>
      <c r="I15" s="192"/>
      <c r="J15" s="192"/>
      <c r="K15" s="192"/>
      <c r="L15" s="192"/>
      <c r="M15" s="192"/>
      <c r="N15" s="192"/>
      <c r="O15" s="192"/>
      <c r="P15" s="11" t="s">
        <v>26</v>
      </c>
      <c r="Q15" s="11" t="s">
        <v>27</v>
      </c>
      <c r="R15" s="11" t="s">
        <v>28</v>
      </c>
      <c r="S15" s="11" t="s">
        <v>29</v>
      </c>
      <c r="T15" s="11" t="s">
        <v>30</v>
      </c>
      <c r="U15" s="11" t="s">
        <v>31</v>
      </c>
      <c r="V15" s="11" t="s">
        <v>32</v>
      </c>
      <c r="W15" s="11" t="s">
        <v>33</v>
      </c>
      <c r="X15" s="11" t="s">
        <v>34</v>
      </c>
      <c r="Y15" s="11" t="s">
        <v>35</v>
      </c>
      <c r="Z15" s="11" t="s">
        <v>36</v>
      </c>
      <c r="AA15" s="11" t="s">
        <v>37</v>
      </c>
      <c r="AB15" s="5"/>
    </row>
    <row r="16" spans="1:28" ht="39" customHeight="1">
      <c r="A16" s="4"/>
      <c r="B16" s="196" t="s">
        <v>160</v>
      </c>
      <c r="C16" s="224" t="s">
        <v>161</v>
      </c>
      <c r="D16" s="12"/>
      <c r="E16" s="29" t="s">
        <v>162</v>
      </c>
      <c r="F16" s="15">
        <v>0.5</v>
      </c>
      <c r="G16" s="93">
        <v>2</v>
      </c>
      <c r="H16" s="33" t="s">
        <v>44</v>
      </c>
      <c r="I16" s="21"/>
      <c r="J16" s="29" t="s">
        <v>162</v>
      </c>
      <c r="K16" s="93">
        <v>2</v>
      </c>
      <c r="L16" s="18">
        <f>820*11*2</f>
        <v>18040</v>
      </c>
      <c r="M16" s="29" t="s">
        <v>163</v>
      </c>
      <c r="N16" s="19" t="s">
        <v>164</v>
      </c>
      <c r="O16" s="93">
        <v>50000</v>
      </c>
      <c r="P16" s="24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5"/>
    </row>
    <row r="17" spans="1:28" ht="45" customHeight="1">
      <c r="A17" s="4"/>
      <c r="B17" s="194"/>
      <c r="C17" s="225"/>
      <c r="D17" s="12"/>
      <c r="E17" s="29" t="s">
        <v>165</v>
      </c>
      <c r="F17" s="15">
        <v>0.45</v>
      </c>
      <c r="G17" s="93">
        <v>1</v>
      </c>
      <c r="H17" s="33" t="s">
        <v>44</v>
      </c>
      <c r="I17" s="21"/>
      <c r="J17" s="29" t="s">
        <v>165</v>
      </c>
      <c r="K17" s="93">
        <v>1</v>
      </c>
      <c r="L17" s="18">
        <f>820*11</f>
        <v>9020</v>
      </c>
      <c r="M17" s="29" t="s">
        <v>166</v>
      </c>
      <c r="N17" s="19" t="s">
        <v>164</v>
      </c>
      <c r="O17" s="93">
        <v>45000</v>
      </c>
      <c r="P17" s="24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5"/>
    </row>
    <row r="18" spans="1:28" ht="30" customHeight="1">
      <c r="A18" s="4"/>
      <c r="B18" s="194"/>
      <c r="C18" s="225"/>
      <c r="D18" s="18"/>
      <c r="E18" s="29" t="s">
        <v>167</v>
      </c>
      <c r="F18" s="15">
        <v>0.3</v>
      </c>
      <c r="G18" s="93">
        <v>1</v>
      </c>
      <c r="H18" s="33" t="s">
        <v>44</v>
      </c>
      <c r="I18" s="21"/>
      <c r="J18" s="29" t="s">
        <v>168</v>
      </c>
      <c r="K18" s="93">
        <v>1</v>
      </c>
      <c r="L18" s="18"/>
      <c r="M18" s="18"/>
      <c r="N18" s="19" t="s">
        <v>164</v>
      </c>
      <c r="O18" s="93">
        <v>25000</v>
      </c>
      <c r="P18" s="24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5"/>
    </row>
    <row r="19" spans="1:28" ht="36.75" customHeight="1">
      <c r="A19" s="4"/>
      <c r="B19" s="194"/>
      <c r="C19" s="225"/>
      <c r="D19" s="12"/>
      <c r="E19" s="29" t="s">
        <v>169</v>
      </c>
      <c r="F19" s="15">
        <v>0.3</v>
      </c>
      <c r="G19" s="93">
        <v>1</v>
      </c>
      <c r="H19" s="33" t="s">
        <v>44</v>
      </c>
      <c r="I19" s="21"/>
      <c r="J19" s="29" t="s">
        <v>169</v>
      </c>
      <c r="K19" s="93">
        <v>1</v>
      </c>
      <c r="L19" s="18">
        <f>820*11</f>
        <v>9020</v>
      </c>
      <c r="M19" s="29" t="s">
        <v>170</v>
      </c>
      <c r="N19" s="19" t="s">
        <v>164</v>
      </c>
      <c r="O19" s="93">
        <v>16000</v>
      </c>
      <c r="P19" s="24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5"/>
    </row>
    <row r="20" spans="1:28" ht="38.25" customHeight="1">
      <c r="A20" s="4"/>
      <c r="B20" s="194"/>
      <c r="C20" s="225"/>
      <c r="D20" s="12"/>
      <c r="E20" s="29" t="s">
        <v>171</v>
      </c>
      <c r="F20" s="15">
        <v>0.3</v>
      </c>
      <c r="G20" s="93">
        <v>1</v>
      </c>
      <c r="H20" s="33" t="s">
        <v>44</v>
      </c>
      <c r="I20" s="21"/>
      <c r="J20" s="29" t="s">
        <v>171</v>
      </c>
      <c r="K20" s="93">
        <v>1</v>
      </c>
      <c r="L20" s="18">
        <f>820*11</f>
        <v>9020</v>
      </c>
      <c r="M20" s="29" t="s">
        <v>172</v>
      </c>
      <c r="N20" s="19" t="s">
        <v>164</v>
      </c>
      <c r="O20" s="93">
        <v>16000</v>
      </c>
      <c r="P20" s="24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5"/>
    </row>
    <row r="21" spans="1:28" ht="41.25" customHeight="1">
      <c r="A21" s="4"/>
      <c r="B21" s="194"/>
      <c r="C21" s="225"/>
      <c r="D21" s="12"/>
      <c r="E21" s="29" t="s">
        <v>173</v>
      </c>
      <c r="F21" s="15">
        <v>0.15</v>
      </c>
      <c r="G21" s="93">
        <v>1</v>
      </c>
      <c r="H21" s="33" t="s">
        <v>44</v>
      </c>
      <c r="I21" s="18"/>
      <c r="J21" s="33" t="s">
        <v>174</v>
      </c>
      <c r="K21" s="93">
        <v>1</v>
      </c>
      <c r="L21" s="18"/>
      <c r="M21" s="94" t="s">
        <v>175</v>
      </c>
      <c r="N21" s="19" t="s">
        <v>164</v>
      </c>
      <c r="O21" s="93">
        <v>5000</v>
      </c>
      <c r="P21" s="17"/>
      <c r="Q21" s="18"/>
      <c r="R21" s="18"/>
      <c r="S21" s="18"/>
      <c r="T21" s="18"/>
      <c r="U21" s="18"/>
      <c r="V21" s="21"/>
      <c r="W21" s="18"/>
      <c r="X21" s="18"/>
      <c r="Y21" s="18"/>
      <c r="Z21" s="18"/>
      <c r="AA21" s="18"/>
      <c r="AB21" s="5"/>
    </row>
    <row r="22" spans="1:28" ht="42.75" customHeight="1">
      <c r="A22" s="4"/>
      <c r="B22" s="204"/>
      <c r="C22" s="226"/>
      <c r="D22" s="12"/>
      <c r="E22" s="79" t="s">
        <v>176</v>
      </c>
      <c r="F22" s="15">
        <v>0.15</v>
      </c>
      <c r="G22" s="93">
        <v>1</v>
      </c>
      <c r="H22" s="60" t="s">
        <v>44</v>
      </c>
      <c r="I22" s="18"/>
      <c r="J22" s="95" t="s">
        <v>177</v>
      </c>
      <c r="K22" s="93">
        <v>1</v>
      </c>
      <c r="L22" s="18"/>
      <c r="M22" s="94" t="s">
        <v>178</v>
      </c>
      <c r="N22" s="19" t="s">
        <v>164</v>
      </c>
      <c r="O22" s="93">
        <v>7290</v>
      </c>
      <c r="P22" s="17"/>
      <c r="Q22" s="18"/>
      <c r="R22" s="18"/>
      <c r="S22" s="18"/>
      <c r="T22" s="18"/>
      <c r="U22" s="18"/>
      <c r="V22" s="18"/>
      <c r="W22" s="21"/>
      <c r="X22" s="18"/>
      <c r="Y22" s="18"/>
      <c r="Z22" s="18"/>
      <c r="AA22" s="18"/>
      <c r="AB22" s="5"/>
    </row>
  </sheetData>
  <sheetProtection/>
  <mergeCells count="25">
    <mergeCell ref="B6:AA6"/>
    <mergeCell ref="A7:AA7"/>
    <mergeCell ref="B8:AA8"/>
    <mergeCell ref="B9:AA9"/>
    <mergeCell ref="B10:D10"/>
    <mergeCell ref="O10:AA10"/>
    <mergeCell ref="B11:D11"/>
    <mergeCell ref="O11:AA11"/>
    <mergeCell ref="B12:D12"/>
    <mergeCell ref="B14:B15"/>
    <mergeCell ref="C14:C15"/>
    <mergeCell ref="D14:D15"/>
    <mergeCell ref="E14:E15"/>
    <mergeCell ref="F14:G14"/>
    <mergeCell ref="H14:H15"/>
    <mergeCell ref="I14:I15"/>
    <mergeCell ref="P14:AA14"/>
    <mergeCell ref="B16:B22"/>
    <mergeCell ref="C16:C22"/>
    <mergeCell ref="J14:J15"/>
    <mergeCell ref="K14:K15"/>
    <mergeCell ref="L14:L15"/>
    <mergeCell ref="M14:M15"/>
    <mergeCell ref="N14:N15"/>
    <mergeCell ref="O14:O1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4:AB34"/>
  <sheetViews>
    <sheetView zoomScalePageLayoutView="0" workbookViewId="0" topLeftCell="A1">
      <selection activeCell="B9" sqref="B9:AA9"/>
    </sheetView>
  </sheetViews>
  <sheetFormatPr defaultColWidth="11.421875" defaultRowHeight="15"/>
  <cols>
    <col min="2" max="2" width="30.57421875" style="0" customWidth="1"/>
    <col min="3" max="3" width="34.421875" style="0" customWidth="1"/>
    <col min="4" max="4" width="32.421875" style="0" customWidth="1"/>
    <col min="5" max="5" width="37.140625" style="0" customWidth="1"/>
    <col min="6" max="6" width="15.57421875" style="0" customWidth="1"/>
    <col min="7" max="7" width="14.00390625" style="0" customWidth="1"/>
    <col min="8" max="8" width="14.8515625" style="0" customWidth="1"/>
    <col min="10" max="10" width="35.8515625" style="0" customWidth="1"/>
    <col min="13" max="13" width="48.421875" style="0" customWidth="1"/>
    <col min="14" max="14" width="14.8515625" style="0" customWidth="1"/>
  </cols>
  <sheetData>
    <row r="3" ht="15.75" thickBot="1"/>
    <row r="4" spans="1:28" ht="15.75" thickTop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3"/>
    </row>
    <row r="5" spans="1:28" ht="15.75">
      <c r="A5" s="4"/>
      <c r="B5" s="189" t="s">
        <v>0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5"/>
    </row>
    <row r="6" spans="1:28" ht="15.75">
      <c r="A6" s="190" t="s">
        <v>1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6"/>
    </row>
    <row r="7" spans="1:28" ht="15.75">
      <c r="A7" s="4"/>
      <c r="B7" s="189" t="s">
        <v>2</v>
      </c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5"/>
    </row>
    <row r="8" spans="1:28" ht="15.75">
      <c r="A8" s="4"/>
      <c r="B8" s="189" t="s">
        <v>3</v>
      </c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5"/>
    </row>
    <row r="9" spans="1:28" ht="15.75">
      <c r="A9" s="4"/>
      <c r="B9" s="189" t="s">
        <v>4</v>
      </c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5"/>
    </row>
    <row r="10" spans="1:28" ht="15.75">
      <c r="A10" s="4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5"/>
    </row>
    <row r="11" spans="1:28" ht="15">
      <c r="A11" s="4"/>
      <c r="B11" s="178" t="s">
        <v>81</v>
      </c>
      <c r="C11" s="178"/>
      <c r="D11" s="179"/>
      <c r="E11" s="8"/>
      <c r="F11" s="8"/>
      <c r="G11" s="8"/>
      <c r="H11" s="8"/>
      <c r="I11" s="8"/>
      <c r="J11" s="8"/>
      <c r="K11" s="8"/>
      <c r="L11" s="8"/>
      <c r="M11" s="8"/>
      <c r="N11" s="8"/>
      <c r="O11" s="178" t="s">
        <v>179</v>
      </c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5"/>
    </row>
    <row r="12" spans="1:28" ht="15">
      <c r="A12" s="4"/>
      <c r="B12" s="176" t="s">
        <v>7</v>
      </c>
      <c r="C12" s="176"/>
      <c r="D12" s="177"/>
      <c r="E12" s="8"/>
      <c r="F12" s="8"/>
      <c r="G12" s="8"/>
      <c r="H12" s="8"/>
      <c r="I12" s="8"/>
      <c r="J12" s="8"/>
      <c r="K12" s="8"/>
      <c r="L12" s="8"/>
      <c r="M12" s="8"/>
      <c r="N12" s="8"/>
      <c r="O12" s="178" t="s">
        <v>8</v>
      </c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5"/>
    </row>
    <row r="13" spans="1:28" ht="15">
      <c r="A13" s="4"/>
      <c r="B13" s="178" t="s">
        <v>180</v>
      </c>
      <c r="C13" s="178"/>
      <c r="D13" s="17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5"/>
    </row>
    <row r="14" spans="1:28" ht="15">
      <c r="A14" s="4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5"/>
    </row>
    <row r="15" spans="1:28" ht="15">
      <c r="A15" s="4"/>
      <c r="B15" s="180" t="s">
        <v>10</v>
      </c>
      <c r="C15" s="180" t="s">
        <v>11</v>
      </c>
      <c r="D15" s="180" t="s">
        <v>12</v>
      </c>
      <c r="E15" s="180" t="s">
        <v>13</v>
      </c>
      <c r="F15" s="181" t="s">
        <v>14</v>
      </c>
      <c r="G15" s="200"/>
      <c r="H15" s="169" t="s">
        <v>15</v>
      </c>
      <c r="I15" s="180" t="s">
        <v>16</v>
      </c>
      <c r="J15" s="180" t="s">
        <v>17</v>
      </c>
      <c r="K15" s="180" t="s">
        <v>18</v>
      </c>
      <c r="L15" s="180" t="s">
        <v>19</v>
      </c>
      <c r="M15" s="180" t="s">
        <v>20</v>
      </c>
      <c r="N15" s="180" t="s">
        <v>21</v>
      </c>
      <c r="O15" s="180" t="s">
        <v>22</v>
      </c>
      <c r="P15" s="191" t="s">
        <v>23</v>
      </c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8"/>
      <c r="AB15" s="5"/>
    </row>
    <row r="16" spans="1:28" ht="30">
      <c r="A16" s="4"/>
      <c r="B16" s="192"/>
      <c r="C16" s="192"/>
      <c r="D16" s="192"/>
      <c r="E16" s="192"/>
      <c r="F16" s="50" t="s">
        <v>60</v>
      </c>
      <c r="G16" s="50" t="s">
        <v>114</v>
      </c>
      <c r="H16" s="171"/>
      <c r="I16" s="192"/>
      <c r="J16" s="192"/>
      <c r="K16" s="192"/>
      <c r="L16" s="192"/>
      <c r="M16" s="192"/>
      <c r="N16" s="192"/>
      <c r="O16" s="192"/>
      <c r="P16" s="11" t="s">
        <v>26</v>
      </c>
      <c r="Q16" s="11" t="s">
        <v>27</v>
      </c>
      <c r="R16" s="11" t="s">
        <v>28</v>
      </c>
      <c r="S16" s="11" t="s">
        <v>29</v>
      </c>
      <c r="T16" s="11" t="s">
        <v>30</v>
      </c>
      <c r="U16" s="11" t="s">
        <v>31</v>
      </c>
      <c r="V16" s="11" t="s">
        <v>32</v>
      </c>
      <c r="W16" s="11" t="s">
        <v>33</v>
      </c>
      <c r="X16" s="11" t="s">
        <v>34</v>
      </c>
      <c r="Y16" s="11" t="s">
        <v>35</v>
      </c>
      <c r="Z16" s="11" t="s">
        <v>36</v>
      </c>
      <c r="AA16" s="11" t="s">
        <v>37</v>
      </c>
      <c r="AB16" s="5"/>
    </row>
    <row r="17" spans="1:28" ht="63.75">
      <c r="A17" s="4"/>
      <c r="B17" s="194"/>
      <c r="C17" s="170"/>
      <c r="D17" s="18"/>
      <c r="E17" s="29" t="s">
        <v>181</v>
      </c>
      <c r="F17" s="15">
        <v>0.01</v>
      </c>
      <c r="G17" s="93">
        <v>1</v>
      </c>
      <c r="H17" s="29"/>
      <c r="I17" s="18"/>
      <c r="J17" s="29" t="s">
        <v>181</v>
      </c>
      <c r="K17" s="93">
        <v>1</v>
      </c>
      <c r="L17" s="23">
        <f>'[3]Plan Indicativo'!AG17</f>
        <v>6000</v>
      </c>
      <c r="M17" s="29" t="s">
        <v>182</v>
      </c>
      <c r="N17" s="19" t="s">
        <v>183</v>
      </c>
      <c r="O17" s="23">
        <f>'[3]Plan Indicativo'!AG17</f>
        <v>6000</v>
      </c>
      <c r="P17" s="17"/>
      <c r="Q17" s="18"/>
      <c r="R17" s="18"/>
      <c r="S17" s="18"/>
      <c r="T17" s="18"/>
      <c r="U17" s="21"/>
      <c r="V17" s="21"/>
      <c r="W17" s="21"/>
      <c r="X17" s="21"/>
      <c r="Y17" s="21"/>
      <c r="Z17" s="21"/>
      <c r="AA17" s="18"/>
      <c r="AB17" s="5"/>
    </row>
    <row r="18" spans="1:28" ht="63.75">
      <c r="A18" s="4"/>
      <c r="B18" s="194"/>
      <c r="C18" s="170"/>
      <c r="D18" s="18"/>
      <c r="E18" s="29" t="s">
        <v>184</v>
      </c>
      <c r="F18" s="15">
        <v>0.51</v>
      </c>
      <c r="G18" s="93">
        <v>1</v>
      </c>
      <c r="H18" s="29"/>
      <c r="I18" s="18"/>
      <c r="J18" s="96" t="s">
        <v>184</v>
      </c>
      <c r="K18" s="93">
        <v>1</v>
      </c>
      <c r="L18" s="97">
        <f>'[3]Plan Indicativo'!AG18</f>
        <v>11000</v>
      </c>
      <c r="M18" s="29" t="s">
        <v>185</v>
      </c>
      <c r="N18" s="19" t="s">
        <v>186</v>
      </c>
      <c r="O18" s="23">
        <f>'[3]Plan Indicativo'!AG18</f>
        <v>11000</v>
      </c>
      <c r="P18" s="17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5"/>
    </row>
    <row r="19" spans="1:28" ht="62.25" customHeight="1">
      <c r="A19" s="4"/>
      <c r="B19" s="194"/>
      <c r="C19" s="170"/>
      <c r="D19" s="12"/>
      <c r="E19" s="79" t="s">
        <v>187</v>
      </c>
      <c r="F19" s="15">
        <v>0.01</v>
      </c>
      <c r="G19" s="93">
        <v>1</v>
      </c>
      <c r="H19" s="29"/>
      <c r="I19" s="18"/>
      <c r="J19" s="29" t="s">
        <v>188</v>
      </c>
      <c r="K19" s="93">
        <v>1</v>
      </c>
      <c r="L19" s="23">
        <f>'[3]Plan Indicativo'!AG20</f>
        <v>30000</v>
      </c>
      <c r="M19" s="29" t="s">
        <v>189</v>
      </c>
      <c r="N19" s="19" t="s">
        <v>186</v>
      </c>
      <c r="O19" s="23">
        <f>'[3]Plan Indicativo'!AG20</f>
        <v>30000</v>
      </c>
      <c r="P19" s="17"/>
      <c r="Q19" s="18"/>
      <c r="R19" s="18"/>
      <c r="S19" s="18"/>
      <c r="T19" s="18"/>
      <c r="U19" s="21"/>
      <c r="V19" s="21"/>
      <c r="W19" s="21"/>
      <c r="X19" s="21"/>
      <c r="Y19" s="21"/>
      <c r="Z19" s="18"/>
      <c r="AA19" s="18"/>
      <c r="AB19" s="5"/>
    </row>
    <row r="20" spans="1:28" ht="56.25" customHeight="1">
      <c r="A20" s="4"/>
      <c r="B20" s="194"/>
      <c r="C20" s="170"/>
      <c r="D20" s="12"/>
      <c r="E20" s="29" t="s">
        <v>190</v>
      </c>
      <c r="F20" s="15" t="s">
        <v>191</v>
      </c>
      <c r="G20" s="93">
        <v>2</v>
      </c>
      <c r="H20" s="29"/>
      <c r="I20" s="18"/>
      <c r="J20" s="29" t="s">
        <v>192</v>
      </c>
      <c r="K20" s="93">
        <v>2</v>
      </c>
      <c r="L20" s="23">
        <f>'[3]Plan Indicativo'!AG24</f>
        <v>12000</v>
      </c>
      <c r="M20" s="29" t="s">
        <v>193</v>
      </c>
      <c r="N20" s="19" t="s">
        <v>72</v>
      </c>
      <c r="O20" s="23">
        <f>'[3]Plan Indicativo'!AG24</f>
        <v>12000</v>
      </c>
      <c r="P20" s="17"/>
      <c r="Q20" s="18"/>
      <c r="R20" s="18"/>
      <c r="S20" s="21"/>
      <c r="T20" s="21"/>
      <c r="U20" s="21"/>
      <c r="V20" s="21"/>
      <c r="W20" s="21"/>
      <c r="X20" s="21"/>
      <c r="Y20" s="21"/>
      <c r="Z20" s="21"/>
      <c r="AA20" s="21"/>
      <c r="AB20" s="5"/>
    </row>
    <row r="21" spans="1:28" ht="70.5" customHeight="1">
      <c r="A21" s="4"/>
      <c r="B21" s="194"/>
      <c r="C21" s="170"/>
      <c r="D21" s="12"/>
      <c r="E21" s="79" t="s">
        <v>194</v>
      </c>
      <c r="F21" s="15" t="s">
        <v>191</v>
      </c>
      <c r="G21" s="93">
        <v>1</v>
      </c>
      <c r="H21" s="29"/>
      <c r="I21" s="18"/>
      <c r="J21" s="29" t="s">
        <v>190</v>
      </c>
      <c r="K21" s="93">
        <v>1</v>
      </c>
      <c r="L21" s="23">
        <f>'[3]Plan Indicativo'!AG25</f>
        <v>6000</v>
      </c>
      <c r="M21" s="29" t="s">
        <v>195</v>
      </c>
      <c r="N21" s="19" t="s">
        <v>186</v>
      </c>
      <c r="O21" s="23">
        <f>'[3]Plan Indicativo'!AG25</f>
        <v>6000</v>
      </c>
      <c r="P21" s="17"/>
      <c r="Q21" s="18"/>
      <c r="R21" s="21"/>
      <c r="S21" s="21"/>
      <c r="T21" s="21"/>
      <c r="U21" s="21"/>
      <c r="V21" s="21"/>
      <c r="W21" s="18"/>
      <c r="X21" s="21"/>
      <c r="Y21" s="21"/>
      <c r="Z21" s="21"/>
      <c r="AA21" s="21"/>
      <c r="AB21" s="5"/>
    </row>
    <row r="22" spans="1:28" ht="28.5" customHeight="1">
      <c r="A22" s="4"/>
      <c r="B22" s="194"/>
      <c r="C22" s="170"/>
      <c r="D22" s="12"/>
      <c r="E22" s="79" t="s">
        <v>196</v>
      </c>
      <c r="F22" s="15" t="s">
        <v>191</v>
      </c>
      <c r="G22" s="93">
        <v>1</v>
      </c>
      <c r="H22" s="79"/>
      <c r="I22" s="18"/>
      <c r="J22" s="79" t="s">
        <v>197</v>
      </c>
      <c r="K22" s="93">
        <v>1</v>
      </c>
      <c r="L22" s="23">
        <f>'[3]Plan Indicativo'!AG27</f>
        <v>9000</v>
      </c>
      <c r="M22" s="29"/>
      <c r="N22" s="19" t="s">
        <v>186</v>
      </c>
      <c r="O22" s="23">
        <f>'[3]Plan Indicativo'!AG27</f>
        <v>9000</v>
      </c>
      <c r="P22" s="17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18"/>
      <c r="AB22" s="5"/>
    </row>
    <row r="23" spans="1:28" ht="41.25" customHeight="1">
      <c r="A23" s="4"/>
      <c r="B23" s="194"/>
      <c r="C23" s="170"/>
      <c r="D23" s="12"/>
      <c r="E23" s="79" t="s">
        <v>198</v>
      </c>
      <c r="F23" s="15" t="s">
        <v>191</v>
      </c>
      <c r="G23" s="93">
        <v>1</v>
      </c>
      <c r="H23" s="79"/>
      <c r="I23" s="18"/>
      <c r="J23" s="79" t="s">
        <v>196</v>
      </c>
      <c r="K23" s="93">
        <v>1</v>
      </c>
      <c r="L23" s="58">
        <f>'[3]Plan Indicativo'!AG28</f>
        <v>8000</v>
      </c>
      <c r="M23" s="29"/>
      <c r="N23" s="19" t="s">
        <v>186</v>
      </c>
      <c r="O23" s="58">
        <f>'[3]Plan Indicativo'!AG28</f>
        <v>8000</v>
      </c>
      <c r="P23" s="17"/>
      <c r="Q23" s="18"/>
      <c r="R23" s="18"/>
      <c r="S23" s="18"/>
      <c r="T23" s="18"/>
      <c r="U23" s="18"/>
      <c r="V23" s="18"/>
      <c r="W23" s="21"/>
      <c r="X23" s="21"/>
      <c r="Y23" s="21"/>
      <c r="Z23" s="21"/>
      <c r="AA23" s="21"/>
      <c r="AB23" s="5"/>
    </row>
    <row r="24" spans="1:28" ht="66" customHeight="1">
      <c r="A24" s="4"/>
      <c r="B24" s="194"/>
      <c r="C24" s="170"/>
      <c r="D24" s="12"/>
      <c r="E24" s="79" t="s">
        <v>199</v>
      </c>
      <c r="F24" s="15">
        <v>0.07</v>
      </c>
      <c r="G24" s="98">
        <v>1</v>
      </c>
      <c r="H24" s="79"/>
      <c r="I24" s="18"/>
      <c r="J24" s="79" t="s">
        <v>198</v>
      </c>
      <c r="K24" s="98">
        <v>1</v>
      </c>
      <c r="L24" s="23">
        <f>'[3]Plan Indicativo'!AG29</f>
        <v>8000</v>
      </c>
      <c r="M24" s="29" t="s">
        <v>200</v>
      </c>
      <c r="N24" s="19" t="s">
        <v>186</v>
      </c>
      <c r="O24" s="23">
        <f>'[3]Plan Indicativo'!AG29</f>
        <v>8000</v>
      </c>
      <c r="P24" s="17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5"/>
    </row>
    <row r="25" spans="1:28" ht="36.75" customHeight="1">
      <c r="A25" s="4"/>
      <c r="B25" s="194"/>
      <c r="C25" s="170"/>
      <c r="D25" s="18"/>
      <c r="E25" s="79" t="s">
        <v>201</v>
      </c>
      <c r="F25" s="15">
        <v>0.07</v>
      </c>
      <c r="G25" s="98">
        <v>1</v>
      </c>
      <c r="H25" s="79"/>
      <c r="I25" s="18"/>
      <c r="J25" s="79" t="s">
        <v>202</v>
      </c>
      <c r="K25" s="98">
        <v>1</v>
      </c>
      <c r="L25" s="23">
        <f>'[3]Plan Indicativo'!AG31</f>
        <v>3000</v>
      </c>
      <c r="M25" s="29"/>
      <c r="N25" s="19" t="s">
        <v>186</v>
      </c>
      <c r="O25" s="23">
        <f>'[3]Plan Indicativo'!AG31</f>
        <v>3000</v>
      </c>
      <c r="P25" s="17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5"/>
    </row>
    <row r="26" spans="1:28" ht="36.75" customHeight="1">
      <c r="A26" s="4"/>
      <c r="B26" s="194"/>
      <c r="C26" s="170"/>
      <c r="D26" s="18"/>
      <c r="E26" s="79" t="s">
        <v>203</v>
      </c>
      <c r="F26" s="15">
        <v>0.5</v>
      </c>
      <c r="G26" s="98">
        <v>1</v>
      </c>
      <c r="H26" s="79"/>
      <c r="I26" s="18"/>
      <c r="J26" s="79" t="s">
        <v>201</v>
      </c>
      <c r="K26" s="98">
        <v>1</v>
      </c>
      <c r="L26" s="58">
        <f>'[3]Plan Indicativo'!AG32</f>
        <v>3000</v>
      </c>
      <c r="M26" s="79" t="s">
        <v>201</v>
      </c>
      <c r="N26" s="19" t="s">
        <v>186</v>
      </c>
      <c r="O26" s="58">
        <f>'[3]Plan Indicativo'!AG32</f>
        <v>3000</v>
      </c>
      <c r="P26" s="17"/>
      <c r="Q26" s="18"/>
      <c r="R26" s="31"/>
      <c r="S26" s="31"/>
      <c r="T26" s="31"/>
      <c r="U26" s="31"/>
      <c r="V26" s="31"/>
      <c r="W26" s="21"/>
      <c r="X26" s="21"/>
      <c r="Y26" s="21"/>
      <c r="Z26" s="21"/>
      <c r="AA26" s="21"/>
      <c r="AB26" s="5"/>
    </row>
    <row r="27" spans="1:28" ht="41.25" customHeight="1" thickBot="1">
      <c r="A27" s="39"/>
      <c r="B27" s="99"/>
      <c r="C27" s="100"/>
      <c r="D27" s="100"/>
      <c r="E27" s="101"/>
      <c r="F27" s="101"/>
      <c r="G27" s="101"/>
      <c r="H27" s="101"/>
      <c r="I27" s="100"/>
      <c r="J27" s="100"/>
      <c r="K27" s="100"/>
      <c r="L27" s="100"/>
      <c r="M27" s="100"/>
      <c r="N27" s="100"/>
      <c r="O27" s="10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1"/>
    </row>
    <row r="28" spans="5:8" ht="26.25" customHeight="1" thickTop="1">
      <c r="E28" s="102"/>
      <c r="F28" s="102"/>
      <c r="G28" s="102"/>
      <c r="H28" s="102"/>
    </row>
    <row r="29" spans="5:8" ht="57" customHeight="1">
      <c r="E29" s="102"/>
      <c r="F29" s="102"/>
      <c r="G29" s="102"/>
      <c r="H29" s="102"/>
    </row>
    <row r="30" spans="5:8" ht="29.25" customHeight="1">
      <c r="E30" s="102"/>
      <c r="F30" s="102"/>
      <c r="G30" s="102"/>
      <c r="H30" s="102"/>
    </row>
    <row r="31" spans="5:8" ht="15">
      <c r="E31" s="8"/>
      <c r="F31" s="8"/>
      <c r="G31" s="8"/>
      <c r="H31" s="8"/>
    </row>
    <row r="32" spans="5:8" ht="15">
      <c r="E32" s="8"/>
      <c r="F32" s="8"/>
      <c r="G32" s="8"/>
      <c r="H32" s="8"/>
    </row>
    <row r="33" spans="5:8" ht="15">
      <c r="E33" s="8"/>
      <c r="F33" s="8"/>
      <c r="G33" s="8"/>
      <c r="H33" s="8"/>
    </row>
    <row r="34" spans="5:8" ht="15">
      <c r="E34" s="8"/>
      <c r="F34" s="8"/>
      <c r="G34" s="8"/>
      <c r="H34" s="8"/>
    </row>
  </sheetData>
  <sheetProtection/>
  <mergeCells count="26">
    <mergeCell ref="B11:D11"/>
    <mergeCell ref="O11:AA11"/>
    <mergeCell ref="B5:AA5"/>
    <mergeCell ref="A6:AA6"/>
    <mergeCell ref="B7:AA7"/>
    <mergeCell ref="B8:AA8"/>
    <mergeCell ref="B9:AA9"/>
    <mergeCell ref="B12:D12"/>
    <mergeCell ref="O12:AA12"/>
    <mergeCell ref="B13:D13"/>
    <mergeCell ref="B15:B16"/>
    <mergeCell ref="C15:C16"/>
    <mergeCell ref="D15:D16"/>
    <mergeCell ref="E15:E16"/>
    <mergeCell ref="F15:G15"/>
    <mergeCell ref="H15:H16"/>
    <mergeCell ref="I15:I16"/>
    <mergeCell ref="P15:AA15"/>
    <mergeCell ref="B17:B26"/>
    <mergeCell ref="C17:C26"/>
    <mergeCell ref="J15:J16"/>
    <mergeCell ref="K15:K16"/>
    <mergeCell ref="L15:L16"/>
    <mergeCell ref="M15:M16"/>
    <mergeCell ref="N15:N16"/>
    <mergeCell ref="O15:O1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4:AB46"/>
  <sheetViews>
    <sheetView zoomScalePageLayoutView="0" workbookViewId="0" topLeftCell="A1">
      <selection activeCell="A1" sqref="A1:IV65536"/>
    </sheetView>
  </sheetViews>
  <sheetFormatPr defaultColWidth="11.421875" defaultRowHeight="15"/>
  <cols>
    <col min="2" max="2" width="41.421875" style="0" customWidth="1"/>
    <col min="3" max="3" width="31.140625" style="0" customWidth="1"/>
    <col min="4" max="4" width="51.57421875" style="0" customWidth="1"/>
    <col min="5" max="5" width="29.8515625" style="0" customWidth="1"/>
    <col min="6" max="6" width="12.57421875" style="0" customWidth="1"/>
    <col min="7" max="7" width="11.7109375" style="0" customWidth="1"/>
    <col min="8" max="8" width="16.57421875" style="0" customWidth="1"/>
    <col min="10" max="10" width="36.7109375" style="0" customWidth="1"/>
    <col min="13" max="13" width="38.00390625" style="0" customWidth="1"/>
    <col min="14" max="14" width="30.7109375" style="0" customWidth="1"/>
  </cols>
  <sheetData>
    <row r="3" ht="15.75" thickBot="1"/>
    <row r="4" spans="1:28" ht="15.75" thickTop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3"/>
    </row>
    <row r="5" spans="1:28" ht="15.75">
      <c r="A5" s="4"/>
      <c r="B5" s="189" t="s">
        <v>0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5"/>
    </row>
    <row r="6" spans="1:28" ht="15.75">
      <c r="A6" s="190" t="s">
        <v>1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6"/>
    </row>
    <row r="7" spans="1:28" ht="15.75">
      <c r="A7" s="4"/>
      <c r="B7" s="189" t="s">
        <v>2</v>
      </c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5"/>
    </row>
    <row r="8" spans="1:28" ht="15.75">
      <c r="A8" s="4"/>
      <c r="B8" s="189" t="s">
        <v>3</v>
      </c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5"/>
    </row>
    <row r="9" spans="1:28" ht="15">
      <c r="A9" s="4"/>
      <c r="B9" s="178" t="s">
        <v>81</v>
      </c>
      <c r="C9" s="178"/>
      <c r="D9" s="179"/>
      <c r="E9" s="8"/>
      <c r="F9" s="8"/>
      <c r="G9" s="8"/>
      <c r="H9" s="8"/>
      <c r="I9" s="8"/>
      <c r="J9" s="8"/>
      <c r="K9" s="8"/>
      <c r="L9" s="8"/>
      <c r="M9" s="8"/>
      <c r="N9" s="8"/>
      <c r="O9" s="178" t="s">
        <v>204</v>
      </c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5"/>
    </row>
    <row r="10" spans="1:28" ht="15">
      <c r="A10" s="4"/>
      <c r="B10" s="176" t="s">
        <v>7</v>
      </c>
      <c r="C10" s="176"/>
      <c r="D10" s="177"/>
      <c r="E10" s="8"/>
      <c r="F10" s="8"/>
      <c r="G10" s="8"/>
      <c r="H10" s="8"/>
      <c r="I10" s="8"/>
      <c r="J10" s="8"/>
      <c r="K10" s="8"/>
      <c r="L10" s="8"/>
      <c r="M10" s="8"/>
      <c r="N10" s="8"/>
      <c r="O10" s="178" t="s">
        <v>8</v>
      </c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5"/>
    </row>
    <row r="11" spans="1:28" ht="15">
      <c r="A11" s="4"/>
      <c r="B11" s="178" t="s">
        <v>96</v>
      </c>
      <c r="C11" s="178"/>
      <c r="D11" s="17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5"/>
    </row>
    <row r="12" spans="1:28" ht="15">
      <c r="A12" s="4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5"/>
    </row>
    <row r="13" spans="1:28" ht="15">
      <c r="A13" s="4"/>
      <c r="B13" s="180" t="s">
        <v>10</v>
      </c>
      <c r="C13" s="180" t="s">
        <v>11</v>
      </c>
      <c r="D13" s="180" t="s">
        <v>12</v>
      </c>
      <c r="E13" s="180" t="s">
        <v>13</v>
      </c>
      <c r="F13" s="181" t="s">
        <v>205</v>
      </c>
      <c r="G13" s="200"/>
      <c r="H13" s="169" t="s">
        <v>206</v>
      </c>
      <c r="I13" s="180" t="s">
        <v>16</v>
      </c>
      <c r="J13" s="180" t="s">
        <v>17</v>
      </c>
      <c r="K13" s="180" t="s">
        <v>18</v>
      </c>
      <c r="L13" s="180" t="s">
        <v>19</v>
      </c>
      <c r="M13" s="180" t="s">
        <v>20</v>
      </c>
      <c r="N13" s="180" t="s">
        <v>21</v>
      </c>
      <c r="O13" s="180" t="s">
        <v>22</v>
      </c>
      <c r="P13" s="227" t="s">
        <v>23</v>
      </c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5"/>
    </row>
    <row r="14" spans="1:28" ht="30">
      <c r="A14" s="4"/>
      <c r="B14" s="173"/>
      <c r="C14" s="173"/>
      <c r="D14" s="173"/>
      <c r="E14" s="173"/>
      <c r="F14" s="47" t="s">
        <v>60</v>
      </c>
      <c r="G14" s="47" t="s">
        <v>114</v>
      </c>
      <c r="H14" s="171"/>
      <c r="I14" s="173"/>
      <c r="J14" s="173"/>
      <c r="K14" s="173"/>
      <c r="L14" s="173"/>
      <c r="M14" s="173"/>
      <c r="N14" s="173"/>
      <c r="O14" s="173"/>
      <c r="P14" s="11" t="s">
        <v>26</v>
      </c>
      <c r="Q14" s="11" t="s">
        <v>27</v>
      </c>
      <c r="R14" s="11" t="s">
        <v>28</v>
      </c>
      <c r="S14" s="11" t="s">
        <v>29</v>
      </c>
      <c r="T14" s="11" t="s">
        <v>30</v>
      </c>
      <c r="U14" s="11" t="s">
        <v>31</v>
      </c>
      <c r="V14" s="11" t="s">
        <v>32</v>
      </c>
      <c r="W14" s="11" t="s">
        <v>33</v>
      </c>
      <c r="X14" s="11" t="s">
        <v>34</v>
      </c>
      <c r="Y14" s="11" t="s">
        <v>35</v>
      </c>
      <c r="Z14" s="11" t="s">
        <v>36</v>
      </c>
      <c r="AA14" s="11" t="s">
        <v>37</v>
      </c>
      <c r="AB14" s="5"/>
    </row>
    <row r="15" spans="1:28" ht="61.5" customHeight="1">
      <c r="A15" s="4"/>
      <c r="B15" s="194"/>
      <c r="C15" s="12"/>
      <c r="D15" s="205"/>
      <c r="E15" s="79" t="s">
        <v>207</v>
      </c>
      <c r="F15" s="15">
        <v>0.05</v>
      </c>
      <c r="G15" s="93">
        <v>1</v>
      </c>
      <c r="H15" s="79" t="s">
        <v>44</v>
      </c>
      <c r="I15" s="18"/>
      <c r="J15" s="29" t="s">
        <v>208</v>
      </c>
      <c r="K15" s="93">
        <v>1</v>
      </c>
      <c r="L15" s="93">
        <v>5000</v>
      </c>
      <c r="M15" s="79" t="s">
        <v>209</v>
      </c>
      <c r="N15" s="19" t="s">
        <v>210</v>
      </c>
      <c r="O15" s="93">
        <v>5000</v>
      </c>
      <c r="P15" s="18"/>
      <c r="Q15" s="18"/>
      <c r="R15" s="21"/>
      <c r="S15" s="18"/>
      <c r="T15" s="18"/>
      <c r="U15" s="21"/>
      <c r="V15" s="31"/>
      <c r="W15" s="31"/>
      <c r="X15" s="21"/>
      <c r="Y15" s="31"/>
      <c r="Z15" s="31"/>
      <c r="AA15" s="18"/>
      <c r="AB15" s="5"/>
    </row>
    <row r="16" spans="2:27" ht="38.25">
      <c r="B16" s="194"/>
      <c r="C16" s="18"/>
      <c r="D16" s="199"/>
      <c r="E16" s="103" t="s">
        <v>211</v>
      </c>
      <c r="F16" s="15">
        <v>0.05</v>
      </c>
      <c r="G16" s="93">
        <v>1</v>
      </c>
      <c r="H16" s="103" t="s">
        <v>44</v>
      </c>
      <c r="I16" s="18"/>
      <c r="J16" s="25" t="s">
        <v>212</v>
      </c>
      <c r="K16" s="93">
        <v>1</v>
      </c>
      <c r="L16" s="93">
        <v>5000</v>
      </c>
      <c r="M16" s="79" t="s">
        <v>213</v>
      </c>
      <c r="N16" s="19" t="s">
        <v>214</v>
      </c>
      <c r="O16" s="93">
        <v>5000</v>
      </c>
      <c r="P16" s="18"/>
      <c r="Q16" s="18"/>
      <c r="R16" s="18"/>
      <c r="S16" s="18"/>
      <c r="T16" s="18"/>
      <c r="U16" s="18"/>
      <c r="V16" s="18"/>
      <c r="W16" s="18"/>
      <c r="X16" s="18"/>
      <c r="Y16" s="21"/>
      <c r="Z16" s="18"/>
      <c r="AA16" s="18"/>
    </row>
    <row r="17" spans="2:27" ht="25.5">
      <c r="B17" s="194"/>
      <c r="C17" s="18"/>
      <c r="D17" s="196" t="s">
        <v>215</v>
      </c>
      <c r="E17" s="29" t="s">
        <v>216</v>
      </c>
      <c r="F17" s="15">
        <v>0.05</v>
      </c>
      <c r="G17" s="93">
        <v>65</v>
      </c>
      <c r="H17" s="29" t="s">
        <v>41</v>
      </c>
      <c r="I17" s="18"/>
      <c r="J17" s="29" t="s">
        <v>217</v>
      </c>
      <c r="K17" s="93">
        <v>65</v>
      </c>
      <c r="L17" s="93">
        <v>8000</v>
      </c>
      <c r="M17" s="79" t="s">
        <v>218</v>
      </c>
      <c r="N17" s="19" t="s">
        <v>126</v>
      </c>
      <c r="O17" s="93">
        <v>8000</v>
      </c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</row>
    <row r="18" spans="2:27" ht="25.5">
      <c r="B18" s="194"/>
      <c r="C18" s="18"/>
      <c r="D18" s="194"/>
      <c r="E18" s="104" t="s">
        <v>219</v>
      </c>
      <c r="F18" s="15">
        <v>0.05</v>
      </c>
      <c r="G18" s="105">
        <v>25</v>
      </c>
      <c r="H18" s="79" t="s">
        <v>41</v>
      </c>
      <c r="I18" s="18"/>
      <c r="J18" s="104" t="s">
        <v>220</v>
      </c>
      <c r="K18" s="105">
        <v>25</v>
      </c>
      <c r="L18" s="93">
        <v>5000</v>
      </c>
      <c r="M18" s="79" t="s">
        <v>218</v>
      </c>
      <c r="N18" s="19" t="s">
        <v>126</v>
      </c>
      <c r="O18" s="93">
        <v>5000</v>
      </c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</row>
    <row r="19" spans="2:27" ht="38.25">
      <c r="B19" s="194"/>
      <c r="C19" s="18"/>
      <c r="D19" s="204"/>
      <c r="E19" s="79" t="s">
        <v>221</v>
      </c>
      <c r="F19" s="15">
        <v>0.05</v>
      </c>
      <c r="G19" s="93">
        <v>1</v>
      </c>
      <c r="H19" s="79" t="s">
        <v>44</v>
      </c>
      <c r="I19" s="18"/>
      <c r="J19" s="79" t="s">
        <v>222</v>
      </c>
      <c r="K19" s="93">
        <v>1</v>
      </c>
      <c r="L19" s="93">
        <v>5000</v>
      </c>
      <c r="M19" s="79" t="s">
        <v>223</v>
      </c>
      <c r="N19" s="19" t="s">
        <v>126</v>
      </c>
      <c r="O19" s="93">
        <v>5000</v>
      </c>
      <c r="P19" s="18"/>
      <c r="Q19" s="18"/>
      <c r="R19" s="18"/>
      <c r="S19" s="18"/>
      <c r="T19" s="18"/>
      <c r="U19" s="18"/>
      <c r="V19" s="21"/>
      <c r="W19" s="18"/>
      <c r="X19" s="18"/>
      <c r="Y19" s="18"/>
      <c r="Z19" s="18"/>
      <c r="AA19" s="18"/>
    </row>
    <row r="20" spans="2:27" ht="38.25">
      <c r="B20" s="194"/>
      <c r="C20" s="18"/>
      <c r="D20" s="198" t="s">
        <v>224</v>
      </c>
      <c r="E20" s="79" t="s">
        <v>225</v>
      </c>
      <c r="F20" s="15">
        <v>0.05</v>
      </c>
      <c r="G20" s="93">
        <v>1</v>
      </c>
      <c r="H20" s="79" t="s">
        <v>44</v>
      </c>
      <c r="I20" s="18"/>
      <c r="J20" s="79" t="s">
        <v>226</v>
      </c>
      <c r="K20" s="93">
        <v>1</v>
      </c>
      <c r="L20" s="93">
        <v>20000</v>
      </c>
      <c r="M20" s="18"/>
      <c r="N20" s="18"/>
      <c r="O20" s="93">
        <v>20000</v>
      </c>
      <c r="P20" s="18"/>
      <c r="Q20" s="18"/>
      <c r="R20" s="18"/>
      <c r="S20" s="18"/>
      <c r="T20" s="18"/>
      <c r="U20" s="18"/>
      <c r="V20" s="18"/>
      <c r="W20" s="21"/>
      <c r="X20" s="21"/>
      <c r="Y20" s="21"/>
      <c r="Z20" s="18"/>
      <c r="AA20" s="18"/>
    </row>
    <row r="21" spans="2:27" ht="38.25">
      <c r="B21" s="194"/>
      <c r="C21" s="18"/>
      <c r="D21" s="205"/>
      <c r="E21" s="29" t="s">
        <v>227</v>
      </c>
      <c r="F21" s="15">
        <v>0.05</v>
      </c>
      <c r="G21" s="93">
        <v>17</v>
      </c>
      <c r="H21" s="29" t="s">
        <v>41</v>
      </c>
      <c r="I21" s="18"/>
      <c r="J21" s="25" t="s">
        <v>228</v>
      </c>
      <c r="K21" s="93">
        <v>17</v>
      </c>
      <c r="L21" s="93">
        <v>5000</v>
      </c>
      <c r="M21" s="79" t="s">
        <v>229</v>
      </c>
      <c r="N21" s="19" t="s">
        <v>126</v>
      </c>
      <c r="O21" s="93">
        <v>5000</v>
      </c>
      <c r="P21" s="18"/>
      <c r="Q21" s="18"/>
      <c r="R21" s="18"/>
      <c r="S21" s="18"/>
      <c r="T21" s="18"/>
      <c r="U21" s="18"/>
      <c r="V21" s="18"/>
      <c r="W21" s="18"/>
      <c r="X21" s="18"/>
      <c r="Y21" s="21"/>
      <c r="Z21" s="21"/>
      <c r="AA21" s="21"/>
    </row>
    <row r="22" spans="2:27" ht="25.5">
      <c r="B22" s="194"/>
      <c r="C22" s="18"/>
      <c r="D22" s="205"/>
      <c r="E22" s="29" t="s">
        <v>230</v>
      </c>
      <c r="F22" s="15">
        <v>0.05</v>
      </c>
      <c r="G22" s="93">
        <v>17</v>
      </c>
      <c r="H22" s="29" t="s">
        <v>41</v>
      </c>
      <c r="I22" s="18"/>
      <c r="J22" s="25" t="s">
        <v>231</v>
      </c>
      <c r="K22" s="93">
        <v>17</v>
      </c>
      <c r="L22" s="93">
        <v>5000</v>
      </c>
      <c r="M22" s="79" t="s">
        <v>232</v>
      </c>
      <c r="N22" s="19" t="s">
        <v>126</v>
      </c>
      <c r="O22" s="93">
        <v>5000</v>
      </c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21"/>
      <c r="AA22" s="18"/>
    </row>
    <row r="23" spans="2:27" ht="51">
      <c r="B23" s="194"/>
      <c r="C23" s="18"/>
      <c r="D23" s="205"/>
      <c r="E23" s="29" t="s">
        <v>233</v>
      </c>
      <c r="F23" s="15">
        <v>0.05</v>
      </c>
      <c r="G23" s="93">
        <v>1</v>
      </c>
      <c r="H23" s="29" t="s">
        <v>41</v>
      </c>
      <c r="I23" s="18"/>
      <c r="J23" s="25" t="s">
        <v>234</v>
      </c>
      <c r="K23" s="93">
        <v>1</v>
      </c>
      <c r="L23" s="93">
        <v>26000</v>
      </c>
      <c r="M23" s="79"/>
      <c r="N23" s="228" t="s">
        <v>126</v>
      </c>
      <c r="O23" s="93">
        <v>26000</v>
      </c>
      <c r="P23" s="18"/>
      <c r="Q23" s="18"/>
      <c r="R23" s="18"/>
      <c r="S23" s="18"/>
      <c r="T23" s="18"/>
      <c r="U23" s="18"/>
      <c r="V23" s="18"/>
      <c r="W23" s="18"/>
      <c r="X23" s="21"/>
      <c r="Y23" s="21"/>
      <c r="Z23" s="21"/>
      <c r="AA23" s="18"/>
    </row>
    <row r="24" spans="2:27" ht="25.5">
      <c r="B24" s="194"/>
      <c r="C24" s="18"/>
      <c r="D24" s="205"/>
      <c r="E24" s="16" t="s">
        <v>235</v>
      </c>
      <c r="F24" s="15">
        <v>0.05</v>
      </c>
      <c r="G24" s="93">
        <v>907</v>
      </c>
      <c r="H24" s="16" t="s">
        <v>41</v>
      </c>
      <c r="I24" s="18"/>
      <c r="J24" s="25" t="s">
        <v>236</v>
      </c>
      <c r="K24" s="93">
        <v>907</v>
      </c>
      <c r="L24" s="93">
        <v>3000</v>
      </c>
      <c r="M24" s="18"/>
      <c r="N24" s="229"/>
      <c r="O24" s="93">
        <v>3000</v>
      </c>
      <c r="P24" s="18"/>
      <c r="Q24" s="18"/>
      <c r="R24" s="18"/>
      <c r="S24" s="18"/>
      <c r="T24" s="18"/>
      <c r="U24" s="18"/>
      <c r="V24" s="18"/>
      <c r="W24" s="18"/>
      <c r="X24" s="18"/>
      <c r="Y24" s="21"/>
      <c r="Z24" s="18"/>
      <c r="AA24" s="18"/>
    </row>
    <row r="25" spans="2:27" ht="51">
      <c r="B25" s="194"/>
      <c r="C25" s="18"/>
      <c r="D25" s="199"/>
      <c r="E25" s="16" t="s">
        <v>237</v>
      </c>
      <c r="F25" s="15">
        <v>0.05</v>
      </c>
      <c r="G25" s="93">
        <v>2</v>
      </c>
      <c r="H25" s="16" t="s">
        <v>44</v>
      </c>
      <c r="I25" s="18"/>
      <c r="J25" s="16" t="s">
        <v>238</v>
      </c>
      <c r="K25" s="93">
        <v>2</v>
      </c>
      <c r="L25" s="93">
        <v>2000</v>
      </c>
      <c r="M25" s="18"/>
      <c r="N25" s="230"/>
      <c r="O25" s="93">
        <v>2000</v>
      </c>
      <c r="P25" s="18"/>
      <c r="Q25" s="18"/>
      <c r="R25" s="18"/>
      <c r="S25" s="18"/>
      <c r="T25" s="18"/>
      <c r="U25" s="18"/>
      <c r="V25" s="18"/>
      <c r="W25" s="18"/>
      <c r="X25" s="21"/>
      <c r="Y25" s="21"/>
      <c r="Z25" s="21"/>
      <c r="AA25" s="18"/>
    </row>
    <row r="26" spans="2:27" ht="63.75">
      <c r="B26" s="194"/>
      <c r="C26" s="18"/>
      <c r="D26" s="198" t="s">
        <v>239</v>
      </c>
      <c r="E26" s="25" t="s">
        <v>240</v>
      </c>
      <c r="F26" s="15">
        <v>0.05</v>
      </c>
      <c r="G26" s="93">
        <v>1</v>
      </c>
      <c r="H26" s="25" t="s">
        <v>41</v>
      </c>
      <c r="I26" s="18"/>
      <c r="J26" s="25" t="s">
        <v>241</v>
      </c>
      <c r="K26" s="93">
        <v>1</v>
      </c>
      <c r="L26" s="106">
        <v>1450</v>
      </c>
      <c r="M26" s="79" t="s">
        <v>242</v>
      </c>
      <c r="N26" s="19" t="s">
        <v>126</v>
      </c>
      <c r="O26" s="106">
        <v>1450</v>
      </c>
      <c r="P26" s="18"/>
      <c r="Q26" s="18"/>
      <c r="R26" s="18"/>
      <c r="S26" s="18"/>
      <c r="T26" s="18"/>
      <c r="U26" s="18"/>
      <c r="V26" s="18"/>
      <c r="W26" s="21"/>
      <c r="X26" s="21"/>
      <c r="Y26" s="21"/>
      <c r="Z26" s="21"/>
      <c r="AA26" s="18"/>
    </row>
    <row r="27" spans="2:27" ht="38.25">
      <c r="B27" s="194"/>
      <c r="C27" s="18"/>
      <c r="D27" s="205"/>
      <c r="E27" s="16" t="s">
        <v>243</v>
      </c>
      <c r="F27" s="15">
        <v>0.05</v>
      </c>
      <c r="G27" s="107">
        <v>1</v>
      </c>
      <c r="H27" s="16" t="s">
        <v>41</v>
      </c>
      <c r="I27" s="18"/>
      <c r="J27" s="25" t="s">
        <v>241</v>
      </c>
      <c r="K27" s="107">
        <v>1</v>
      </c>
      <c r="L27" s="106">
        <v>1000</v>
      </c>
      <c r="M27" s="79" t="s">
        <v>244</v>
      </c>
      <c r="N27" s="19" t="s">
        <v>245</v>
      </c>
      <c r="O27" s="106">
        <v>1000</v>
      </c>
      <c r="P27" s="18"/>
      <c r="Q27" s="18"/>
      <c r="R27" s="18"/>
      <c r="S27" s="18"/>
      <c r="T27" s="18"/>
      <c r="U27" s="18"/>
      <c r="V27" s="21"/>
      <c r="W27" s="21"/>
      <c r="X27" s="21"/>
      <c r="Y27" s="21"/>
      <c r="Z27" s="21"/>
      <c r="AA27" s="18"/>
    </row>
    <row r="28" spans="2:27" ht="63.75">
      <c r="B28" s="194"/>
      <c r="C28" s="18"/>
      <c r="D28" s="205"/>
      <c r="E28" s="16" t="s">
        <v>246</v>
      </c>
      <c r="F28" s="15">
        <v>0.05</v>
      </c>
      <c r="G28" s="93">
        <v>2</v>
      </c>
      <c r="H28" s="16" t="s">
        <v>41</v>
      </c>
      <c r="I28" s="18"/>
      <c r="J28" s="25" t="s">
        <v>247</v>
      </c>
      <c r="K28" s="93">
        <v>2</v>
      </c>
      <c r="L28" s="106">
        <v>7396</v>
      </c>
      <c r="M28" s="18" t="s">
        <v>248</v>
      </c>
      <c r="N28" s="19" t="s">
        <v>245</v>
      </c>
      <c r="O28" s="106">
        <v>7396</v>
      </c>
      <c r="P28" s="18"/>
      <c r="Q28" s="18"/>
      <c r="R28" s="18"/>
      <c r="S28" s="18"/>
      <c r="T28" s="18"/>
      <c r="U28" s="21"/>
      <c r="V28" s="21"/>
      <c r="W28" s="21"/>
      <c r="X28" s="21"/>
      <c r="Y28" s="21"/>
      <c r="Z28" s="21"/>
      <c r="AA28" s="21"/>
    </row>
    <row r="29" spans="2:27" ht="76.5">
      <c r="B29" s="194"/>
      <c r="C29" s="18"/>
      <c r="D29" s="205"/>
      <c r="E29" s="16" t="s">
        <v>249</v>
      </c>
      <c r="F29" s="15">
        <v>0.05</v>
      </c>
      <c r="G29" s="93">
        <v>1</v>
      </c>
      <c r="H29" s="16" t="s">
        <v>41</v>
      </c>
      <c r="I29" s="18"/>
      <c r="J29" s="25" t="s">
        <v>250</v>
      </c>
      <c r="K29" s="93">
        <v>1</v>
      </c>
      <c r="L29" s="106">
        <v>0</v>
      </c>
      <c r="M29" s="18" t="s">
        <v>251</v>
      </c>
      <c r="N29" s="19" t="s">
        <v>245</v>
      </c>
      <c r="O29" s="106">
        <v>0</v>
      </c>
      <c r="P29" s="18"/>
      <c r="Q29" s="18"/>
      <c r="R29" s="18"/>
      <c r="S29" s="18"/>
      <c r="T29" s="18"/>
      <c r="U29" s="21"/>
      <c r="V29" s="18"/>
      <c r="W29" s="18"/>
      <c r="X29" s="18"/>
      <c r="Y29" s="18"/>
      <c r="Z29" s="21"/>
      <c r="AA29" s="18"/>
    </row>
    <row r="30" spans="2:27" ht="38.25">
      <c r="B30" s="194"/>
      <c r="C30" s="18"/>
      <c r="D30" s="199"/>
      <c r="E30" s="16" t="s">
        <v>252</v>
      </c>
      <c r="F30" s="15">
        <v>0.04</v>
      </c>
      <c r="G30" s="93">
        <v>1</v>
      </c>
      <c r="H30" s="16" t="s">
        <v>44</v>
      </c>
      <c r="I30" s="18"/>
      <c r="J30" s="25" t="s">
        <v>253</v>
      </c>
      <c r="K30" s="93">
        <v>1</v>
      </c>
      <c r="L30" s="106">
        <v>3000</v>
      </c>
      <c r="M30" s="18" t="s">
        <v>254</v>
      </c>
      <c r="N30" s="19" t="s">
        <v>245</v>
      </c>
      <c r="O30" s="106">
        <v>3000</v>
      </c>
      <c r="P30" s="18"/>
      <c r="Q30" s="18"/>
      <c r="R30" s="18"/>
      <c r="S30" s="18"/>
      <c r="T30" s="21"/>
      <c r="U30" s="18"/>
      <c r="V30" s="18"/>
      <c r="W30" s="18"/>
      <c r="X30" s="18"/>
      <c r="Y30" s="21"/>
      <c r="Z30" s="18"/>
      <c r="AA30" s="18"/>
    </row>
    <row r="31" spans="2:27" ht="63.75">
      <c r="B31" s="194"/>
      <c r="C31" s="18"/>
      <c r="D31" s="205"/>
      <c r="E31" s="108" t="s">
        <v>255</v>
      </c>
      <c r="F31" s="15">
        <v>0.05</v>
      </c>
      <c r="G31" s="93">
        <v>1</v>
      </c>
      <c r="H31" s="16" t="s">
        <v>44</v>
      </c>
      <c r="I31" s="18"/>
      <c r="J31" s="108" t="s">
        <v>256</v>
      </c>
      <c r="K31" s="93">
        <v>1</v>
      </c>
      <c r="L31" s="93">
        <v>17000</v>
      </c>
      <c r="M31" s="18"/>
      <c r="N31" s="19" t="s">
        <v>126</v>
      </c>
      <c r="O31" s="93">
        <v>17000</v>
      </c>
      <c r="P31" s="18"/>
      <c r="Q31" s="18"/>
      <c r="R31" s="18"/>
      <c r="S31" s="21"/>
      <c r="T31" s="18"/>
      <c r="U31" s="18"/>
      <c r="V31" s="18"/>
      <c r="W31" s="18"/>
      <c r="X31" s="18"/>
      <c r="Y31" s="18"/>
      <c r="Z31" s="18"/>
      <c r="AA31" s="18"/>
    </row>
    <row r="32" spans="2:27" ht="51">
      <c r="B32" s="194"/>
      <c r="C32" s="18"/>
      <c r="D32" s="205"/>
      <c r="E32" s="108" t="s">
        <v>257</v>
      </c>
      <c r="F32" s="15">
        <v>0.05</v>
      </c>
      <c r="G32" s="93">
        <v>25</v>
      </c>
      <c r="H32" s="16" t="s">
        <v>44</v>
      </c>
      <c r="I32" s="18"/>
      <c r="J32" s="108" t="s">
        <v>258</v>
      </c>
      <c r="K32" s="93">
        <v>25</v>
      </c>
      <c r="L32" s="93">
        <v>5000</v>
      </c>
      <c r="M32" s="18" t="s">
        <v>259</v>
      </c>
      <c r="N32" s="19" t="s">
        <v>126</v>
      </c>
      <c r="O32" s="93">
        <v>5000</v>
      </c>
      <c r="P32" s="18"/>
      <c r="Q32" s="18"/>
      <c r="R32" s="18"/>
      <c r="S32" s="18"/>
      <c r="T32" s="18"/>
      <c r="U32" s="18"/>
      <c r="V32" s="18"/>
      <c r="W32" s="18"/>
      <c r="X32" s="18"/>
      <c r="Y32" s="21"/>
      <c r="Z32" s="21"/>
      <c r="AA32" s="21"/>
    </row>
    <row r="33" spans="2:27" ht="51">
      <c r="B33" s="194"/>
      <c r="C33" s="18"/>
      <c r="D33" s="205"/>
      <c r="E33" s="108" t="s">
        <v>260</v>
      </c>
      <c r="F33" s="15">
        <v>0.05</v>
      </c>
      <c r="G33" s="93">
        <v>1</v>
      </c>
      <c r="H33" s="16" t="s">
        <v>41</v>
      </c>
      <c r="I33" s="18"/>
      <c r="J33" s="108" t="s">
        <v>261</v>
      </c>
      <c r="K33" s="93">
        <v>1</v>
      </c>
      <c r="L33" s="93">
        <v>2000</v>
      </c>
      <c r="M33" s="18"/>
      <c r="N33" s="19" t="s">
        <v>126</v>
      </c>
      <c r="O33" s="93">
        <v>2000</v>
      </c>
      <c r="P33" s="18"/>
      <c r="Q33" s="18"/>
      <c r="R33" s="18"/>
      <c r="S33" s="21"/>
      <c r="T33" s="18"/>
      <c r="U33" s="18"/>
      <c r="V33" s="18"/>
      <c r="W33" s="21"/>
      <c r="X33" s="18"/>
      <c r="Y33" s="18"/>
      <c r="Z33" s="18"/>
      <c r="AA33" s="21"/>
    </row>
    <row r="34" spans="2:27" ht="63.75">
      <c r="B34" s="194"/>
      <c r="C34" s="18"/>
      <c r="D34" s="199"/>
      <c r="E34" s="29" t="s">
        <v>262</v>
      </c>
      <c r="F34" s="15">
        <v>0.05</v>
      </c>
      <c r="G34" s="93">
        <v>1</v>
      </c>
      <c r="H34" s="29" t="s">
        <v>44</v>
      </c>
      <c r="I34" s="18"/>
      <c r="J34" s="79" t="s">
        <v>256</v>
      </c>
      <c r="K34" s="93">
        <v>1</v>
      </c>
      <c r="L34" s="93">
        <v>12000</v>
      </c>
      <c r="M34" s="18"/>
      <c r="N34" s="19" t="s">
        <v>126</v>
      </c>
      <c r="O34" s="93">
        <v>12000</v>
      </c>
      <c r="P34" s="18"/>
      <c r="Q34" s="18"/>
      <c r="R34" s="21"/>
      <c r="S34" s="18"/>
      <c r="T34" s="18"/>
      <c r="U34" s="18"/>
      <c r="V34" s="18"/>
      <c r="W34" s="18"/>
      <c r="X34" s="18"/>
      <c r="Y34" s="18"/>
      <c r="Z34" s="18"/>
      <c r="AA34" s="18"/>
    </row>
    <row r="35" spans="2:27" ht="38.25">
      <c r="B35" s="194"/>
      <c r="C35" s="18"/>
      <c r="D35" s="198" t="s">
        <v>263</v>
      </c>
      <c r="E35" s="108" t="s">
        <v>264</v>
      </c>
      <c r="F35" s="15">
        <v>0.05</v>
      </c>
      <c r="G35" s="93">
        <v>1</v>
      </c>
      <c r="H35" s="16" t="s">
        <v>44</v>
      </c>
      <c r="I35" s="18"/>
      <c r="J35" s="108" t="s">
        <v>265</v>
      </c>
      <c r="K35" s="93">
        <v>1</v>
      </c>
      <c r="L35" s="93">
        <v>4000</v>
      </c>
      <c r="M35" s="18" t="s">
        <v>266</v>
      </c>
      <c r="N35" s="19" t="s">
        <v>126</v>
      </c>
      <c r="O35" s="93">
        <v>4000</v>
      </c>
      <c r="P35" s="18"/>
      <c r="Q35" s="18"/>
      <c r="R35" s="21"/>
      <c r="S35" s="18"/>
      <c r="T35" s="18"/>
      <c r="U35" s="18"/>
      <c r="V35" s="18"/>
      <c r="W35" s="18"/>
      <c r="X35" s="18"/>
      <c r="Y35" s="18"/>
      <c r="Z35" s="18"/>
      <c r="AA35" s="18"/>
    </row>
    <row r="36" spans="2:27" ht="76.5">
      <c r="B36" s="194"/>
      <c r="C36" s="18"/>
      <c r="D36" s="205"/>
      <c r="E36" s="108" t="s">
        <v>267</v>
      </c>
      <c r="F36" s="15">
        <v>0.05</v>
      </c>
      <c r="G36" s="93">
        <v>25</v>
      </c>
      <c r="H36" s="16" t="s">
        <v>41</v>
      </c>
      <c r="I36" s="18"/>
      <c r="J36" s="108" t="s">
        <v>268</v>
      </c>
      <c r="K36" s="93">
        <v>25</v>
      </c>
      <c r="L36" s="93">
        <v>5000</v>
      </c>
      <c r="M36" s="18" t="s">
        <v>269</v>
      </c>
      <c r="N36" s="19" t="s">
        <v>126</v>
      </c>
      <c r="O36" s="93">
        <v>5000</v>
      </c>
      <c r="P36" s="18"/>
      <c r="Q36" s="21"/>
      <c r="R36" s="18"/>
      <c r="S36" s="18"/>
      <c r="T36" s="18"/>
      <c r="U36" s="18"/>
      <c r="V36" s="18"/>
      <c r="W36" s="18"/>
      <c r="X36" s="18"/>
      <c r="Y36" s="18"/>
      <c r="Z36" s="18"/>
      <c r="AA36" s="18"/>
    </row>
    <row r="37" spans="2:27" ht="38.25">
      <c r="B37" s="194"/>
      <c r="C37" s="18"/>
      <c r="D37" s="205"/>
      <c r="E37" s="109" t="s">
        <v>270</v>
      </c>
      <c r="F37" s="15">
        <v>0.05</v>
      </c>
      <c r="G37" s="93">
        <v>15</v>
      </c>
      <c r="H37" s="25" t="s">
        <v>41</v>
      </c>
      <c r="I37" s="18"/>
      <c r="J37" s="108" t="s">
        <v>271</v>
      </c>
      <c r="K37" s="93">
        <v>15</v>
      </c>
      <c r="L37" s="93">
        <v>2494</v>
      </c>
      <c r="M37" s="18" t="s">
        <v>269</v>
      </c>
      <c r="N37" s="19" t="s">
        <v>126</v>
      </c>
      <c r="O37" s="93">
        <v>2494</v>
      </c>
      <c r="P37" s="18"/>
      <c r="Q37" s="18"/>
      <c r="R37" s="18"/>
      <c r="S37" s="18"/>
      <c r="T37" s="21"/>
      <c r="U37" s="18"/>
      <c r="V37" s="18"/>
      <c r="W37" s="18"/>
      <c r="X37" s="18"/>
      <c r="Y37" s="18"/>
      <c r="Z37" s="18"/>
      <c r="AA37" s="18"/>
    </row>
    <row r="38" spans="2:27" ht="51">
      <c r="B38" s="194"/>
      <c r="C38" s="18"/>
      <c r="D38" s="205"/>
      <c r="E38" s="108" t="s">
        <v>272</v>
      </c>
      <c r="F38" s="15">
        <v>0.05</v>
      </c>
      <c r="G38" s="93">
        <v>1</v>
      </c>
      <c r="H38" s="16" t="s">
        <v>44</v>
      </c>
      <c r="I38" s="18"/>
      <c r="J38" s="108" t="s">
        <v>273</v>
      </c>
      <c r="K38" s="93">
        <v>1</v>
      </c>
      <c r="L38" s="93">
        <v>2000</v>
      </c>
      <c r="M38" s="18"/>
      <c r="N38" s="19" t="s">
        <v>126</v>
      </c>
      <c r="O38" s="93">
        <v>2000</v>
      </c>
      <c r="P38" s="18"/>
      <c r="Q38" s="18"/>
      <c r="R38" s="18"/>
      <c r="S38" s="18"/>
      <c r="T38" s="18"/>
      <c r="U38" s="18"/>
      <c r="V38" s="21"/>
      <c r="W38" s="21"/>
      <c r="X38" s="18"/>
      <c r="Y38" s="18"/>
      <c r="Z38" s="18"/>
      <c r="AA38" s="18"/>
    </row>
    <row r="39" spans="2:27" ht="25.5">
      <c r="B39" s="194"/>
      <c r="C39" s="18"/>
      <c r="D39" s="205"/>
      <c r="E39" s="108" t="s">
        <v>274</v>
      </c>
      <c r="F39" s="15">
        <v>0.06</v>
      </c>
      <c r="G39" s="93">
        <v>1</v>
      </c>
      <c r="H39" s="16" t="s">
        <v>44</v>
      </c>
      <c r="I39" s="18"/>
      <c r="J39" s="108" t="s">
        <v>275</v>
      </c>
      <c r="K39" s="93">
        <v>1</v>
      </c>
      <c r="L39" s="93">
        <v>0</v>
      </c>
      <c r="M39" s="18"/>
      <c r="N39" s="19" t="s">
        <v>126</v>
      </c>
      <c r="O39" s="93">
        <v>0</v>
      </c>
      <c r="P39" s="18"/>
      <c r="Q39" s="18"/>
      <c r="R39" s="18"/>
      <c r="S39" s="21"/>
      <c r="T39" s="21"/>
      <c r="U39" s="18"/>
      <c r="V39" s="18"/>
      <c r="W39" s="18"/>
      <c r="X39" s="18"/>
      <c r="Y39" s="18"/>
      <c r="Z39" s="18"/>
      <c r="AA39" s="18"/>
    </row>
    <row r="40" spans="2:27" ht="89.25">
      <c r="B40" s="204"/>
      <c r="C40" s="18"/>
      <c r="D40" s="199"/>
      <c r="E40" s="108" t="s">
        <v>276</v>
      </c>
      <c r="F40" s="15">
        <v>0.9</v>
      </c>
      <c r="G40" s="93">
        <v>1</v>
      </c>
      <c r="H40" s="16" t="s">
        <v>44</v>
      </c>
      <c r="I40" s="18"/>
      <c r="J40" s="108" t="s">
        <v>212</v>
      </c>
      <c r="K40" s="93">
        <v>1</v>
      </c>
      <c r="L40" s="93">
        <v>2000</v>
      </c>
      <c r="M40" s="18" t="s">
        <v>277</v>
      </c>
      <c r="N40" s="19" t="s">
        <v>278</v>
      </c>
      <c r="O40" s="93">
        <v>2000</v>
      </c>
      <c r="P40" s="18"/>
      <c r="Q40" s="18"/>
      <c r="R40" s="18"/>
      <c r="S40" s="18"/>
      <c r="T40" s="18"/>
      <c r="U40" s="18"/>
      <c r="V40" s="18"/>
      <c r="W40" s="18"/>
      <c r="X40" s="21"/>
      <c r="Y40" s="18"/>
      <c r="Z40" s="18"/>
      <c r="AA40" s="18"/>
    </row>
    <row r="46" ht="15">
      <c r="E46" t="s">
        <v>279</v>
      </c>
    </row>
  </sheetData>
  <sheetProtection/>
  <mergeCells count="31">
    <mergeCell ref="B5:AA5"/>
    <mergeCell ref="A6:AA6"/>
    <mergeCell ref="B7:AA7"/>
    <mergeCell ref="B8:AA8"/>
    <mergeCell ref="B9:D9"/>
    <mergeCell ref="O9:AA9"/>
    <mergeCell ref="B10:D10"/>
    <mergeCell ref="O10:AA10"/>
    <mergeCell ref="B11:D11"/>
    <mergeCell ref="B13:B14"/>
    <mergeCell ref="C13:C14"/>
    <mergeCell ref="D13:D14"/>
    <mergeCell ref="E13:E14"/>
    <mergeCell ref="F13:G13"/>
    <mergeCell ref="H13:H14"/>
    <mergeCell ref="I13:I14"/>
    <mergeCell ref="P13:AA13"/>
    <mergeCell ref="B15:B40"/>
    <mergeCell ref="D15:D16"/>
    <mergeCell ref="D17:D19"/>
    <mergeCell ref="D20:D25"/>
    <mergeCell ref="N23:N25"/>
    <mergeCell ref="D26:D30"/>
    <mergeCell ref="D31:D34"/>
    <mergeCell ref="D35:D40"/>
    <mergeCell ref="J13:J14"/>
    <mergeCell ref="K13:K14"/>
    <mergeCell ref="L13:L14"/>
    <mergeCell ref="M13:M14"/>
    <mergeCell ref="N13:N14"/>
    <mergeCell ref="O13:O1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5:AB33"/>
  <sheetViews>
    <sheetView zoomScalePageLayoutView="0" workbookViewId="0" topLeftCell="A1">
      <selection activeCell="A1" sqref="A1:IV65536"/>
    </sheetView>
  </sheetViews>
  <sheetFormatPr defaultColWidth="11.421875" defaultRowHeight="15"/>
  <cols>
    <col min="2" max="2" width="14.8515625" style="0" customWidth="1"/>
    <col min="3" max="3" width="38.57421875" style="0" customWidth="1"/>
    <col min="4" max="4" width="74.421875" style="0" customWidth="1"/>
    <col min="5" max="5" width="32.7109375" style="0" customWidth="1"/>
    <col min="6" max="6" width="22.57421875" style="0" customWidth="1"/>
    <col min="7" max="7" width="15.00390625" style="0" customWidth="1"/>
    <col min="8" max="8" width="32.7109375" style="0" customWidth="1"/>
    <col min="10" max="10" width="33.28125" style="0" bestFit="1" customWidth="1"/>
    <col min="13" max="13" width="29.57421875" style="0" customWidth="1"/>
    <col min="14" max="14" width="17.421875" style="0" customWidth="1"/>
  </cols>
  <sheetData>
    <row r="4" ht="15.75" thickBot="1"/>
    <row r="5" spans="1:28" ht="15.75" thickTop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3"/>
    </row>
    <row r="6" spans="1:28" ht="15.75">
      <c r="A6" s="4"/>
      <c r="B6" s="189" t="s">
        <v>0</v>
      </c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5"/>
    </row>
    <row r="7" spans="1:28" ht="15.75">
      <c r="A7" s="190" t="s">
        <v>1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6"/>
    </row>
    <row r="8" spans="1:28" ht="15.75">
      <c r="A8" s="4"/>
      <c r="B8" s="189" t="s">
        <v>2</v>
      </c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5"/>
    </row>
    <row r="9" spans="1:28" ht="15.75">
      <c r="A9" s="4"/>
      <c r="B9" s="189" t="s">
        <v>3</v>
      </c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5"/>
    </row>
    <row r="10" spans="1:28" ht="15">
      <c r="A10" s="4"/>
      <c r="B10" s="178" t="s">
        <v>81</v>
      </c>
      <c r="C10" s="178"/>
      <c r="D10" s="179"/>
      <c r="E10" s="8"/>
      <c r="F10" s="8"/>
      <c r="G10" s="8"/>
      <c r="H10" s="8"/>
      <c r="I10" s="8"/>
      <c r="J10" s="8"/>
      <c r="K10" s="8"/>
      <c r="L10" s="8"/>
      <c r="M10" s="8"/>
      <c r="N10" s="8"/>
      <c r="O10" s="178" t="s">
        <v>57</v>
      </c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5"/>
    </row>
    <row r="11" spans="1:28" ht="15">
      <c r="A11" s="4"/>
      <c r="B11" s="176" t="s">
        <v>280</v>
      </c>
      <c r="C11" s="176"/>
      <c r="D11" s="177"/>
      <c r="E11" s="8"/>
      <c r="F11" s="8"/>
      <c r="G11" s="8"/>
      <c r="H11" s="8"/>
      <c r="I11" s="8"/>
      <c r="J11" s="8"/>
      <c r="K11" s="8"/>
      <c r="L11" s="8"/>
      <c r="M11" s="8"/>
      <c r="N11" s="8"/>
      <c r="O11" s="178" t="s">
        <v>8</v>
      </c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5"/>
    </row>
    <row r="12" spans="1:28" ht="15">
      <c r="A12" s="4"/>
      <c r="B12" s="178" t="s">
        <v>180</v>
      </c>
      <c r="C12" s="178"/>
      <c r="D12" s="17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5"/>
    </row>
    <row r="13" spans="1:28" ht="15.75" thickBot="1">
      <c r="A13" s="4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5"/>
    </row>
    <row r="14" spans="1:28" ht="15">
      <c r="A14" s="4"/>
      <c r="B14" s="222" t="s">
        <v>10</v>
      </c>
      <c r="C14" s="172" t="s">
        <v>11</v>
      </c>
      <c r="D14" s="172" t="s">
        <v>12</v>
      </c>
      <c r="E14" s="172" t="s">
        <v>13</v>
      </c>
      <c r="F14" s="180" t="s">
        <v>14</v>
      </c>
      <c r="G14" s="180"/>
      <c r="H14" s="237" t="s">
        <v>15</v>
      </c>
      <c r="I14" s="172" t="s">
        <v>16</v>
      </c>
      <c r="J14" s="172" t="s">
        <v>17</v>
      </c>
      <c r="K14" s="172" t="s">
        <v>18</v>
      </c>
      <c r="L14" s="172" t="s">
        <v>19</v>
      </c>
      <c r="M14" s="172" t="s">
        <v>20</v>
      </c>
      <c r="N14" s="172" t="s">
        <v>21</v>
      </c>
      <c r="O14" s="172" t="s">
        <v>22</v>
      </c>
      <c r="P14" s="231" t="s">
        <v>23</v>
      </c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3"/>
      <c r="AB14" s="110"/>
    </row>
    <row r="15" spans="1:28" ht="29.25" customHeight="1">
      <c r="A15" s="4"/>
      <c r="B15" s="223"/>
      <c r="C15" s="173"/>
      <c r="D15" s="173"/>
      <c r="E15" s="173"/>
      <c r="F15" s="47" t="s">
        <v>60</v>
      </c>
      <c r="G15" s="47" t="s">
        <v>114</v>
      </c>
      <c r="H15" s="238"/>
      <c r="I15" s="173"/>
      <c r="J15" s="173"/>
      <c r="K15" s="173"/>
      <c r="L15" s="173"/>
      <c r="M15" s="173"/>
      <c r="N15" s="173"/>
      <c r="O15" s="173"/>
      <c r="P15" s="11" t="s">
        <v>26</v>
      </c>
      <c r="Q15" s="11" t="s">
        <v>27</v>
      </c>
      <c r="R15" s="11" t="s">
        <v>28</v>
      </c>
      <c r="S15" s="11" t="s">
        <v>29</v>
      </c>
      <c r="T15" s="11" t="s">
        <v>30</v>
      </c>
      <c r="U15" s="11" t="s">
        <v>31</v>
      </c>
      <c r="V15" s="11" t="s">
        <v>32</v>
      </c>
      <c r="W15" s="11" t="s">
        <v>33</v>
      </c>
      <c r="X15" s="11" t="s">
        <v>34</v>
      </c>
      <c r="Y15" s="11" t="s">
        <v>35</v>
      </c>
      <c r="Z15" s="11" t="s">
        <v>36</v>
      </c>
      <c r="AA15" s="11" t="s">
        <v>37</v>
      </c>
      <c r="AB15" s="111"/>
    </row>
    <row r="16" spans="1:28" ht="70.5" customHeight="1">
      <c r="A16" s="4"/>
      <c r="B16" s="234"/>
      <c r="C16" s="225"/>
      <c r="D16" s="27"/>
      <c r="E16" s="79" t="s">
        <v>281</v>
      </c>
      <c r="F16" s="15">
        <v>0.1</v>
      </c>
      <c r="G16" s="93">
        <v>1</v>
      </c>
      <c r="H16" s="60" t="s">
        <v>44</v>
      </c>
      <c r="I16" s="27"/>
      <c r="J16" s="29" t="s">
        <v>282</v>
      </c>
      <c r="K16" s="15">
        <v>0.1</v>
      </c>
      <c r="L16" s="93">
        <v>13000</v>
      </c>
      <c r="M16" s="112" t="s">
        <v>283</v>
      </c>
      <c r="N16" s="27"/>
      <c r="O16" s="113"/>
      <c r="P16" s="27"/>
      <c r="Q16" s="17"/>
      <c r="R16" s="18"/>
      <c r="S16" s="18"/>
      <c r="T16" s="18"/>
      <c r="U16" s="31"/>
      <c r="V16" s="31"/>
      <c r="W16" s="31"/>
      <c r="X16" s="21"/>
      <c r="Y16" s="31"/>
      <c r="Z16" s="31"/>
      <c r="AA16" s="18"/>
      <c r="AB16" s="111"/>
    </row>
    <row r="17" spans="1:28" ht="51.75" customHeight="1">
      <c r="A17" s="4"/>
      <c r="B17" s="234"/>
      <c r="C17" s="225"/>
      <c r="D17" s="114"/>
      <c r="E17" s="79" t="s">
        <v>284</v>
      </c>
      <c r="F17" s="115">
        <v>0.1</v>
      </c>
      <c r="G17" s="116">
        <v>1</v>
      </c>
      <c r="H17" s="60" t="s">
        <v>44</v>
      </c>
      <c r="I17" s="117"/>
      <c r="J17" s="79" t="s">
        <v>285</v>
      </c>
      <c r="K17" s="115">
        <v>0.1</v>
      </c>
      <c r="L17" s="93">
        <v>16000</v>
      </c>
      <c r="M17" s="112" t="s">
        <v>283</v>
      </c>
      <c r="N17" s="118"/>
      <c r="O17" s="119"/>
      <c r="P17" s="27"/>
      <c r="Q17" s="30"/>
      <c r="R17" s="31"/>
      <c r="S17" s="18"/>
      <c r="T17" s="18"/>
      <c r="U17" s="18"/>
      <c r="V17" s="21"/>
      <c r="W17" s="18"/>
      <c r="X17" s="18"/>
      <c r="Y17" s="18"/>
      <c r="Z17" s="18"/>
      <c r="AA17" s="18"/>
      <c r="AB17" s="111"/>
    </row>
    <row r="18" spans="1:28" ht="39" customHeight="1">
      <c r="A18" s="4"/>
      <c r="B18" s="234"/>
      <c r="C18" s="225"/>
      <c r="D18" s="114"/>
      <c r="E18" s="25" t="s">
        <v>286</v>
      </c>
      <c r="F18" s="115">
        <v>0.1</v>
      </c>
      <c r="G18" s="116">
        <v>1</v>
      </c>
      <c r="H18" s="60" t="s">
        <v>44</v>
      </c>
      <c r="I18" s="27"/>
      <c r="J18" s="25" t="s">
        <v>287</v>
      </c>
      <c r="K18" s="115">
        <v>0.1</v>
      </c>
      <c r="L18" s="93">
        <v>15000</v>
      </c>
      <c r="M18" s="79" t="s">
        <v>288</v>
      </c>
      <c r="N18" s="118" t="s">
        <v>289</v>
      </c>
      <c r="O18" s="113">
        <v>15000</v>
      </c>
      <c r="P18" s="27"/>
      <c r="Q18" s="17"/>
      <c r="R18" s="27"/>
      <c r="S18" s="27"/>
      <c r="T18" s="27"/>
      <c r="U18" s="27"/>
      <c r="V18" s="27"/>
      <c r="W18" s="21"/>
      <c r="X18" s="21"/>
      <c r="Y18" s="27"/>
      <c r="Z18" s="18"/>
      <c r="AA18" s="18"/>
      <c r="AB18" s="111"/>
    </row>
    <row r="19" spans="1:28" ht="27.75" customHeight="1">
      <c r="A19" s="4"/>
      <c r="B19" s="234"/>
      <c r="C19" s="225"/>
      <c r="D19" s="114"/>
      <c r="E19" s="29" t="s">
        <v>290</v>
      </c>
      <c r="F19" s="115">
        <v>0.1</v>
      </c>
      <c r="G19" s="116">
        <v>1</v>
      </c>
      <c r="H19" s="60" t="s">
        <v>44</v>
      </c>
      <c r="I19" s="27"/>
      <c r="J19" s="25" t="s">
        <v>291</v>
      </c>
      <c r="K19" s="115">
        <v>0.1</v>
      </c>
      <c r="L19" s="93">
        <v>7000</v>
      </c>
      <c r="M19" s="79" t="s">
        <v>292</v>
      </c>
      <c r="N19" s="118" t="s">
        <v>289</v>
      </c>
      <c r="O19" s="113">
        <v>6000</v>
      </c>
      <c r="P19" s="27"/>
      <c r="Q19" s="17"/>
      <c r="R19" s="27"/>
      <c r="S19" s="27"/>
      <c r="T19" s="21"/>
      <c r="U19" s="27"/>
      <c r="V19" s="27"/>
      <c r="W19" s="27"/>
      <c r="X19" s="27"/>
      <c r="Y19" s="27"/>
      <c r="Z19" s="18"/>
      <c r="AA19" s="18"/>
      <c r="AB19" s="111"/>
    </row>
    <row r="20" spans="1:28" ht="38.25">
      <c r="A20" s="4"/>
      <c r="B20" s="234"/>
      <c r="C20" s="225"/>
      <c r="D20" s="114"/>
      <c r="E20" s="29" t="s">
        <v>293</v>
      </c>
      <c r="F20" s="15">
        <v>0.2</v>
      </c>
      <c r="G20" s="93">
        <v>1</v>
      </c>
      <c r="H20" s="60" t="s">
        <v>44</v>
      </c>
      <c r="I20" s="27"/>
      <c r="J20" s="25" t="s">
        <v>294</v>
      </c>
      <c r="K20" s="15">
        <v>0.2</v>
      </c>
      <c r="L20" s="93">
        <v>15200</v>
      </c>
      <c r="M20" s="79" t="s">
        <v>288</v>
      </c>
      <c r="N20" s="27"/>
      <c r="O20" s="113"/>
      <c r="P20" s="27"/>
      <c r="Q20" s="17"/>
      <c r="R20" s="27"/>
      <c r="S20" s="27"/>
      <c r="T20" s="27"/>
      <c r="U20" s="31"/>
      <c r="V20" s="27"/>
      <c r="W20" s="27"/>
      <c r="X20" s="27"/>
      <c r="Y20" s="21"/>
      <c r="Z20" s="18"/>
      <c r="AA20" s="18"/>
      <c r="AB20" s="111"/>
    </row>
    <row r="21" spans="1:28" ht="44.25" customHeight="1">
      <c r="A21" s="4"/>
      <c r="B21" s="234"/>
      <c r="C21" s="225"/>
      <c r="D21" s="114"/>
      <c r="E21" s="29" t="s">
        <v>295</v>
      </c>
      <c r="F21" s="15">
        <v>0.2</v>
      </c>
      <c r="G21" s="93">
        <v>1</v>
      </c>
      <c r="H21" s="60" t="s">
        <v>44</v>
      </c>
      <c r="I21" s="27"/>
      <c r="J21" s="25" t="s">
        <v>287</v>
      </c>
      <c r="K21" s="15">
        <v>0.2</v>
      </c>
      <c r="L21" s="93">
        <v>8000</v>
      </c>
      <c r="M21" s="79" t="s">
        <v>288</v>
      </c>
      <c r="N21" s="118" t="s">
        <v>296</v>
      </c>
      <c r="O21" s="113">
        <v>7000</v>
      </c>
      <c r="P21" s="27"/>
      <c r="Q21" s="17"/>
      <c r="R21" s="27"/>
      <c r="S21" s="27"/>
      <c r="T21" s="27"/>
      <c r="U21" s="27"/>
      <c r="V21" s="27"/>
      <c r="W21" s="21"/>
      <c r="X21" s="27"/>
      <c r="Y21" s="27"/>
      <c r="Z21" s="18"/>
      <c r="AA21" s="18"/>
      <c r="AB21" s="111"/>
    </row>
    <row r="22" spans="2:28" ht="77.25" customHeight="1">
      <c r="B22" s="234"/>
      <c r="C22" s="225"/>
      <c r="D22" s="114"/>
      <c r="E22" s="79" t="s">
        <v>297</v>
      </c>
      <c r="F22" s="15">
        <v>0.1</v>
      </c>
      <c r="G22" s="93">
        <v>1</v>
      </c>
      <c r="H22" s="60" t="s">
        <v>44</v>
      </c>
      <c r="I22" s="27"/>
      <c r="J22" s="79" t="s">
        <v>298</v>
      </c>
      <c r="K22" s="15">
        <v>0.1</v>
      </c>
      <c r="L22" s="93">
        <v>14000</v>
      </c>
      <c r="M22" s="79" t="s">
        <v>299</v>
      </c>
      <c r="N22" s="118" t="s">
        <v>296</v>
      </c>
      <c r="O22" s="113">
        <v>9000</v>
      </c>
      <c r="P22" s="27"/>
      <c r="Q22" s="17"/>
      <c r="R22" s="27"/>
      <c r="S22" s="27"/>
      <c r="T22" s="21"/>
      <c r="U22" s="21"/>
      <c r="V22" s="27"/>
      <c r="W22" s="27"/>
      <c r="X22" s="27"/>
      <c r="Y22" s="27"/>
      <c r="Z22" s="18"/>
      <c r="AA22" s="18"/>
      <c r="AB22" s="111"/>
    </row>
    <row r="23" spans="1:28" ht="62.25" customHeight="1" thickBot="1">
      <c r="A23" s="4"/>
      <c r="B23" s="235"/>
      <c r="C23" s="236"/>
      <c r="D23" s="120"/>
      <c r="E23" s="29" t="s">
        <v>300</v>
      </c>
      <c r="F23" s="15">
        <v>0.48</v>
      </c>
      <c r="G23" s="15">
        <v>1</v>
      </c>
      <c r="H23" s="60" t="s">
        <v>44</v>
      </c>
      <c r="I23" s="121"/>
      <c r="J23" s="79" t="s">
        <v>301</v>
      </c>
      <c r="K23" s="15">
        <v>0.48</v>
      </c>
      <c r="L23" s="93">
        <v>17610</v>
      </c>
      <c r="M23" s="122"/>
      <c r="N23" s="123" t="s">
        <v>302</v>
      </c>
      <c r="O23" s="124">
        <v>13000</v>
      </c>
      <c r="P23" s="121"/>
      <c r="Q23" s="35"/>
      <c r="R23" s="121"/>
      <c r="S23" s="121"/>
      <c r="T23" s="121"/>
      <c r="U23" s="121"/>
      <c r="V23" s="121"/>
      <c r="W23" s="125"/>
      <c r="X23" s="125"/>
      <c r="Y23" s="121"/>
      <c r="Z23" s="37"/>
      <c r="AA23" s="37"/>
      <c r="AB23" s="126"/>
    </row>
    <row r="24" ht="15">
      <c r="L24" s="93"/>
    </row>
    <row r="33" ht="15">
      <c r="N33">
        <f>820000*11*5</f>
        <v>45100000</v>
      </c>
    </row>
  </sheetData>
  <sheetProtection/>
  <mergeCells count="25">
    <mergeCell ref="B6:AA6"/>
    <mergeCell ref="A7:AA7"/>
    <mergeCell ref="B8:AA8"/>
    <mergeCell ref="B9:AA9"/>
    <mergeCell ref="B10:D10"/>
    <mergeCell ref="O10:AA10"/>
    <mergeCell ref="B11:D11"/>
    <mergeCell ref="O11:AA11"/>
    <mergeCell ref="B12:D12"/>
    <mergeCell ref="B14:B15"/>
    <mergeCell ref="C14:C15"/>
    <mergeCell ref="D14:D15"/>
    <mergeCell ref="E14:E15"/>
    <mergeCell ref="F14:G14"/>
    <mergeCell ref="H14:H15"/>
    <mergeCell ref="I14:I15"/>
    <mergeCell ref="P14:AA14"/>
    <mergeCell ref="B16:B23"/>
    <mergeCell ref="C16:C23"/>
    <mergeCell ref="J14:J15"/>
    <mergeCell ref="K14:K15"/>
    <mergeCell ref="L14:L15"/>
    <mergeCell ref="M14:M15"/>
    <mergeCell ref="N14:N15"/>
    <mergeCell ref="O14:O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2014-02-03T16:51:50Z</dcterms:modified>
  <cp:category/>
  <cp:version/>
  <cp:contentType/>
  <cp:contentStatus/>
</cp:coreProperties>
</file>