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SAMA2013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F6" i="1" l="1"/>
  <c r="P6" i="1"/>
  <c r="F18" i="1"/>
  <c r="P18" i="1"/>
  <c r="F20" i="1"/>
  <c r="P20" i="1"/>
  <c r="F28" i="1"/>
  <c r="P28" i="1"/>
  <c r="F36" i="1"/>
  <c r="P36" i="1"/>
  <c r="F42" i="1"/>
  <c r="P42" i="1"/>
  <c r="P46" i="1"/>
  <c r="I49" i="1"/>
  <c r="P49" i="1" s="1"/>
  <c r="F52" i="1"/>
  <c r="O52" i="1"/>
  <c r="P52" i="1"/>
  <c r="F58" i="1"/>
  <c r="O58" i="1"/>
  <c r="P58" i="1" s="1"/>
  <c r="F65" i="1"/>
  <c r="P65" i="1" s="1"/>
  <c r="M65" i="1"/>
  <c r="O65" i="1"/>
  <c r="F69" i="1"/>
  <c r="P69" i="1" s="1"/>
  <c r="F77" i="1"/>
  <c r="P77" i="1" s="1"/>
  <c r="F88" i="1"/>
  <c r="P88" i="1" s="1"/>
  <c r="M88" i="1"/>
  <c r="O88" i="1"/>
  <c r="F93" i="1"/>
  <c r="P93" i="1" s="1"/>
  <c r="I93" i="1"/>
  <c r="M93" i="1"/>
  <c r="P98" i="1"/>
  <c r="P103" i="1"/>
  <c r="F131" i="1"/>
  <c r="I131" i="1"/>
  <c r="L131" i="1"/>
  <c r="P131" i="1"/>
  <c r="I137" i="1"/>
  <c r="L137" i="1"/>
  <c r="O137" i="1"/>
  <c r="P137" i="1"/>
  <c r="L141" i="1"/>
  <c r="O141" i="1"/>
  <c r="P141" i="1" s="1"/>
  <c r="I146" i="1"/>
  <c r="L146" i="1"/>
  <c r="O146" i="1"/>
  <c r="P146" i="1"/>
  <c r="I151" i="1"/>
  <c r="L151" i="1"/>
  <c r="O151" i="1"/>
  <c r="P151" i="1"/>
  <c r="I156" i="1"/>
  <c r="P156" i="1"/>
  <c r="P160" i="1"/>
  <c r="P162" i="1"/>
  <c r="P166" i="1"/>
  <c r="P172" i="1"/>
  <c r="P173" i="1"/>
</calcChain>
</file>

<file path=xl/sharedStrings.xml><?xml version="1.0" encoding="utf-8"?>
<sst xmlns="http://schemas.openxmlformats.org/spreadsheetml/2006/main" count="1103" uniqueCount="290">
  <si>
    <t>celebracion dia del campesino</t>
  </si>
  <si>
    <t>No celebración realizada</t>
  </si>
  <si>
    <t>Implementación de la estrategia de participación ciudadana, rendición de cuentas, presupuesto participativo, tics, fortalecimiento de las organizaciones comunitarias, celebraciones dia del campesino, nucleos zonales, formulación, seguimiento y evaluación al plan de desarrollo municipal a través de un software, planes de acción, informes de gestión, actualización de SIPLAN Chigorodó.</t>
  </si>
  <si>
    <t>Contratacion para el ajuste e implementación del SIGAM</t>
  </si>
  <si>
    <t>No contratación realizada</t>
  </si>
  <si>
    <t>Ajuste, fortalecimiento e implementación del SIGAM</t>
  </si>
  <si>
    <t>X</t>
  </si>
  <si>
    <t>JHON JAMES CASTAÑO</t>
  </si>
  <si>
    <t>Visita a Proyectos</t>
  </si>
  <si>
    <t>Numero de visitas a proyectos a realizar</t>
  </si>
  <si>
    <t>Materiales</t>
  </si>
  <si>
    <t>Numero de materiales Requeridos</t>
  </si>
  <si>
    <t>Transporte</t>
  </si>
  <si>
    <t>Numero de Transporte requeridos</t>
  </si>
  <si>
    <t>Capacitaciones</t>
  </si>
  <si>
    <t>Numero de Capacitaciones a realizar</t>
  </si>
  <si>
    <t>Reuniones</t>
  </si>
  <si>
    <t>Numero de Reuniones Realizadas</t>
  </si>
  <si>
    <t>QUE NO HAYA COFINANCIACION PARA LOS PROYECTOS</t>
  </si>
  <si>
    <t>Reactivación del CMDR (REACTIVAR Y FORTALECER EL CONSEJO MUNICIPAL DE DESARROLLO RURAL   EN EL MUNICIPIO DE CHIGORODÓ)</t>
  </si>
  <si>
    <t xml:space="preserve">
 Concejo Municipal de desarrollo Rural funcionando MUNICIPIO DE CHIGORODÓ</t>
  </si>
  <si>
    <t xml:space="preserve"> Fortalecer los  organismos de participacion ciudadana para el desarrollo del sector agropecuario CDMR </t>
  </si>
  <si>
    <t>Produccion de Material vegetal</t>
  </si>
  <si>
    <t>Numero de Plantulas  Producidas</t>
  </si>
  <si>
    <t>Construcción de caseta</t>
  </si>
  <si>
    <t>Numero de Casetas Construidas</t>
  </si>
  <si>
    <t>Compra de Kits de Herramientas</t>
  </si>
  <si>
    <t xml:space="preserve">Numero de Kits adquiridos </t>
  </si>
  <si>
    <t>Compra de Insumos</t>
  </si>
  <si>
    <t>Numero de compras de Insumos Realizadas</t>
  </si>
  <si>
    <t>FORTALECIMIENTO DEL VIVERO MUNICIPAL</t>
  </si>
  <si>
    <t>Realizacion de legalizacion</t>
  </si>
  <si>
    <t>No predio legalizado</t>
  </si>
  <si>
    <t>Compra de Predio y construcción para las oficinas de la SAMA (COMPRA DE TIERRA PARA NUEVA SEDE DE LA SAMA)</t>
  </si>
  <si>
    <t xml:space="preserve">Numero de Predios Adquiridos </t>
  </si>
  <si>
    <t>Gestionar la construcción de la sede administrativa y de gobierno Municipal.</t>
  </si>
  <si>
    <t>Apoyo a procesos de adjudicación de tierras</t>
  </si>
  <si>
    <t>No de apoyos efectuados</t>
  </si>
  <si>
    <t>Selección de Predios a Legalizar</t>
  </si>
  <si>
    <t>Numero de Predios legalizados</t>
  </si>
  <si>
    <t>Acompañamiento en la legalizacion de Predios</t>
  </si>
  <si>
    <t>Numero de Asistencias realizadas</t>
  </si>
  <si>
    <t>Levantamiento Topografico de Predio</t>
  </si>
  <si>
    <t>Numero de Predios  con Topografia</t>
  </si>
  <si>
    <t>Apoyo a los procesos de adjudicacion de tierras para habitantes con vocacion de produccion agropecuaria</t>
  </si>
  <si>
    <t>Mejoramiento genético de Fincas Ganaderas</t>
  </si>
  <si>
    <t>Numero de Fincas con Hatos Ganaderos Mejorados Genéticamente</t>
  </si>
  <si>
    <t>Capacitación a Pequeños Ganaderos en Mejoramiento Genetico</t>
  </si>
  <si>
    <t>Numero de capacitaciones realizadas</t>
  </si>
  <si>
    <t>Inseminacion de Ganado Bovino</t>
  </si>
  <si>
    <t>Numero de Hembras a inseminar</t>
  </si>
  <si>
    <t>Adquisición de Insumos  y Kits para el Plan de Mejoramiento Genetico  de Ganado Bovino</t>
  </si>
  <si>
    <t>Selección de Fincas para el Mejoramiento Genetico</t>
  </si>
  <si>
    <t>Numero de Fincas seleccionadas para mejoramiento genetico</t>
  </si>
  <si>
    <t>MEJORAMIENTO DE LOS HATOS GANADEROS DE LOS PEQUEÑOS PRODUCTORES DEL MUNICIPIO.</t>
  </si>
  <si>
    <t>Montaje de  Huerta Piloto en seguridad alimentaria</t>
  </si>
  <si>
    <t>Numero de Huertas Montadas</t>
  </si>
  <si>
    <t>Selección de Familias a Beneficiar</t>
  </si>
  <si>
    <t>Numero de Familias beneficiadas</t>
  </si>
  <si>
    <t>Entrega de Kit de Seguridad Alimentaria</t>
  </si>
  <si>
    <t>Numero de Kits entregados</t>
  </si>
  <si>
    <t>Capacitaciones a familias en Seguridad alimentaria</t>
  </si>
  <si>
    <t>Numero de Capacitaciones realizadas</t>
  </si>
  <si>
    <t>Selección de para el Programa de Seguridad Alimentaria</t>
  </si>
  <si>
    <t>Numero de Veredas con Programas de Seguridad Alimentaria</t>
  </si>
  <si>
    <t>FOMENTAR LA SOBERANÍA ALIMENTARIA MUNICIPAL</t>
  </si>
  <si>
    <t>Convocatoria de emprendimiento con el SENA</t>
  </si>
  <si>
    <t>No convocatoria realizada</t>
  </si>
  <si>
    <t>Capacitaciones a Pequeños Productores para la comercialización de Productos Agropecuarios</t>
  </si>
  <si>
    <t>Reuniones con Pequeños Productores</t>
  </si>
  <si>
    <t>Ruedas de Negocios</t>
  </si>
  <si>
    <t>Numero de Ruedas de Negocios Realizadas</t>
  </si>
  <si>
    <t>Conformación de la asociación de Productores Agropecuarios</t>
  </si>
  <si>
    <t>Numero de asociaciónes de Productores Agropecuarios conformadas</t>
  </si>
  <si>
    <t>FORTALECER LOS PROCESOS DE COMERCIALIZACIÓN DE LOS PRODUCTOS AGROPECUARIOS.</t>
  </si>
  <si>
    <t>Capacitación a Pequeños productores en Industrilización</t>
  </si>
  <si>
    <t>Numero de Productores  capacitados</t>
  </si>
  <si>
    <t>Capacitacion en Tranformacion</t>
  </si>
  <si>
    <t>Numero de Capacitaciones Realizadas</t>
  </si>
  <si>
    <t>Transformacion de Piña</t>
  </si>
  <si>
    <t>Numero de Transformaciones de Piña Realizadas</t>
  </si>
  <si>
    <t>Transformacion de Cacao</t>
  </si>
  <si>
    <t>Numero de Transformaciones de Cacao Realizadas</t>
  </si>
  <si>
    <t>ESTABLECIMIENTO DE PLANTAS DE TRANSFORMACIÓN DE PRODUCTOS AGROPECUARIOS PARA DARLES VALOR AGREGADO</t>
  </si>
  <si>
    <t>x</t>
  </si>
  <si>
    <t>Capacitaciones en Manejo de Porcinos</t>
  </si>
  <si>
    <t>Numero de Personas Capacitadas</t>
  </si>
  <si>
    <t>Selección de Beneficiarios</t>
  </si>
  <si>
    <t>Numero de Personas Beneficiadas</t>
  </si>
  <si>
    <t>Producción de cerdos con población vulnerable (victima de la violencia, afrodescendientes, indígenas y campesinos)</t>
  </si>
  <si>
    <t>Numero de Cerdos Producidos</t>
  </si>
  <si>
    <t>Capacitaciones en Manejo de aves de Postura</t>
  </si>
  <si>
    <t xml:space="preserve">         </t>
  </si>
  <si>
    <t>Establecimiento de  núcleos productivos de gallinas ponedoras con MUJERES RURALES</t>
  </si>
  <si>
    <t>Numero de Nucleos Productivos de Gallinas Ponedoras Montados</t>
  </si>
  <si>
    <t>DESARROLLAR PROYECTOS DE ESPECIES MENORES CON PRODUCTORES AGROPECUARIOS MUNICIPALES</t>
  </si>
  <si>
    <t>Capacitaciones en Manejo del Cultivo</t>
  </si>
  <si>
    <t>Establecimiento  de Yuca Con Población Desplazada, Campesinos, Victima de La Violencia Y Afrodescendientes</t>
  </si>
  <si>
    <t>Numeros de Hectareas de yuca Establecidas</t>
  </si>
  <si>
    <t>Capacitaciones en Manejo de Explotaciones Piscicolas</t>
  </si>
  <si>
    <t xml:space="preserve">Selección de Beneficiarios </t>
  </si>
  <si>
    <t xml:space="preserve">Montaje de Explotaciones Piscicolas Comerciales  con población víctima de la violencia, afrodescendientes y campesinos.              </t>
  </si>
  <si>
    <t>Numero de Explotaciones Piscicolas Montadas</t>
  </si>
  <si>
    <t xml:space="preserve">Establecimiento  de Palma de Aceite con población víctima de la violencia, afrodescendientes y campesinos.              </t>
  </si>
  <si>
    <t>Numeros de Hectareas de Palma Establecidas</t>
  </si>
  <si>
    <t xml:space="preserve">Establecimiento  de  Caucho con población víctima de la violencia, afrodescendientes y campesinos.              </t>
  </si>
  <si>
    <t>Numeros de Hectareas de Caucho Establecidas</t>
  </si>
  <si>
    <t xml:space="preserve">Establecimiento de  Platano Harton con población víctima de la violencia, afrodescendientes y campesinos.              </t>
  </si>
  <si>
    <t>Numeros de Hectareas de Platano  a Establecer</t>
  </si>
  <si>
    <t xml:space="preserve">Establecimiento  de  Cacao con población víctima de la violencia, afrodescendientes y campesinos.              </t>
  </si>
  <si>
    <t>Numeros de Hectareas de Cacao Establecidas</t>
  </si>
  <si>
    <t xml:space="preserve">Establecimiento  de  Aji Picante con población víctima de la violencia, afrodescendientes y campesinos.              </t>
  </si>
  <si>
    <t>Numeros de Hectareas de Aji Establecidas</t>
  </si>
  <si>
    <t>Capacitaciones en Beneficio y Sostenimiento del Cultivo</t>
  </si>
  <si>
    <t xml:space="preserve">Sostenimiento y Beneficio de Cacao con población víctima de la violencia, afrodescendientes y campesinos.              </t>
  </si>
  <si>
    <t>Numeros de Hectareas de Cacao en Beneficio y Sostenimiento</t>
  </si>
  <si>
    <t>Capacitaciones en Manejo de Praderas</t>
  </si>
  <si>
    <t xml:space="preserve">Renovación de Praderas de fincas Ganaderas con población víctima de la violencia, afrodescendientes y campesinos.              </t>
  </si>
  <si>
    <t>Numeros de Hectareas de Pastos a Renovar</t>
  </si>
  <si>
    <t>FORTALECER LA PRODUCCIÓN AGROPECUARIA MUNICIPAL EN LOS DIFERENTES RUBROS AGRÍCOLAS PRODUCTIVOS, YUCA, PECES APUNTANDO A LA DIVERSIFICACIÓN</t>
  </si>
  <si>
    <t>Vincular pasantes universitarios y practicantes del SENA</t>
  </si>
  <si>
    <t>No de practicantes y pasantes vinculados</t>
  </si>
  <si>
    <t xml:space="preserve">Contratación  de:  administrador de empresas,zootecnista, profesional agroforestal, profesional ambiental, técnico plátano, técnico cacao,  técnico caucho, secretaria y asesor </t>
  </si>
  <si>
    <t>Numero de tecnicos contratados para la pestación del servicio de asistencia tecnica</t>
  </si>
  <si>
    <t>JHON JAMES CASTAÑO BERRIO</t>
  </si>
  <si>
    <t>Aumentar la cobertura en asistencia Tecnica</t>
  </si>
  <si>
    <t>Numero de pequeños y medianos productores  atendidos</t>
  </si>
  <si>
    <t>Tecnicos contratados para la ejecución del Plan general de Asistencia Tecnica.(  medico veterinario,zootecnista,tecnologo agropecuario, tecnólogo agroindustrial  e ingeniero agronomo.</t>
  </si>
  <si>
    <t>Numero de Planes de asistencia Tecnica Contratados y ejecutados</t>
  </si>
  <si>
    <t>Fortalecimiento de la Secretaría de Agricultura, el servicio de asistencia técnica agropecuaria municipal.</t>
  </si>
  <si>
    <t>Asistencia técnica</t>
  </si>
  <si>
    <t>Charlas de sensibilización</t>
  </si>
  <si>
    <t>Repoblamiento del río con especies piscícolas</t>
  </si>
  <si>
    <t>levante de especies piscicolas propias del río de chigorodó</t>
  </si>
  <si>
    <t>Compra de alevinos</t>
  </si>
  <si>
    <t>Río de Chigorodó repoblado con especies icticas</t>
  </si>
  <si>
    <t>Repoblamiento de especies icticas para el río Chigorodó</t>
  </si>
  <si>
    <t>Charlas de sensibilización con la comunidad</t>
  </si>
  <si>
    <t>Realizar proyectos de reforestación y conservación</t>
  </si>
  <si>
    <t>Comprar terreno</t>
  </si>
  <si>
    <t>Realizar inventario de terrenos que estén en la zona alta de la cuenca para declararlos zonas protectoras</t>
  </si>
  <si>
    <t>Tierras adquiridas y conservadas</t>
  </si>
  <si>
    <t>Compra de tierras para la conservación de las fuentes hídricas</t>
  </si>
  <si>
    <t>Seguimiento y monitoreo</t>
  </si>
  <si>
    <t>Plan de reforestación</t>
  </si>
  <si>
    <t>Visitas tecnicas a los prodios Comprados</t>
  </si>
  <si>
    <t>50 hectáreas reforestadas</t>
  </si>
  <si>
    <t xml:space="preserve">Reforestaciòn y conservación de la cuenca y microcuencas del río Chigorodó </t>
  </si>
  <si>
    <t>Compra de fertilizante</t>
  </si>
  <si>
    <t>numero de fertilizantes a comprar</t>
  </si>
  <si>
    <t>Compra de kits de  herramientas</t>
  </si>
  <si>
    <t>numero de kits a comprar</t>
  </si>
  <si>
    <t>Mano de obra no calificada</t>
  </si>
  <si>
    <t>numero de mano de obra no calificada</t>
  </si>
  <si>
    <t>numero de charlas a realizar</t>
  </si>
  <si>
    <t>compra del material vegetal</t>
  </si>
  <si>
    <t>numero de plantulas a comprar</t>
  </si>
  <si>
    <t>Selección de áreas</t>
  </si>
  <si>
    <t>numero de areas a reforestar seleccionadas</t>
  </si>
  <si>
    <t>Caracterización de las comunidades</t>
  </si>
  <si>
    <t>numero de comunidades caracterizadas</t>
  </si>
  <si>
    <t>contratacion de un profesional para la realizacion de un diagnostico forestal y un plan de reforestacion</t>
  </si>
  <si>
    <t>Numero de Profesionales contratados para realización del diagnostico forestal y plan de reforestacion</t>
  </si>
  <si>
    <t xml:space="preserve">Reforestaciòn y conservación  de  la cuenca y microcuencas del río Chigorodó </t>
  </si>
  <si>
    <t>apoyo a los grupos ambientales de las instituciones educativas</t>
  </si>
  <si>
    <t>numero de grupos ambientales apoyados</t>
  </si>
  <si>
    <t xml:space="preserve"> Madiante plegables, volantes y afiches, como mateial de apoyo promover la producción limpia del municipio</t>
  </si>
  <si>
    <t>numero de plegables, bolantes y afiches entregados</t>
  </si>
  <si>
    <t>Charlas de sensibilización a la comunidad</t>
  </si>
  <si>
    <t>numero de charlas realizadas</t>
  </si>
  <si>
    <t>Revisión y actualizacion del actual PGIRS</t>
  </si>
  <si>
    <t>Numero de PGIRS implementado y actualizado</t>
  </si>
  <si>
    <t>Implementación de planes de manejo integral de residuos sólidos y líquidos (PGIRS)</t>
  </si>
  <si>
    <t>contratación de personal para vigilancia</t>
  </si>
  <si>
    <t>No personas contratadas</t>
  </si>
  <si>
    <t>campañas de desparasitación y esterilizacion</t>
  </si>
  <si>
    <t>numero de campañas de desparasitacion y esterilización</t>
  </si>
  <si>
    <t>Numero de asistencia tecnicas realizadas</t>
  </si>
  <si>
    <t>Inventario de los aminales domesticados del municipio</t>
  </si>
  <si>
    <t>numero de inventarios de animales domesticos en el municipio</t>
  </si>
  <si>
    <t>Visita a la Secretaría Ambiental Departamental para direccionar la Sociedad</t>
  </si>
  <si>
    <t>visita a la Secretaria Ambiental Departamental</t>
  </si>
  <si>
    <t>Charlas de sensibilización, en los barrios y instituciones educativas</t>
  </si>
  <si>
    <t>numero de charlas de sensibilizacion realizadas</t>
  </si>
  <si>
    <t>Entrega de material didáctico</t>
  </si>
  <si>
    <t>numero de material didactico entregados</t>
  </si>
  <si>
    <t>Implementar la Sociedad Protectora de Animales</t>
  </si>
  <si>
    <t>adecuacion y construccion del terreno del coso municipal</t>
  </si>
  <si>
    <t>coso municipal construido</t>
  </si>
  <si>
    <t>jornada de vacunacion y desparacitacion</t>
  </si>
  <si>
    <t>numero de caballos vacunados y desparacitados</t>
  </si>
  <si>
    <t>Charlas de sensibilización con los "Cocheros" del municipio</t>
  </si>
  <si>
    <t>numero de charlas a los cocheros del municipio</t>
  </si>
  <si>
    <t>numero de asistencias tecnicas realizadas</t>
  </si>
  <si>
    <t>Implementar el COSO municipal</t>
  </si>
  <si>
    <t>contratacion de un profesional para la elaboracion de un diagnostico socio-ambiental del municipio</t>
  </si>
  <si>
    <t>Numero de profesionales contratados para la raelización del diagnostico socio-ambiental municipal</t>
  </si>
  <si>
    <t>Elaboración y redacción de la guía de manejo sociambiental</t>
  </si>
  <si>
    <t>numero de guias socio-ambiental creadas</t>
  </si>
  <si>
    <t>Construcción de guias de manejo socioambiental</t>
  </si>
  <si>
    <t>Capacitacion a miembros del PONCA</t>
  </si>
  <si>
    <t>No de capacitaciones realizadas</t>
  </si>
  <si>
    <t>Realizacion de campañas para la fortalecer los PRAES, PROCEDA</t>
  </si>
  <si>
    <t>No de campañas realizadas</t>
  </si>
  <si>
    <t>Capacitacion a miembros del CIDEAM</t>
  </si>
  <si>
    <t>Implementación de programas de educación y divulgación sobre manejo de residuos sólidos y medio ambiente. (crear y promocionar la RED AMIGOS DEL MEDIO AMBIENTE)</t>
  </si>
  <si>
    <t>Realización de talleres problemas ambientales</t>
  </si>
  <si>
    <t>numero de capacitacion sobre problemas ambientales</t>
  </si>
  <si>
    <t>Realizacion de talleres sobre especies en via de extincion</t>
  </si>
  <si>
    <t>numero de capacitacion sobreespecies en via de extincion</t>
  </si>
  <si>
    <t>capacitacion proteccion flora y fauna</t>
  </si>
  <si>
    <t>numero de capacitacion sobre  proteccion flora y fauna</t>
  </si>
  <si>
    <t>capacitacion sobre recurso hidrico</t>
  </si>
  <si>
    <t>numero de capacitacion sobre recurso hidrico</t>
  </si>
  <si>
    <t>Fortalecer y capacitar a la comunidad para el apoyo al seguimiento, control y protección de la flora y fauna silvestre y de las especies en vía de extinción.</t>
  </si>
  <si>
    <t>Compra de Equipo de Computo</t>
  </si>
  <si>
    <t>Numero de Equipos de Computo Adquiridos</t>
  </si>
  <si>
    <t>Certificados ambientales para las empresas que implementen la mineria verde</t>
  </si>
  <si>
    <t>Numero de empresas implementando la mineria verde en el municipio de chigorodo</t>
  </si>
  <si>
    <t>Talleres sobre que es la mineria verde</t>
  </si>
  <si>
    <t>Numero de Talleres Realizados</t>
  </si>
  <si>
    <t>talleres sobre problematicas ambientales asociadas a la mineria verde</t>
  </si>
  <si>
    <t>Implementar la Minería verde a las entidades involucradas en el municipio  (certificación ambiental y social para la minería)</t>
  </si>
  <si>
    <t>realizacion de informes sobre el estado actual de los planes de manejo ambientales de las empresas mineras en el municipio</t>
  </si>
  <si>
    <t>numero de informes sobre el impacto ambiental que generan las empresas mineras del municipios y las posibles soluciones a dichos problemas</t>
  </si>
  <si>
    <t>Contratacion de servicios tecnicos o profesionales para la revision de los planes de manejo</t>
  </si>
  <si>
    <t>Numero de Tecnicos o profesionales contratados para la realización planes de manejo ambientales de las empresas mineras en el municipio, revisados.</t>
  </si>
  <si>
    <t>Revisar los Planes de Manejo Ambientales de las empresas mineras en el municipio y determinar el impacto que están generando.</t>
  </si>
  <si>
    <t>Contratacion de servicios tecnicos o profesionales  para la revicion y realizacion de un diagnostico del estado actual de las licencias ambientales de las empresas mineras del municipio</t>
  </si>
  <si>
    <t>Numero profesionales o tecnicos contratados para la revision  de licencias ambientales  de las empresas mineras del municipio</t>
  </si>
  <si>
    <t>Revisar el alcence de cada una</t>
  </si>
  <si>
    <t xml:space="preserve">Realizar revisiones de las licencias otorgadas a las empresas mineras del municipio. </t>
  </si>
  <si>
    <t>Edicion del plan de ordenamiento minero ambiental</t>
  </si>
  <si>
    <t>Numero de Ediciones del plan de ordenamiento minero ambiental</t>
  </si>
  <si>
    <t>Contratacion de servicios profesionales para la elaboracion de un plan minero ambiental</t>
  </si>
  <si>
    <t>Numero de Profesionales contratados para el Diseño del Plan</t>
  </si>
  <si>
    <t>Diseñar el plan de ordenamiento minero ambiental</t>
  </si>
  <si>
    <t xml:space="preserve"> Revisión de licencias ambientales</t>
  </si>
  <si>
    <t>Licencias ambientales revisadas</t>
  </si>
  <si>
    <t>Solicitud de licencia ambiental vigente</t>
  </si>
  <si>
    <t>Identificar las empresas mineras del municipio</t>
  </si>
  <si>
    <t>Caracterización de flora y fauna</t>
  </si>
  <si>
    <t>Caracterización del paisaje</t>
  </si>
  <si>
    <t>Recopilación de informción minero ambiental del municipio</t>
  </si>
  <si>
    <t>Caracterizar la composición, estructura y dinámica de los grupos faunísticos terrestres, acuáticos y avifauna</t>
  </si>
  <si>
    <t>Plan de ordenamiento minero ambiental diseñado</t>
  </si>
  <si>
    <t xml:space="preserve"> Identificar, los diferentes recursos mimeros con los que cuenta el municipio</t>
  </si>
  <si>
    <t>Diagnostico realizado de las especies forestales del municipio de chigorodo</t>
  </si>
  <si>
    <t>Compra de plantulas</t>
  </si>
  <si>
    <t>Numero de plantulas compradas</t>
  </si>
  <si>
    <t>Compra de kits de herramientas e insumos</t>
  </si>
  <si>
    <t>Numero de  compras de Kits  de Herramientas e insumos Adquiridos</t>
  </si>
  <si>
    <t>Contratacion de Profesional</t>
  </si>
  <si>
    <t>Numero de Diagnóstico realizados en silvicultura urbana</t>
  </si>
  <si>
    <t>Divulgacion y socializacion en los Barrios y instituciones educativas sobre la silvicultura urbana</t>
  </si>
  <si>
    <t>numero de intituciones educativas y  barrios visitados</t>
  </si>
  <si>
    <t>Evaluación y fomento de la silvicultura urbana de Chogorodò</t>
  </si>
  <si>
    <t>D</t>
  </si>
  <si>
    <t>N</t>
  </si>
  <si>
    <t>O</t>
  </si>
  <si>
    <t>S</t>
  </si>
  <si>
    <t>A</t>
  </si>
  <si>
    <t>J</t>
  </si>
  <si>
    <t>M</t>
  </si>
  <si>
    <t>F</t>
  </si>
  <si>
    <t>E</t>
  </si>
  <si>
    <t>TOTAL INVERSIÓN</t>
  </si>
  <si>
    <t xml:space="preserve">OTRAS FUENTES </t>
  </si>
  <si>
    <t>REGALIAS INDIRECTAS</t>
  </si>
  <si>
    <t>RECURSOS NACION</t>
  </si>
  <si>
    <t>RECURSOS    DEPARTAMENTALES</t>
  </si>
  <si>
    <t>S.G.P.</t>
  </si>
  <si>
    <t>COFINANCIACION</t>
  </si>
  <si>
    <t>RECURSOS DE CREDITO</t>
  </si>
  <si>
    <t>RECURSOS
PROPIOS DESTINACION ESPECIFICA</t>
  </si>
  <si>
    <t>RECURSOS
PROPIOS SIN FLUJO DE EFECTIVO</t>
  </si>
  <si>
    <t>RECURSOS
PROPIOS CON FLUJO DE EFECTIVO</t>
  </si>
  <si>
    <t xml:space="preserve">  POR FINANCIAR</t>
  </si>
  <si>
    <t>FINANCIACION</t>
  </si>
  <si>
    <t>CONDICIONANTES</t>
  </si>
  <si>
    <t>PROGRAMACIÓN ANUAL (MESES)</t>
  </si>
  <si>
    <t>RESPONSABLE DE LA ACTIVIDAD</t>
  </si>
  <si>
    <t>INVERSIÓN PROGRAMADA (Miles de pesos)</t>
  </si>
  <si>
    <t>CANTIDAD PROGRAMADA DE LA ACTIVIDAD                     ( UNIDAD DE PRODUCTO)</t>
  </si>
  <si>
    <t>ACTIVIDADES</t>
  </si>
  <si>
    <t>INDCADORES DE LOGRO</t>
  </si>
  <si>
    <t>DESCRIPCIÓN DEL PROGRAMA Y/O PROYECTO</t>
  </si>
  <si>
    <t>CODIGO</t>
  </si>
  <si>
    <t xml:space="preserve">Fecha de presentación: </t>
  </si>
  <si>
    <t>PLAN DE ACCION SECRETARIA DE AGRICULTURA Y MEDIO AMBIENTE SAMA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</si>
</sst>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\ #,##0.00"/>
    <numFmt numFmtId="165" formatCode="#,##0.0"/>
    <numFmt numFmtId="166" formatCode="_-* #,##0.00\ [$€]_-;\-* #,##0.00\ [$€]_-;_-* &quot;-&quot;??\ [$€]_-;_-@_-"/>
    <numFmt numFmtId="167" formatCode="_ &quot;$&quot;\ * #,##0.00_ ;_ &quot;$&quot;\ * \-#,##0.00_ ;_ &quot;$&quot;\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color theme="1"/>
      <name val="Tahoma"/>
      <family val="2"/>
    </font>
    <font>
      <sz val="10"/>
      <color indexed="8"/>
      <name val="Tahoma"/>
      <family val="2"/>
    </font>
    <font>
      <sz val="11"/>
      <name val="Calibri"/>
      <family val="2"/>
      <scheme val="minor"/>
    </font>
    <font>
      <sz val="10"/>
      <color indexed="10"/>
      <name val="Tahoma"/>
      <family val="2"/>
    </font>
    <font>
      <sz val="10"/>
      <color rgb="FF000000"/>
      <name val="Tahoma"/>
      <family val="2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13"/>
      <name val="Calibri"/>
      <family val="2"/>
      <scheme val="minor"/>
    </font>
    <font>
      <b/>
      <sz val="11"/>
      <color indexed="13"/>
      <name val="Calibri"/>
      <family val="2"/>
      <scheme val="minor"/>
    </font>
    <font>
      <sz val="10"/>
      <name val="Arial"/>
      <family val="2"/>
    </font>
    <font>
      <u/>
      <sz val="9.35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6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7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</cellStyleXfs>
  <cellXfs count="320">
    <xf numFmtId="0" fontId="0" fillId="0" borderId="0" xfId="0"/>
    <xf numFmtId="0" fontId="0" fillId="0" borderId="0" xfId="0" applyFont="1"/>
    <xf numFmtId="0" fontId="0" fillId="2" borderId="0" xfId="0" applyFont="1" applyFill="1"/>
    <xf numFmtId="0" fontId="0" fillId="0" borderId="1" xfId="0" applyFont="1" applyBorder="1"/>
    <xf numFmtId="164" fontId="0" fillId="2" borderId="1" xfId="0" applyNumberFormat="1" applyFont="1" applyFill="1" applyBorder="1"/>
    <xf numFmtId="164" fontId="0" fillId="0" borderId="1" xfId="0" applyNumberFormat="1" applyFont="1" applyBorder="1"/>
    <xf numFmtId="0" fontId="1" fillId="0" borderId="1" xfId="0" applyFont="1" applyFill="1" applyBorder="1" applyAlignment="1">
      <alignment vertical="justify" wrapText="1"/>
    </xf>
    <xf numFmtId="0" fontId="0" fillId="0" borderId="1" xfId="0" applyBorder="1" applyAlignment="1">
      <alignment horizontal="center" wrapText="1"/>
    </xf>
    <xf numFmtId="0" fontId="0" fillId="3" borderId="1" xfId="0" applyFont="1" applyFill="1" applyBorder="1"/>
    <xf numFmtId="3" fontId="0" fillId="2" borderId="1" xfId="0" applyNumberFormat="1" applyFont="1" applyFill="1" applyBorder="1"/>
    <xf numFmtId="3" fontId="0" fillId="4" borderId="1" xfId="0" applyNumberFormat="1" applyFont="1" applyFill="1" applyBorder="1"/>
    <xf numFmtId="0" fontId="0" fillId="0" borderId="1" xfId="0" applyFont="1" applyBorder="1" applyAlignment="1">
      <alignment wrapText="1"/>
    </xf>
    <xf numFmtId="0" fontId="0" fillId="0" borderId="1" xfId="0" applyBorder="1"/>
    <xf numFmtId="0" fontId="2" fillId="0" borderId="0" xfId="0" applyFont="1"/>
    <xf numFmtId="0" fontId="2" fillId="0" borderId="1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3" fontId="3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4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3" fontId="3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3" fontId="3" fillId="2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3" fontId="3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0" fontId="0" fillId="4" borderId="2" xfId="0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>
      <alignment horizontal="center"/>
    </xf>
    <xf numFmtId="0" fontId="0" fillId="4" borderId="5" xfId="0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 applyProtection="1">
      <alignment horizontal="center" vertical="center"/>
      <protection locked="0"/>
    </xf>
    <xf numFmtId="3" fontId="2" fillId="4" borderId="1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 applyProtection="1">
      <alignment horizontal="center"/>
      <protection locked="0"/>
    </xf>
    <xf numFmtId="165" fontId="5" fillId="4" borderId="1" xfId="0" applyNumberFormat="1" applyFont="1" applyFill="1" applyBorder="1" applyAlignment="1" applyProtection="1">
      <alignment horizontal="center" vertical="center"/>
      <protection locked="0"/>
    </xf>
    <xf numFmtId="3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 vertical="center"/>
      <protection locked="0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 applyProtection="1">
      <alignment horizontal="center" vertical="center"/>
      <protection locked="0"/>
    </xf>
    <xf numFmtId="3" fontId="2" fillId="4" borderId="1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 applyProtection="1">
      <alignment horizontal="center"/>
      <protection locked="0"/>
    </xf>
    <xf numFmtId="165" fontId="5" fillId="4" borderId="1" xfId="0" applyNumberFormat="1" applyFont="1" applyFill="1" applyBorder="1" applyAlignment="1" applyProtection="1">
      <alignment horizontal="center" vertical="center"/>
      <protection locked="0"/>
    </xf>
    <xf numFmtId="3" fontId="2" fillId="4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/>
      <protection locked="0"/>
    </xf>
    <xf numFmtId="0" fontId="2" fillId="5" borderId="0" xfId="0" applyFont="1" applyFill="1"/>
    <xf numFmtId="0" fontId="2" fillId="0" borderId="5" xfId="0" applyFont="1" applyFill="1" applyBorder="1" applyAlignment="1">
      <alignment horizontal="center" vertical="center" wrapText="1"/>
    </xf>
    <xf numFmtId="0" fontId="1" fillId="3" borderId="5" xfId="0" applyNumberFormat="1" applyFont="1" applyFill="1" applyBorder="1" applyAlignment="1" applyProtection="1">
      <alignment horizontal="center" vertical="center"/>
      <protection locked="0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 applyProtection="1">
      <alignment horizontal="center" vertical="center"/>
      <protection locked="0"/>
    </xf>
    <xf numFmtId="3" fontId="2" fillId="4" borderId="2" xfId="0" applyNumberFormat="1" applyFont="1" applyFill="1" applyBorder="1" applyAlignment="1">
      <alignment horizontal="center"/>
    </xf>
    <xf numFmtId="3" fontId="1" fillId="4" borderId="2" xfId="0" applyNumberFormat="1" applyFont="1" applyFill="1" applyBorder="1" applyAlignment="1" applyProtection="1">
      <alignment horizontal="center"/>
      <protection locked="0"/>
    </xf>
    <xf numFmtId="165" fontId="5" fillId="4" borderId="2" xfId="0" applyNumberFormat="1" applyFont="1" applyFill="1" applyBorder="1" applyAlignment="1" applyProtection="1">
      <alignment horizontal="center" vertical="center"/>
      <protection locked="0"/>
    </xf>
    <xf numFmtId="3" fontId="2" fillId="4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 applyProtection="1">
      <alignment horizontal="center" vertical="center"/>
      <protection locked="0"/>
    </xf>
    <xf numFmtId="3" fontId="2" fillId="4" borderId="4" xfId="0" applyNumberFormat="1" applyFont="1" applyFill="1" applyBorder="1" applyAlignment="1">
      <alignment horizontal="center"/>
    </xf>
    <xf numFmtId="3" fontId="1" fillId="4" borderId="4" xfId="0" applyNumberFormat="1" applyFont="1" applyFill="1" applyBorder="1" applyAlignment="1" applyProtection="1">
      <alignment horizontal="center"/>
      <protection locked="0"/>
    </xf>
    <xf numFmtId="165" fontId="5" fillId="4" borderId="4" xfId="0" applyNumberFormat="1" applyFont="1" applyFill="1" applyBorder="1" applyAlignment="1" applyProtection="1">
      <alignment horizontal="center" vertical="center"/>
      <protection locked="0"/>
    </xf>
    <xf numFmtId="3" fontId="2" fillId="4" borderId="4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 applyProtection="1">
      <alignment horizontal="center" vertical="center"/>
      <protection locked="0"/>
    </xf>
    <xf numFmtId="3" fontId="2" fillId="4" borderId="5" xfId="0" applyNumberFormat="1" applyFont="1" applyFill="1" applyBorder="1" applyAlignment="1">
      <alignment horizontal="center"/>
    </xf>
    <xf numFmtId="3" fontId="1" fillId="4" borderId="5" xfId="0" applyNumberFormat="1" applyFont="1" applyFill="1" applyBorder="1" applyAlignment="1" applyProtection="1">
      <alignment horizontal="center"/>
      <protection locked="0"/>
    </xf>
    <xf numFmtId="165" fontId="5" fillId="4" borderId="5" xfId="0" applyNumberFormat="1" applyFont="1" applyFill="1" applyBorder="1" applyAlignment="1" applyProtection="1">
      <alignment horizontal="center" vertical="center"/>
      <protection locked="0"/>
    </xf>
    <xf numFmtId="3" fontId="2" fillId="4" borderId="5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3" fontId="2" fillId="4" borderId="2" xfId="0" applyNumberFormat="1" applyFont="1" applyFill="1" applyBorder="1" applyAlignment="1">
      <alignment horizontal="center" vertical="center" wrapText="1"/>
    </xf>
    <xf numFmtId="3" fontId="2" fillId="4" borderId="4" xfId="0" applyNumberFormat="1" applyFont="1" applyFill="1" applyBorder="1" applyAlignment="1">
      <alignment horizontal="center" vertical="center" wrapText="1"/>
    </xf>
    <xf numFmtId="3" fontId="2" fillId="4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4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4" borderId="5" xfId="0" applyFont="1" applyFill="1" applyBorder="1" applyAlignment="1">
      <alignment horizontal="center" vertical="center"/>
    </xf>
    <xf numFmtId="0" fontId="2" fillId="0" borderId="0" xfId="0" applyFont="1" applyBorder="1"/>
    <xf numFmtId="0" fontId="2" fillId="4" borderId="4" xfId="0" applyFont="1" applyFill="1" applyBorder="1"/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0" fontId="2" fillId="0" borderId="5" xfId="0" applyFont="1" applyBorder="1"/>
    <xf numFmtId="0" fontId="2" fillId="4" borderId="5" xfId="0" applyFont="1" applyFill="1" applyBorder="1"/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top" wrapText="1"/>
    </xf>
    <xf numFmtId="0" fontId="3" fillId="6" borderId="5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1" fillId="0" borderId="0" xfId="0" applyFont="1"/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 applyProtection="1">
      <alignment horizontal="center" vertical="center"/>
      <protection locked="0"/>
    </xf>
    <xf numFmtId="3" fontId="2" fillId="4" borderId="4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3" fillId="6" borderId="2" xfId="0" applyFont="1" applyFill="1" applyBorder="1" applyAlignment="1">
      <alignment horizontal="left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3" fillId="6" borderId="5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top" wrapText="1"/>
    </xf>
    <xf numFmtId="0" fontId="1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4" borderId="4" xfId="0" applyNumberFormat="1" applyFont="1" applyFill="1" applyBorder="1" applyAlignment="1" applyProtection="1">
      <alignment horizontal="center" vertical="center" wrapText="1"/>
      <protection locked="0"/>
    </xf>
    <xf numFmtId="3" fontId="1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0" fillId="4" borderId="1" xfId="0" applyFont="1" applyFill="1" applyBorder="1"/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/>
    </xf>
    <xf numFmtId="0" fontId="0" fillId="0" borderId="1" xfId="0" applyFont="1" applyFill="1" applyBorder="1"/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4" borderId="4" xfId="0" applyNumberFormat="1" applyFont="1" applyFill="1" applyBorder="1" applyAlignment="1" applyProtection="1">
      <alignment horizontal="center"/>
      <protection locked="0"/>
    </xf>
    <xf numFmtId="3" fontId="4" fillId="4" borderId="4" xfId="0" applyNumberFormat="1" applyFont="1" applyFill="1" applyBorder="1" applyAlignment="1" applyProtection="1">
      <alignment horizontal="center" vertical="center"/>
      <protection locked="0"/>
    </xf>
    <xf numFmtId="3" fontId="7" fillId="4" borderId="4" xfId="0" applyNumberFormat="1" applyFont="1" applyFill="1" applyBorder="1" applyAlignment="1" applyProtection="1">
      <alignment horizontal="center"/>
      <protection locked="0"/>
    </xf>
    <xf numFmtId="165" fontId="8" fillId="4" borderId="4" xfId="0" applyNumberFormat="1" applyFont="1" applyFill="1" applyBorder="1" applyAlignment="1" applyProtection="1">
      <alignment horizontal="center" vertical="center"/>
      <protection locked="0"/>
    </xf>
    <xf numFmtId="3" fontId="0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>
      <alignment horizontal="left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 applyProtection="1">
      <alignment horizontal="center"/>
      <protection locked="0"/>
    </xf>
    <xf numFmtId="3" fontId="4" fillId="4" borderId="5" xfId="0" applyNumberFormat="1" applyFont="1" applyFill="1" applyBorder="1" applyAlignment="1" applyProtection="1">
      <alignment horizontal="center" vertical="center"/>
      <protection locked="0"/>
    </xf>
    <xf numFmtId="3" fontId="7" fillId="4" borderId="5" xfId="0" applyNumberFormat="1" applyFont="1" applyFill="1" applyBorder="1" applyAlignment="1" applyProtection="1">
      <alignment horizontal="center"/>
      <protection locked="0"/>
    </xf>
    <xf numFmtId="165" fontId="8" fillId="4" borderId="5" xfId="0" applyNumberFormat="1" applyFont="1" applyFill="1" applyBorder="1" applyAlignment="1" applyProtection="1">
      <alignment horizontal="center" vertical="center"/>
      <protection locked="0"/>
    </xf>
    <xf numFmtId="3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2" xfId="0" applyNumberFormat="1" applyFont="1" applyFill="1" applyBorder="1" applyAlignment="1" applyProtection="1">
      <alignment horizontal="center" vertical="center"/>
      <protection locked="0"/>
    </xf>
    <xf numFmtId="3" fontId="7" fillId="4" borderId="2" xfId="0" applyNumberFormat="1" applyFont="1" applyFill="1" applyBorder="1" applyAlignment="1" applyProtection="1">
      <alignment horizontal="center"/>
      <protection locked="0"/>
    </xf>
    <xf numFmtId="165" fontId="8" fillId="4" borderId="2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 wrapText="1"/>
    </xf>
    <xf numFmtId="3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4" xfId="0" applyNumberFormat="1" applyFont="1" applyFill="1" applyBorder="1" applyAlignment="1">
      <alignment horizontal="center" vertical="center"/>
    </xf>
    <xf numFmtId="3" fontId="4" fillId="4" borderId="5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5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3" fontId="4" fillId="2" borderId="4" xfId="0" applyNumberFormat="1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4" xfId="0" applyNumberFormat="1" applyFont="1" applyFill="1" applyBorder="1" applyAlignment="1" applyProtection="1">
      <alignment horizontal="center" vertical="center"/>
      <protection locked="0"/>
    </xf>
    <xf numFmtId="3" fontId="7" fillId="4" borderId="4" xfId="0" applyNumberFormat="1" applyFont="1" applyFill="1" applyBorder="1" applyAlignment="1" applyProtection="1">
      <alignment horizontal="center"/>
      <protection locked="0"/>
    </xf>
    <xf numFmtId="3" fontId="0" fillId="4" borderId="4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horizontal="center" vertical="center"/>
    </xf>
    <xf numFmtId="3" fontId="0" fillId="4" borderId="2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3" fontId="0" fillId="4" borderId="4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 vertical="center"/>
    </xf>
    <xf numFmtId="3" fontId="0" fillId="4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0" fontId="0" fillId="4" borderId="0" xfId="0" applyFont="1" applyFill="1"/>
    <xf numFmtId="3" fontId="4" fillId="4" borderId="2" xfId="0" applyNumberFormat="1" applyFont="1" applyFill="1" applyBorder="1" applyAlignment="1" applyProtection="1">
      <alignment horizontal="center"/>
      <protection locked="0"/>
    </xf>
    <xf numFmtId="3" fontId="0" fillId="4" borderId="2" xfId="0" applyNumberFormat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5" xfId="0" applyFill="1" applyBorder="1" applyAlignment="1">
      <alignment vertical="center" wrapText="1"/>
    </xf>
    <xf numFmtId="3" fontId="0" fillId="4" borderId="4" xfId="0" applyNumberFormat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3" fontId="0" fillId="4" borderId="5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5" xfId="0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/>
    <xf numFmtId="0" fontId="0" fillId="0" borderId="2" xfId="0" applyFont="1" applyFill="1" applyBorder="1" applyAlignment="1">
      <alignment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4" xfId="0" applyNumberFormat="1" applyFont="1" applyFill="1" applyBorder="1" applyAlignment="1">
      <alignment horizontal="center" wrapText="1"/>
    </xf>
    <xf numFmtId="0" fontId="0" fillId="0" borderId="4" xfId="0" applyFont="1" applyFill="1" applyBorder="1" applyAlignment="1"/>
    <xf numFmtId="0" fontId="0" fillId="0" borderId="4" xfId="0" applyFont="1" applyFill="1" applyBorder="1" applyAlignment="1">
      <alignment vertical="center" wrapText="1"/>
    </xf>
    <xf numFmtId="0" fontId="0" fillId="0" borderId="5" xfId="0" applyFont="1" applyFill="1" applyBorder="1"/>
    <xf numFmtId="0" fontId="0" fillId="0" borderId="5" xfId="0" applyFont="1" applyFill="1" applyBorder="1" applyAlignment="1"/>
    <xf numFmtId="0" fontId="0" fillId="0" borderId="4" xfId="0" applyFill="1" applyBorder="1" applyAlignment="1">
      <alignment vertical="center" wrapText="1"/>
    </xf>
    <xf numFmtId="3" fontId="4" fillId="2" borderId="5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2" xfId="0" applyFont="1" applyFill="1" applyBorder="1" applyAlignment="1">
      <alignment horizontal="right"/>
    </xf>
    <xf numFmtId="0" fontId="4" fillId="3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0" fontId="4" fillId="3" borderId="5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wrapText="1"/>
    </xf>
    <xf numFmtId="3" fontId="4" fillId="4" borderId="1" xfId="0" applyNumberFormat="1" applyFont="1" applyFill="1" applyBorder="1" applyAlignment="1" applyProtection="1">
      <alignment horizontal="center" vertical="center"/>
      <protection locked="0"/>
    </xf>
    <xf numFmtId="3" fontId="7" fillId="4" borderId="1" xfId="0" applyNumberFormat="1" applyFont="1" applyFill="1" applyBorder="1" applyAlignment="1">
      <alignment horizontal="center"/>
    </xf>
    <xf numFmtId="3" fontId="0" fillId="4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0" fontId="0" fillId="0" borderId="5" xfId="0" applyFill="1" applyBorder="1" applyAlignment="1">
      <alignment horizontal="left" vertical="center" wrapText="1"/>
    </xf>
    <xf numFmtId="3" fontId="0" fillId="4" borderId="5" xfId="0" applyNumberFormat="1" applyFont="1" applyFill="1" applyBorder="1" applyAlignment="1"/>
    <xf numFmtId="3" fontId="4" fillId="4" borderId="1" xfId="0" applyNumberFormat="1" applyFont="1" applyFill="1" applyBorder="1" applyAlignment="1">
      <alignment horizontal="center" wrapText="1"/>
    </xf>
    <xf numFmtId="3" fontId="0" fillId="4" borderId="1" xfId="0" applyNumberFormat="1" applyFont="1" applyFill="1" applyBorder="1" applyAlignment="1">
      <alignment horizontal="center"/>
    </xf>
    <xf numFmtId="3" fontId="9" fillId="4" borderId="1" xfId="0" applyNumberFormat="1" applyFont="1" applyFill="1" applyBorder="1" applyAlignment="1" applyProtection="1">
      <alignment horizontal="center" vertical="center"/>
      <protection locked="0"/>
    </xf>
    <xf numFmtId="3" fontId="10" fillId="4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 applyProtection="1">
      <alignment horizontal="center" vertical="center"/>
      <protection locked="0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left" vertical="center" wrapText="1" shrinkToFit="1"/>
    </xf>
    <xf numFmtId="3" fontId="0" fillId="2" borderId="5" xfId="0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 shrinkToFit="1"/>
    </xf>
    <xf numFmtId="0" fontId="7" fillId="7" borderId="6" xfId="0" applyFont="1" applyFill="1" applyBorder="1" applyAlignment="1">
      <alignment horizontal="center" vertical="center" wrapText="1" shrinkToFit="1"/>
    </xf>
    <xf numFmtId="0" fontId="7" fillId="7" borderId="1" xfId="0" applyFont="1" applyFill="1" applyBorder="1" applyAlignment="1">
      <alignment horizontal="center" vertical="center" wrapText="1" shrinkToFit="1"/>
    </xf>
    <xf numFmtId="0" fontId="7" fillId="7" borderId="2" xfId="0" applyFont="1" applyFill="1" applyBorder="1" applyAlignment="1">
      <alignment horizontal="center" vertical="top"/>
    </xf>
    <xf numFmtId="0" fontId="7" fillId="7" borderId="1" xfId="0" applyFont="1" applyFill="1" applyBorder="1" applyAlignment="1">
      <alignment horizontal="center" vertical="top"/>
    </xf>
    <xf numFmtId="0" fontId="7" fillId="7" borderId="1" xfId="0" applyFont="1" applyFill="1" applyBorder="1"/>
    <xf numFmtId="0" fontId="7" fillId="7" borderId="3" xfId="0" applyFont="1" applyFill="1" applyBorder="1" applyAlignment="1">
      <alignment horizontal="center" vertical="center" wrapText="1" shrinkToFit="1"/>
    </xf>
    <xf numFmtId="0" fontId="7" fillId="7" borderId="4" xfId="0" applyFont="1" applyFill="1" applyBorder="1" applyAlignment="1">
      <alignment horizontal="center" vertical="top"/>
    </xf>
    <xf numFmtId="0" fontId="7" fillId="7" borderId="5" xfId="0" applyFont="1" applyFill="1" applyBorder="1" applyAlignment="1">
      <alignment horizontal="center" vertical="top"/>
    </xf>
    <xf numFmtId="0" fontId="7" fillId="7" borderId="6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left" vertical="center"/>
    </xf>
    <xf numFmtId="0" fontId="7" fillId="7" borderId="9" xfId="0" applyFont="1" applyFill="1" applyBorder="1" applyAlignment="1">
      <alignment horizontal="left" vertical="center"/>
    </xf>
    <xf numFmtId="0" fontId="7" fillId="7" borderId="3" xfId="0" applyFont="1" applyFill="1" applyBorder="1" applyAlignment="1">
      <alignment horizontal="left"/>
    </xf>
    <xf numFmtId="0" fontId="7" fillId="7" borderId="9" xfId="0" applyFont="1" applyFill="1" applyBorder="1" applyAlignment="1">
      <alignment horizontal="left"/>
    </xf>
    <xf numFmtId="0" fontId="7" fillId="7" borderId="10" xfId="0" applyFont="1" applyFill="1" applyBorder="1" applyAlignment="1">
      <alignment horizontal="left"/>
    </xf>
  </cellXfs>
  <cellStyles count="9">
    <cellStyle name="Euro" xfId="1"/>
    <cellStyle name="Hipervínculo 2" xfId="2"/>
    <cellStyle name="Moneda 2" xfId="3"/>
    <cellStyle name="Normal" xfId="0" builtinId="0"/>
    <cellStyle name="Normal 2" xfId="4"/>
    <cellStyle name="Normal 3" xfId="5"/>
    <cellStyle name="Normal 4" xfId="6"/>
    <cellStyle name="Normal 5" xfId="7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arango\Downloads\Users\Usuario\AppData\Local\Microsoft\Windows\Temporary%20Internet%20Files\Content.IE5\A1JTYGCH\POAI_2013_x_sec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arango\Downloads\Users\Usuario\Downloads\POAI_2013_x_sec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POAI_2013_x_sec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esion"/>
      <sheetName val="2013"/>
      <sheetName val="PLANEA 2013"/>
      <sheetName val="SALUD 2013"/>
      <sheetName val="GOBIERNO 2013"/>
      <sheetName val="INFIVAL 2013 "/>
      <sheetName val="EDUCACIÓN 2013"/>
      <sheetName val="HACIENDA 2013"/>
      <sheetName val="SAMA 2013"/>
      <sheetName val="TTO Y TTE 2013"/>
      <sheetName val="ALCALDIA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1">
          <cell r="E11">
            <v>14800000</v>
          </cell>
        </row>
        <row r="39">
          <cell r="E39">
            <v>12700000</v>
          </cell>
          <cell r="H39">
            <v>233039000</v>
          </cell>
          <cell r="K39">
            <v>1166492600</v>
          </cell>
        </row>
        <row r="40">
          <cell r="H40">
            <v>10000002</v>
          </cell>
          <cell r="K40">
            <v>20000000</v>
          </cell>
          <cell r="N40">
            <v>26500000</v>
          </cell>
        </row>
        <row r="41">
          <cell r="K41">
            <v>48351700</v>
          </cell>
          <cell r="N41">
            <v>9250000</v>
          </cell>
        </row>
        <row r="43">
          <cell r="H43">
            <v>23500000</v>
          </cell>
          <cell r="K43">
            <v>90500000</v>
          </cell>
          <cell r="N43">
            <v>9000000</v>
          </cell>
        </row>
        <row r="44">
          <cell r="H44">
            <v>39506000</v>
          </cell>
          <cell r="K44">
            <v>75000000</v>
          </cell>
          <cell r="N44">
            <v>3422000</v>
          </cell>
        </row>
        <row r="45">
          <cell r="H45">
            <v>70400000</v>
          </cell>
        </row>
      </sheetData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esion"/>
      <sheetName val="2013"/>
      <sheetName val="PLANEA 2013"/>
      <sheetName val="SALUD 2013"/>
      <sheetName val="GOBIERNO 2013"/>
      <sheetName val="INFIVAL 2013 "/>
      <sheetName val="EDUCACIÓN 2013"/>
      <sheetName val="HACIENDA 2013"/>
      <sheetName val="SAMA 2013"/>
      <sheetName val="TTO Y TTE 2013"/>
      <sheetName val="ALCALDIA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1">
          <cell r="E11">
            <v>14800000</v>
          </cell>
        </row>
        <row r="33">
          <cell r="E33">
            <v>60000000</v>
          </cell>
          <cell r="N33">
            <v>6301500</v>
          </cell>
        </row>
        <row r="34">
          <cell r="E34">
            <v>13500000</v>
          </cell>
          <cell r="M34">
            <v>239300000</v>
          </cell>
        </row>
        <row r="37">
          <cell r="E37">
            <v>5000000</v>
          </cell>
          <cell r="H37">
            <v>562336000</v>
          </cell>
          <cell r="M37">
            <v>863911944</v>
          </cell>
        </row>
      </sheetData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esion"/>
      <sheetName val="2013"/>
      <sheetName val="PLANEA 2013"/>
      <sheetName val="SALUD 2013"/>
      <sheetName val="GOBIERNO 2013"/>
      <sheetName val="INFIVAL 2013 "/>
      <sheetName val="EDUCACIÓN 2013"/>
      <sheetName val="HACIENDA 2013"/>
      <sheetName val="SAMA 2013"/>
      <sheetName val="TTO Y TTE 2013"/>
      <sheetName val="ALCALDIA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1">
          <cell r="E11">
            <v>14800000</v>
          </cell>
        </row>
        <row r="13">
          <cell r="E13">
            <v>20350000</v>
          </cell>
        </row>
        <row r="15">
          <cell r="E15">
            <v>20350000</v>
          </cell>
        </row>
        <row r="16">
          <cell r="E16">
            <v>20350000</v>
          </cell>
        </row>
        <row r="17">
          <cell r="E17">
            <v>20350000</v>
          </cell>
        </row>
        <row r="18">
          <cell r="E18">
            <v>20350000</v>
          </cell>
        </row>
        <row r="21">
          <cell r="H21">
            <v>39700100</v>
          </cell>
          <cell r="N21">
            <v>26540000</v>
          </cell>
        </row>
        <row r="22">
          <cell r="E22">
            <v>7720000</v>
          </cell>
          <cell r="N22">
            <v>78660000</v>
          </cell>
        </row>
        <row r="25">
          <cell r="E25">
            <v>14460000</v>
          </cell>
          <cell r="N25">
            <v>24000000</v>
          </cell>
        </row>
        <row r="27">
          <cell r="E27">
            <v>45200000</v>
          </cell>
          <cell r="M27">
            <v>858966356</v>
          </cell>
        </row>
        <row r="33">
          <cell r="E33">
            <v>60000000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73"/>
  <sheetViews>
    <sheetView tabSelected="1" zoomScale="64" zoomScaleNormal="64" workbookViewId="0">
      <pane ySplit="5" topLeftCell="A6" activePane="bottomLeft" state="frozen"/>
      <selection pane="bottomLeft" activeCell="A160" sqref="A160:A161"/>
    </sheetView>
  </sheetViews>
  <sheetFormatPr baseColWidth="10" defaultRowHeight="15" x14ac:dyDescent="0.25"/>
  <cols>
    <col min="1" max="1" width="16.85546875" style="1" customWidth="1"/>
    <col min="2" max="2" width="46.5703125" style="1" customWidth="1"/>
    <col min="3" max="3" width="40.140625" style="1" customWidth="1"/>
    <col min="4" max="4" width="46.42578125" style="1" customWidth="1"/>
    <col min="5" max="15" width="18" style="1" hidden="1" customWidth="1"/>
    <col min="16" max="16" width="18" style="2" customWidth="1"/>
    <col min="17" max="17" width="22.85546875" style="1" customWidth="1"/>
    <col min="18" max="30" width="18" style="1" customWidth="1"/>
  </cols>
  <sheetData>
    <row r="1" spans="1:30" x14ac:dyDescent="0.25">
      <c r="A1" s="316" t="s">
        <v>289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5"/>
      <c r="R1" s="319" t="s">
        <v>288</v>
      </c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7"/>
    </row>
    <row r="2" spans="1:30" x14ac:dyDescent="0.25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5"/>
      <c r="R2" s="314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2"/>
    </row>
    <row r="3" spans="1:30" x14ac:dyDescent="0.25">
      <c r="A3" s="311" t="s">
        <v>287</v>
      </c>
      <c r="B3" s="305" t="s">
        <v>286</v>
      </c>
      <c r="C3" s="309" t="s">
        <v>285</v>
      </c>
      <c r="D3" s="305" t="s">
        <v>284</v>
      </c>
      <c r="E3" s="298" t="s">
        <v>283</v>
      </c>
      <c r="F3" s="298" t="s">
        <v>282</v>
      </c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 t="s">
        <v>281</v>
      </c>
      <c r="R3" s="307" t="s">
        <v>280</v>
      </c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298" t="s">
        <v>279</v>
      </c>
    </row>
    <row r="4" spans="1:30" x14ac:dyDescent="0.25">
      <c r="A4" s="310"/>
      <c r="B4" s="305"/>
      <c r="C4" s="309"/>
      <c r="D4" s="305"/>
      <c r="E4" s="298"/>
      <c r="F4" s="308"/>
      <c r="G4" s="307" t="s">
        <v>278</v>
      </c>
      <c r="H4" s="307"/>
      <c r="I4" s="307"/>
      <c r="J4" s="307"/>
      <c r="K4" s="307"/>
      <c r="L4" s="307"/>
      <c r="M4" s="307" t="s">
        <v>277</v>
      </c>
      <c r="N4" s="307"/>
      <c r="O4" s="307"/>
      <c r="P4" s="307"/>
      <c r="Q4" s="298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298"/>
    </row>
    <row r="5" spans="1:30" ht="60" x14ac:dyDescent="0.25">
      <c r="A5" s="306"/>
      <c r="B5" s="305"/>
      <c r="C5" s="304"/>
      <c r="D5" s="303"/>
      <c r="E5" s="298"/>
      <c r="F5" s="302" t="s">
        <v>276</v>
      </c>
      <c r="G5" s="302" t="s">
        <v>275</v>
      </c>
      <c r="H5" s="302" t="s">
        <v>274</v>
      </c>
      <c r="I5" s="302" t="s">
        <v>273</v>
      </c>
      <c r="J5" s="302" t="s">
        <v>272</v>
      </c>
      <c r="K5" s="302" t="s">
        <v>271</v>
      </c>
      <c r="L5" s="302" t="s">
        <v>270</v>
      </c>
      <c r="M5" s="302" t="s">
        <v>269</v>
      </c>
      <c r="N5" s="302" t="s">
        <v>268</v>
      </c>
      <c r="O5" s="301" t="s">
        <v>267</v>
      </c>
      <c r="P5" s="300" t="s">
        <v>266</v>
      </c>
      <c r="Q5" s="298"/>
      <c r="R5" s="299" t="s">
        <v>265</v>
      </c>
      <c r="S5" s="299" t="s">
        <v>264</v>
      </c>
      <c r="T5" s="299" t="s">
        <v>263</v>
      </c>
      <c r="U5" s="299" t="s">
        <v>261</v>
      </c>
      <c r="V5" s="299" t="s">
        <v>263</v>
      </c>
      <c r="W5" s="299" t="s">
        <v>262</v>
      </c>
      <c r="X5" s="299" t="s">
        <v>262</v>
      </c>
      <c r="Y5" s="299" t="s">
        <v>261</v>
      </c>
      <c r="Z5" s="299" t="s">
        <v>260</v>
      </c>
      <c r="AA5" s="299" t="s">
        <v>259</v>
      </c>
      <c r="AB5" s="299" t="s">
        <v>258</v>
      </c>
      <c r="AC5" s="299" t="s">
        <v>257</v>
      </c>
      <c r="AD5" s="298"/>
    </row>
    <row r="6" spans="1:30" ht="45" x14ac:dyDescent="0.25">
      <c r="A6" s="266">
        <v>20130094</v>
      </c>
      <c r="B6" s="203" t="s">
        <v>256</v>
      </c>
      <c r="C6" s="196" t="s">
        <v>255</v>
      </c>
      <c r="D6" s="295" t="s">
        <v>254</v>
      </c>
      <c r="E6" s="294">
        <v>5</v>
      </c>
      <c r="F6" s="215">
        <f>'[3]SAMA 2013'!$E$11</f>
        <v>14800000</v>
      </c>
      <c r="G6" s="297"/>
      <c r="H6" s="297"/>
      <c r="I6" s="297"/>
      <c r="J6" s="297"/>
      <c r="K6" s="297"/>
      <c r="L6" s="297"/>
      <c r="M6" s="291"/>
      <c r="N6" s="297"/>
      <c r="O6" s="289"/>
      <c r="P6" s="296">
        <f>SUM(F6:O17)</f>
        <v>14800000</v>
      </c>
      <c r="Q6" s="179" t="s">
        <v>124</v>
      </c>
      <c r="R6" s="287"/>
      <c r="S6" s="287" t="s">
        <v>6</v>
      </c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179"/>
    </row>
    <row r="7" spans="1:30" ht="30" x14ac:dyDescent="0.25">
      <c r="A7" s="263"/>
      <c r="B7" s="194"/>
      <c r="C7" s="193" t="s">
        <v>253</v>
      </c>
      <c r="D7" s="295" t="s">
        <v>252</v>
      </c>
      <c r="E7" s="294">
        <v>1</v>
      </c>
      <c r="F7" s="213"/>
      <c r="G7" s="293"/>
      <c r="H7" s="293"/>
      <c r="I7" s="293"/>
      <c r="J7" s="293"/>
      <c r="K7" s="293"/>
      <c r="L7" s="293"/>
      <c r="M7" s="291"/>
      <c r="N7" s="293"/>
      <c r="O7" s="289"/>
      <c r="P7" s="292"/>
      <c r="Q7" s="179" t="s">
        <v>124</v>
      </c>
      <c r="R7" s="287"/>
      <c r="S7" s="287" t="s">
        <v>6</v>
      </c>
      <c r="T7" s="287" t="s">
        <v>6</v>
      </c>
      <c r="U7" s="287" t="s">
        <v>6</v>
      </c>
      <c r="V7" s="287" t="s">
        <v>6</v>
      </c>
      <c r="W7" s="287"/>
      <c r="X7" s="287"/>
      <c r="Y7" s="287"/>
      <c r="Z7" s="287"/>
      <c r="AA7" s="287"/>
      <c r="AB7" s="287"/>
      <c r="AC7" s="287"/>
      <c r="AD7" s="179"/>
    </row>
    <row r="8" spans="1:30" ht="30" x14ac:dyDescent="0.25">
      <c r="A8" s="263"/>
      <c r="B8" s="194"/>
      <c r="C8" s="193" t="s">
        <v>251</v>
      </c>
      <c r="D8" s="295" t="s">
        <v>250</v>
      </c>
      <c r="E8" s="294">
        <v>1</v>
      </c>
      <c r="F8" s="213"/>
      <c r="G8" s="293"/>
      <c r="H8" s="293"/>
      <c r="I8" s="293"/>
      <c r="J8" s="293"/>
      <c r="K8" s="293"/>
      <c r="L8" s="293"/>
      <c r="M8" s="291"/>
      <c r="N8" s="293"/>
      <c r="O8" s="289"/>
      <c r="P8" s="292"/>
      <c r="Q8" s="179" t="s">
        <v>124</v>
      </c>
      <c r="R8" s="287"/>
      <c r="S8" s="287" t="s">
        <v>6</v>
      </c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179"/>
    </row>
    <row r="9" spans="1:30" ht="30" x14ac:dyDescent="0.25">
      <c r="A9" s="263"/>
      <c r="B9" s="194"/>
      <c r="C9" s="193" t="s">
        <v>249</v>
      </c>
      <c r="D9" s="295" t="s">
        <v>248</v>
      </c>
      <c r="E9" s="294">
        <v>3000</v>
      </c>
      <c r="F9" s="213"/>
      <c r="G9" s="293"/>
      <c r="H9" s="293"/>
      <c r="I9" s="293"/>
      <c r="J9" s="293"/>
      <c r="K9" s="293"/>
      <c r="L9" s="293"/>
      <c r="M9" s="291"/>
      <c r="N9" s="293"/>
      <c r="O9" s="289"/>
      <c r="P9" s="292"/>
      <c r="Q9" s="179" t="s">
        <v>124</v>
      </c>
      <c r="R9" s="287"/>
      <c r="S9" s="287" t="s">
        <v>6</v>
      </c>
      <c r="T9" s="287" t="s">
        <v>6</v>
      </c>
      <c r="U9" s="287" t="s">
        <v>6</v>
      </c>
      <c r="V9" s="287" t="s">
        <v>6</v>
      </c>
      <c r="W9" s="287" t="s">
        <v>6</v>
      </c>
      <c r="X9" s="287"/>
      <c r="Y9" s="287"/>
      <c r="Z9" s="287"/>
      <c r="AA9" s="287"/>
      <c r="AB9" s="287"/>
      <c r="AC9" s="287"/>
      <c r="AD9" s="179"/>
    </row>
    <row r="10" spans="1:30" ht="0.75" customHeight="1" x14ac:dyDescent="0.25">
      <c r="A10" s="263"/>
      <c r="B10" s="194"/>
      <c r="C10" s="196" t="s">
        <v>247</v>
      </c>
      <c r="D10" s="185" t="s">
        <v>246</v>
      </c>
      <c r="E10" s="183">
        <v>2</v>
      </c>
      <c r="F10" s="213"/>
      <c r="G10" s="293"/>
      <c r="H10" s="293"/>
      <c r="I10" s="293"/>
      <c r="J10" s="293"/>
      <c r="K10" s="293"/>
      <c r="L10" s="293"/>
      <c r="M10" s="291"/>
      <c r="N10" s="293"/>
      <c r="O10" s="289"/>
      <c r="P10" s="292"/>
      <c r="Q10" s="179" t="s">
        <v>124</v>
      </c>
      <c r="R10" s="287"/>
      <c r="S10" s="287"/>
      <c r="T10" s="287" t="s">
        <v>6</v>
      </c>
      <c r="U10" s="287" t="s">
        <v>6</v>
      </c>
      <c r="V10" s="287" t="s">
        <v>6</v>
      </c>
      <c r="W10" s="287" t="s">
        <v>6</v>
      </c>
      <c r="X10" s="287"/>
      <c r="Y10" s="287"/>
      <c r="Z10" s="287"/>
      <c r="AA10" s="287"/>
      <c r="AB10" s="287"/>
      <c r="AC10" s="287"/>
      <c r="AD10" s="179"/>
    </row>
    <row r="11" spans="1:30" ht="45" hidden="1" x14ac:dyDescent="0.25">
      <c r="A11" s="263"/>
      <c r="B11" s="194"/>
      <c r="C11" s="203" t="s">
        <v>245</v>
      </c>
      <c r="D11" s="185" t="s">
        <v>244</v>
      </c>
      <c r="E11" s="183">
        <v>3</v>
      </c>
      <c r="F11" s="213"/>
      <c r="G11" s="293"/>
      <c r="H11" s="293"/>
      <c r="I11" s="293"/>
      <c r="J11" s="293"/>
      <c r="K11" s="293"/>
      <c r="L11" s="293"/>
      <c r="M11" s="291"/>
      <c r="N11" s="293"/>
      <c r="O11" s="289"/>
      <c r="P11" s="292"/>
      <c r="Q11" s="179" t="s">
        <v>124</v>
      </c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179"/>
    </row>
    <row r="12" spans="1:30" ht="30" hidden="1" x14ac:dyDescent="0.25">
      <c r="A12" s="263"/>
      <c r="B12" s="194"/>
      <c r="C12" s="194"/>
      <c r="D12" s="185" t="s">
        <v>243</v>
      </c>
      <c r="E12" s="183">
        <v>1</v>
      </c>
      <c r="F12" s="213"/>
      <c r="G12" s="293"/>
      <c r="H12" s="293"/>
      <c r="I12" s="293"/>
      <c r="J12" s="293"/>
      <c r="K12" s="293"/>
      <c r="L12" s="293"/>
      <c r="M12" s="291"/>
      <c r="N12" s="293"/>
      <c r="O12" s="289"/>
      <c r="P12" s="292"/>
      <c r="Q12" s="179" t="s">
        <v>124</v>
      </c>
      <c r="R12" s="287"/>
      <c r="S12" s="287"/>
      <c r="T12" s="287" t="s">
        <v>6</v>
      </c>
      <c r="U12" s="287" t="s">
        <v>6</v>
      </c>
      <c r="V12" s="287"/>
      <c r="W12" s="287"/>
      <c r="X12" s="287"/>
      <c r="Y12" s="287"/>
      <c r="Z12" s="287"/>
      <c r="AA12" s="287"/>
      <c r="AB12" s="287"/>
      <c r="AC12" s="287"/>
      <c r="AD12" s="179"/>
    </row>
    <row r="13" spans="1:30" ht="30" hidden="1" x14ac:dyDescent="0.25">
      <c r="A13" s="263"/>
      <c r="B13" s="194"/>
      <c r="C13" s="194"/>
      <c r="D13" s="185" t="s">
        <v>242</v>
      </c>
      <c r="E13" s="183">
        <v>1</v>
      </c>
      <c r="F13" s="213"/>
      <c r="G13" s="293"/>
      <c r="H13" s="293"/>
      <c r="I13" s="293"/>
      <c r="J13" s="293"/>
      <c r="K13" s="293"/>
      <c r="L13" s="293"/>
      <c r="M13" s="291"/>
      <c r="N13" s="293"/>
      <c r="O13" s="289"/>
      <c r="P13" s="292"/>
      <c r="Q13" s="179" t="s">
        <v>124</v>
      </c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179"/>
    </row>
    <row r="14" spans="1:30" ht="30" hidden="1" x14ac:dyDescent="0.25">
      <c r="A14" s="263"/>
      <c r="B14" s="194"/>
      <c r="C14" s="194"/>
      <c r="D14" s="185" t="s">
        <v>241</v>
      </c>
      <c r="E14" s="183">
        <v>1</v>
      </c>
      <c r="F14" s="213"/>
      <c r="G14" s="293"/>
      <c r="H14" s="293"/>
      <c r="I14" s="293"/>
      <c r="J14" s="293"/>
      <c r="K14" s="293"/>
      <c r="L14" s="293"/>
      <c r="M14" s="291"/>
      <c r="N14" s="293"/>
      <c r="O14" s="289"/>
      <c r="P14" s="292"/>
      <c r="Q14" s="179" t="s">
        <v>124</v>
      </c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179"/>
    </row>
    <row r="15" spans="1:30" ht="30" hidden="1" x14ac:dyDescent="0.25">
      <c r="A15" s="263"/>
      <c r="B15" s="194"/>
      <c r="C15" s="194"/>
      <c r="D15" s="185" t="s">
        <v>240</v>
      </c>
      <c r="E15" s="183">
        <v>1</v>
      </c>
      <c r="F15" s="213"/>
      <c r="G15" s="293"/>
      <c r="H15" s="293"/>
      <c r="I15" s="293"/>
      <c r="J15" s="293"/>
      <c r="K15" s="293"/>
      <c r="L15" s="293"/>
      <c r="M15" s="291"/>
      <c r="N15" s="293"/>
      <c r="O15" s="289"/>
      <c r="P15" s="292"/>
      <c r="Q15" s="179" t="s">
        <v>124</v>
      </c>
      <c r="R15" s="287"/>
      <c r="S15" s="287" t="s">
        <v>6</v>
      </c>
      <c r="T15" s="287" t="s">
        <v>6</v>
      </c>
      <c r="U15" s="287" t="s">
        <v>6</v>
      </c>
      <c r="V15" s="287" t="s">
        <v>6</v>
      </c>
      <c r="W15" s="287" t="s">
        <v>6</v>
      </c>
      <c r="X15" s="287" t="s">
        <v>6</v>
      </c>
      <c r="Y15" s="287" t="s">
        <v>6</v>
      </c>
      <c r="Z15" s="287" t="s">
        <v>6</v>
      </c>
      <c r="AA15" s="287" t="s">
        <v>6</v>
      </c>
      <c r="AB15" s="287" t="s">
        <v>6</v>
      </c>
      <c r="AC15" s="287" t="s">
        <v>6</v>
      </c>
      <c r="AD15" s="179"/>
    </row>
    <row r="16" spans="1:30" ht="30" hidden="1" x14ac:dyDescent="0.25">
      <c r="A16" s="263"/>
      <c r="B16" s="194"/>
      <c r="C16" s="211"/>
      <c r="D16" s="185" t="s">
        <v>239</v>
      </c>
      <c r="E16" s="183">
        <v>2</v>
      </c>
      <c r="F16" s="213"/>
      <c r="G16" s="293"/>
      <c r="H16" s="293"/>
      <c r="I16" s="293"/>
      <c r="J16" s="293"/>
      <c r="K16" s="293"/>
      <c r="L16" s="293"/>
      <c r="M16" s="291"/>
      <c r="N16" s="293"/>
      <c r="O16" s="289"/>
      <c r="P16" s="292"/>
      <c r="Q16" s="179" t="s">
        <v>124</v>
      </c>
      <c r="R16" s="287"/>
      <c r="S16" s="287" t="s">
        <v>6</v>
      </c>
      <c r="T16" s="287" t="s">
        <v>6</v>
      </c>
      <c r="U16" s="287" t="s">
        <v>6</v>
      </c>
      <c r="V16" s="287" t="s">
        <v>6</v>
      </c>
      <c r="W16" s="287" t="s">
        <v>6</v>
      </c>
      <c r="X16" s="287" t="s">
        <v>6</v>
      </c>
      <c r="Y16" s="287" t="s">
        <v>6</v>
      </c>
      <c r="Z16" s="287" t="s">
        <v>6</v>
      </c>
      <c r="AA16" s="287" t="s">
        <v>6</v>
      </c>
      <c r="AB16" s="287" t="s">
        <v>6</v>
      </c>
      <c r="AC16" s="287" t="s">
        <v>6</v>
      </c>
      <c r="AD16" s="179"/>
    </row>
    <row r="17" spans="1:30" ht="30" hidden="1" customHeight="1" x14ac:dyDescent="0.25">
      <c r="A17" s="263"/>
      <c r="B17" s="211"/>
      <c r="C17" s="196" t="s">
        <v>238</v>
      </c>
      <c r="D17" s="185" t="s">
        <v>237</v>
      </c>
      <c r="E17" s="183">
        <v>2</v>
      </c>
      <c r="F17" s="213"/>
      <c r="G17" s="290"/>
      <c r="H17" s="290"/>
      <c r="I17" s="290"/>
      <c r="J17" s="290"/>
      <c r="K17" s="290"/>
      <c r="L17" s="290"/>
      <c r="M17" s="291"/>
      <c r="N17" s="290"/>
      <c r="O17" s="289"/>
      <c r="P17" s="288"/>
      <c r="Q17" s="179" t="s">
        <v>124</v>
      </c>
      <c r="R17" s="287"/>
      <c r="S17" s="287" t="s">
        <v>6</v>
      </c>
      <c r="T17" s="287" t="s">
        <v>6</v>
      </c>
      <c r="U17" s="287" t="s">
        <v>6</v>
      </c>
      <c r="V17" s="287" t="s">
        <v>6</v>
      </c>
      <c r="W17" s="287"/>
      <c r="X17" s="287"/>
      <c r="Y17" s="287"/>
      <c r="Z17" s="287"/>
      <c r="AA17" s="287"/>
      <c r="AB17" s="287"/>
      <c r="AC17" s="287"/>
      <c r="AD17" s="179"/>
    </row>
    <row r="18" spans="1:30" s="1" customFormat="1" ht="51.75" customHeight="1" x14ac:dyDescent="0.25">
      <c r="A18" s="252">
        <v>20130161</v>
      </c>
      <c r="B18" s="286" t="s">
        <v>236</v>
      </c>
      <c r="C18" s="261" t="s">
        <v>235</v>
      </c>
      <c r="D18" s="261" t="s">
        <v>234</v>
      </c>
      <c r="E18" s="285">
        <v>1</v>
      </c>
      <c r="F18" s="284">
        <f>'[3]SAMA 2013'!$E$13</f>
        <v>20350000</v>
      </c>
      <c r="G18" s="283"/>
      <c r="H18" s="282"/>
      <c r="I18" s="282"/>
      <c r="J18" s="281"/>
      <c r="K18" s="280"/>
      <c r="L18" s="280"/>
      <c r="M18" s="281"/>
      <c r="N18" s="280"/>
      <c r="O18" s="279"/>
      <c r="P18" s="268">
        <f>SUM(F18:O19)</f>
        <v>20350000</v>
      </c>
      <c r="Q18" s="179" t="s">
        <v>124</v>
      </c>
      <c r="R18" s="176"/>
      <c r="S18" s="176"/>
      <c r="T18" s="176"/>
      <c r="U18" s="176"/>
      <c r="V18" s="176"/>
      <c r="W18" s="176"/>
      <c r="X18" s="177" t="s">
        <v>6</v>
      </c>
      <c r="Y18" s="177" t="s">
        <v>6</v>
      </c>
      <c r="Z18" s="177" t="s">
        <v>6</v>
      </c>
      <c r="AA18" s="177" t="s">
        <v>6</v>
      </c>
      <c r="AB18" s="177" t="s">
        <v>6</v>
      </c>
      <c r="AC18" s="177" t="s">
        <v>6</v>
      </c>
    </row>
    <row r="19" spans="1:30" s="1" customFormat="1" ht="37.5" customHeight="1" x14ac:dyDescent="0.25">
      <c r="A19" s="252"/>
      <c r="B19" s="273"/>
      <c r="C19" s="261" t="s">
        <v>233</v>
      </c>
      <c r="D19" s="261" t="s">
        <v>232</v>
      </c>
      <c r="E19" s="285">
        <v>200</v>
      </c>
      <c r="F19" s="284"/>
      <c r="G19" s="283"/>
      <c r="H19" s="282"/>
      <c r="I19" s="282"/>
      <c r="J19" s="281"/>
      <c r="K19" s="280"/>
      <c r="L19" s="280"/>
      <c r="M19" s="281"/>
      <c r="N19" s="280"/>
      <c r="O19" s="279"/>
      <c r="P19" s="268"/>
      <c r="Q19" s="179" t="s">
        <v>124</v>
      </c>
      <c r="R19" s="176"/>
      <c r="S19" s="176"/>
      <c r="T19" s="176"/>
      <c r="U19" s="176"/>
      <c r="V19" s="176"/>
      <c r="W19" s="176"/>
      <c r="X19" s="177" t="s">
        <v>6</v>
      </c>
      <c r="Y19" s="177" t="s">
        <v>6</v>
      </c>
      <c r="Z19" s="177" t="s">
        <v>6</v>
      </c>
      <c r="AA19" s="177" t="s">
        <v>6</v>
      </c>
      <c r="AB19" s="177" t="s">
        <v>6</v>
      </c>
      <c r="AC19" s="177" t="s">
        <v>6</v>
      </c>
    </row>
    <row r="20" spans="1:30" s="1" customFormat="1" ht="24.75" hidden="1" customHeight="1" x14ac:dyDescent="0.25">
      <c r="A20" s="274">
        <v>20130162</v>
      </c>
      <c r="B20" s="273" t="s">
        <v>231</v>
      </c>
      <c r="C20" s="260"/>
      <c r="D20" s="185" t="s">
        <v>230</v>
      </c>
      <c r="E20" s="183">
        <v>2</v>
      </c>
      <c r="F20" s="271">
        <f>'[3]SAMA 2013'!$E$15</f>
        <v>20350000</v>
      </c>
      <c r="G20" s="278"/>
      <c r="H20" s="278"/>
      <c r="I20" s="270"/>
      <c r="J20" s="270"/>
      <c r="K20" s="269"/>
      <c r="L20" s="269"/>
      <c r="M20" s="269"/>
      <c r="N20" s="269"/>
      <c r="O20" s="269"/>
      <c r="P20" s="268">
        <f>SUM(F20:O27)</f>
        <v>20350000</v>
      </c>
      <c r="Q20" s="267" t="s">
        <v>124</v>
      </c>
      <c r="R20" s="176"/>
      <c r="S20" s="176"/>
      <c r="T20" s="178" t="s">
        <v>6</v>
      </c>
      <c r="U20" s="178" t="s">
        <v>6</v>
      </c>
      <c r="V20" s="177" t="s">
        <v>6</v>
      </c>
      <c r="W20" s="177" t="s">
        <v>6</v>
      </c>
      <c r="X20" s="177"/>
      <c r="Y20" s="177"/>
      <c r="Z20" s="177"/>
      <c r="AA20" s="177"/>
      <c r="AB20" s="177"/>
      <c r="AC20" s="177"/>
      <c r="AD20" s="176"/>
    </row>
    <row r="21" spans="1:30" s="1" customFormat="1" ht="21.75" customHeight="1" x14ac:dyDescent="0.25">
      <c r="A21" s="274"/>
      <c r="B21" s="273"/>
      <c r="C21" s="277" t="s">
        <v>229</v>
      </c>
      <c r="D21" s="277" t="s">
        <v>228</v>
      </c>
      <c r="E21" s="276">
        <v>2</v>
      </c>
      <c r="F21" s="271"/>
      <c r="G21" s="231"/>
      <c r="H21" s="231"/>
      <c r="I21" s="270"/>
      <c r="J21" s="270"/>
      <c r="K21" s="269"/>
      <c r="L21" s="269"/>
      <c r="M21" s="269"/>
      <c r="N21" s="269"/>
      <c r="O21" s="269"/>
      <c r="P21" s="268"/>
      <c r="Q21" s="267" t="s">
        <v>124</v>
      </c>
      <c r="R21" s="176"/>
      <c r="S21" s="176"/>
      <c r="T21" s="178" t="s">
        <v>6</v>
      </c>
      <c r="U21" s="178" t="s">
        <v>6</v>
      </c>
      <c r="V21" s="178" t="s">
        <v>6</v>
      </c>
      <c r="W21" s="178" t="s">
        <v>6</v>
      </c>
      <c r="X21" s="177"/>
      <c r="Y21" s="177"/>
      <c r="Z21" s="177"/>
      <c r="AA21" s="177"/>
      <c r="AB21" s="177"/>
      <c r="AC21" s="177"/>
      <c r="AD21" s="176"/>
    </row>
    <row r="22" spans="1:30" s="1" customFormat="1" ht="21.75" customHeight="1" x14ac:dyDescent="0.25">
      <c r="A22" s="274"/>
      <c r="B22" s="273"/>
      <c r="C22" s="194"/>
      <c r="D22" s="194"/>
      <c r="E22" s="275"/>
      <c r="F22" s="271"/>
      <c r="G22" s="229"/>
      <c r="H22" s="229"/>
      <c r="I22" s="270"/>
      <c r="J22" s="270"/>
      <c r="K22" s="269"/>
      <c r="L22" s="269"/>
      <c r="M22" s="269"/>
      <c r="N22" s="269"/>
      <c r="O22" s="269"/>
      <c r="P22" s="268"/>
      <c r="Q22" s="267" t="s">
        <v>124</v>
      </c>
      <c r="R22" s="176"/>
      <c r="S22" s="176"/>
      <c r="T22" s="178" t="s">
        <v>6</v>
      </c>
      <c r="U22" s="178" t="s">
        <v>6</v>
      </c>
      <c r="V22" s="178" t="s">
        <v>6</v>
      </c>
      <c r="W22" s="178" t="s">
        <v>6</v>
      </c>
      <c r="X22" s="177"/>
      <c r="Y22" s="177"/>
      <c r="Z22" s="177"/>
      <c r="AA22" s="177"/>
      <c r="AB22" s="177"/>
      <c r="AC22" s="177"/>
      <c r="AD22" s="176"/>
    </row>
    <row r="23" spans="1:30" s="1" customFormat="1" ht="21.75" customHeight="1" x14ac:dyDescent="0.25">
      <c r="A23" s="274"/>
      <c r="B23" s="273"/>
      <c r="C23" s="194"/>
      <c r="D23" s="194"/>
      <c r="E23" s="275"/>
      <c r="F23" s="271"/>
      <c r="G23" s="229"/>
      <c r="H23" s="229"/>
      <c r="I23" s="270"/>
      <c r="J23" s="270"/>
      <c r="K23" s="269"/>
      <c r="L23" s="269"/>
      <c r="M23" s="269"/>
      <c r="N23" s="269"/>
      <c r="O23" s="269"/>
      <c r="P23" s="268"/>
      <c r="Q23" s="267" t="s">
        <v>124</v>
      </c>
      <c r="R23" s="176"/>
      <c r="S23" s="176"/>
      <c r="T23" s="178" t="s">
        <v>6</v>
      </c>
      <c r="U23" s="178" t="s">
        <v>6</v>
      </c>
      <c r="V23" s="178" t="s">
        <v>6</v>
      </c>
      <c r="W23" s="178" t="s">
        <v>6</v>
      </c>
      <c r="X23" s="177"/>
      <c r="Y23" s="177"/>
      <c r="Z23" s="177"/>
      <c r="AA23" s="177"/>
      <c r="AB23" s="177"/>
      <c r="AC23" s="177"/>
      <c r="AD23" s="176"/>
    </row>
    <row r="24" spans="1:30" s="1" customFormat="1" ht="21.75" customHeight="1" x14ac:dyDescent="0.25">
      <c r="A24" s="274"/>
      <c r="B24" s="273"/>
      <c r="C24" s="194"/>
      <c r="D24" s="194"/>
      <c r="E24" s="275"/>
      <c r="F24" s="271"/>
      <c r="G24" s="229"/>
      <c r="H24" s="229"/>
      <c r="I24" s="270"/>
      <c r="J24" s="270"/>
      <c r="K24" s="269"/>
      <c r="L24" s="269"/>
      <c r="M24" s="269"/>
      <c r="N24" s="269"/>
      <c r="O24" s="269"/>
      <c r="P24" s="268"/>
      <c r="Q24" s="267" t="s">
        <v>124</v>
      </c>
      <c r="R24" s="176"/>
      <c r="S24" s="176"/>
      <c r="T24" s="178" t="s">
        <v>6</v>
      </c>
      <c r="U24" s="178" t="s">
        <v>6</v>
      </c>
      <c r="V24" s="178" t="s">
        <v>6</v>
      </c>
      <c r="W24" s="178" t="s">
        <v>6</v>
      </c>
      <c r="X24" s="177"/>
      <c r="Y24" s="177"/>
      <c r="Z24" s="177"/>
      <c r="AA24" s="177"/>
      <c r="AB24" s="177"/>
      <c r="AC24" s="177"/>
      <c r="AD24" s="176"/>
    </row>
    <row r="25" spans="1:30" s="1" customFormat="1" ht="21.75" customHeight="1" x14ac:dyDescent="0.25">
      <c r="A25" s="274"/>
      <c r="B25" s="273"/>
      <c r="C25" s="194"/>
      <c r="D25" s="194"/>
      <c r="E25" s="275"/>
      <c r="F25" s="271"/>
      <c r="G25" s="229"/>
      <c r="H25" s="229"/>
      <c r="I25" s="270"/>
      <c r="J25" s="270"/>
      <c r="K25" s="269"/>
      <c r="L25" s="269"/>
      <c r="M25" s="269"/>
      <c r="N25" s="269"/>
      <c r="O25" s="269"/>
      <c r="P25" s="268"/>
      <c r="Q25" s="267" t="s">
        <v>124</v>
      </c>
      <c r="R25" s="176"/>
      <c r="S25" s="176"/>
      <c r="T25" s="178" t="s">
        <v>6</v>
      </c>
      <c r="U25" s="178" t="s">
        <v>6</v>
      </c>
      <c r="V25" s="178" t="s">
        <v>6</v>
      </c>
      <c r="W25" s="178" t="s">
        <v>6</v>
      </c>
      <c r="X25" s="177"/>
      <c r="Y25" s="177"/>
      <c r="Z25" s="177"/>
      <c r="AA25" s="177"/>
      <c r="AB25" s="177"/>
      <c r="AC25" s="177"/>
      <c r="AD25" s="176"/>
    </row>
    <row r="26" spans="1:30" s="1" customFormat="1" ht="21.75" customHeight="1" x14ac:dyDescent="0.25">
      <c r="A26" s="274"/>
      <c r="B26" s="273"/>
      <c r="C26" s="194"/>
      <c r="D26" s="194"/>
      <c r="E26" s="275"/>
      <c r="F26" s="271"/>
      <c r="G26" s="229"/>
      <c r="H26" s="229"/>
      <c r="I26" s="270"/>
      <c r="J26" s="270"/>
      <c r="K26" s="269"/>
      <c r="L26" s="269"/>
      <c r="M26" s="269"/>
      <c r="N26" s="269"/>
      <c r="O26" s="269"/>
      <c r="P26" s="268"/>
      <c r="Q26" s="267" t="s">
        <v>124</v>
      </c>
      <c r="R26" s="176"/>
      <c r="S26" s="176"/>
      <c r="T26" s="178" t="s">
        <v>6</v>
      </c>
      <c r="U26" s="178" t="s">
        <v>6</v>
      </c>
      <c r="V26" s="178" t="s">
        <v>6</v>
      </c>
      <c r="W26" s="178" t="s">
        <v>6</v>
      </c>
      <c r="X26" s="177"/>
      <c r="Y26" s="177"/>
      <c r="Z26" s="177"/>
      <c r="AA26" s="177"/>
      <c r="AB26" s="177"/>
      <c r="AC26" s="177"/>
      <c r="AD26" s="176"/>
    </row>
    <row r="27" spans="1:30" s="1" customFormat="1" ht="21.75" customHeight="1" x14ac:dyDescent="0.25">
      <c r="A27" s="274"/>
      <c r="B27" s="273"/>
      <c r="C27" s="211"/>
      <c r="D27" s="211"/>
      <c r="E27" s="272"/>
      <c r="F27" s="271"/>
      <c r="G27" s="225"/>
      <c r="H27" s="225"/>
      <c r="I27" s="270"/>
      <c r="J27" s="270"/>
      <c r="K27" s="269"/>
      <c r="L27" s="269"/>
      <c r="M27" s="269"/>
      <c r="N27" s="269"/>
      <c r="O27" s="269"/>
      <c r="P27" s="268"/>
      <c r="Q27" s="267" t="s">
        <v>124</v>
      </c>
      <c r="R27" s="176"/>
      <c r="S27" s="176"/>
      <c r="T27" s="178" t="s">
        <v>6</v>
      </c>
      <c r="U27" s="178" t="s">
        <v>6</v>
      </c>
      <c r="V27" s="178" t="s">
        <v>6</v>
      </c>
      <c r="W27" s="178" t="s">
        <v>6</v>
      </c>
      <c r="X27" s="176"/>
      <c r="Y27" s="177"/>
      <c r="Z27" s="177"/>
      <c r="AA27" s="177"/>
      <c r="AB27" s="177"/>
      <c r="AC27" s="177"/>
      <c r="AD27" s="176"/>
    </row>
    <row r="28" spans="1:30" s="1" customFormat="1" ht="60" x14ac:dyDescent="0.25">
      <c r="A28" s="266">
        <v>20130163</v>
      </c>
      <c r="B28" s="203" t="s">
        <v>227</v>
      </c>
      <c r="C28" s="193" t="s">
        <v>226</v>
      </c>
      <c r="D28" s="184" t="s">
        <v>225</v>
      </c>
      <c r="E28" s="183">
        <v>2</v>
      </c>
      <c r="F28" s="215">
        <f>'[3]SAMA 2013'!$E$16</f>
        <v>20350000</v>
      </c>
      <c r="G28" s="231"/>
      <c r="H28" s="231"/>
      <c r="I28" s="199"/>
      <c r="J28" s="199"/>
      <c r="K28" s="200"/>
      <c r="L28" s="199"/>
      <c r="M28" s="199"/>
      <c r="N28" s="199"/>
      <c r="O28" s="199"/>
      <c r="P28" s="259">
        <f>SUM(F28:O35)</f>
        <v>20350000</v>
      </c>
      <c r="Q28" s="179" t="s">
        <v>124</v>
      </c>
      <c r="R28" s="176"/>
      <c r="S28" s="176"/>
      <c r="T28" s="178" t="s">
        <v>6</v>
      </c>
      <c r="U28" s="178" t="s">
        <v>6</v>
      </c>
      <c r="V28" s="178" t="s">
        <v>6</v>
      </c>
      <c r="W28" s="178" t="s">
        <v>6</v>
      </c>
      <c r="X28" s="176"/>
      <c r="Y28" s="177"/>
      <c r="Z28" s="177"/>
      <c r="AA28" s="177"/>
      <c r="AB28" s="177"/>
      <c r="AC28" s="177"/>
      <c r="AD28" s="176"/>
    </row>
    <row r="29" spans="1:30" s="1" customFormat="1" ht="30" x14ac:dyDescent="0.25">
      <c r="A29" s="263"/>
      <c r="B29" s="194"/>
      <c r="C29" s="193" t="s">
        <v>216</v>
      </c>
      <c r="D29" s="193" t="s">
        <v>215</v>
      </c>
      <c r="E29" s="256">
        <v>1</v>
      </c>
      <c r="F29" s="213"/>
      <c r="G29" s="229"/>
      <c r="H29" s="229"/>
      <c r="I29" s="189"/>
      <c r="J29" s="189"/>
      <c r="K29" s="190"/>
      <c r="L29" s="189"/>
      <c r="M29" s="189"/>
      <c r="N29" s="189"/>
      <c r="O29" s="189"/>
      <c r="P29" s="253"/>
      <c r="Q29" s="179"/>
      <c r="R29" s="176"/>
      <c r="S29" s="176"/>
      <c r="T29" s="178"/>
      <c r="U29" s="178"/>
      <c r="V29" s="178"/>
      <c r="W29" s="178"/>
      <c r="X29" s="176"/>
      <c r="Y29" s="177"/>
      <c r="Z29" s="177"/>
      <c r="AA29" s="177"/>
      <c r="AB29" s="177"/>
      <c r="AC29" s="177"/>
      <c r="AD29" s="176"/>
    </row>
    <row r="30" spans="1:30" s="1" customFormat="1" ht="21" customHeight="1" x14ac:dyDescent="0.25">
      <c r="A30" s="263"/>
      <c r="B30" s="194"/>
      <c r="C30" s="203" t="s">
        <v>224</v>
      </c>
      <c r="D30" s="203" t="s">
        <v>223</v>
      </c>
      <c r="E30" s="265">
        <v>5</v>
      </c>
      <c r="F30" s="213"/>
      <c r="G30" s="229"/>
      <c r="H30" s="229"/>
      <c r="I30" s="189"/>
      <c r="J30" s="189"/>
      <c r="K30" s="190"/>
      <c r="L30" s="189"/>
      <c r="M30" s="189"/>
      <c r="N30" s="189"/>
      <c r="O30" s="189"/>
      <c r="P30" s="253"/>
      <c r="Q30" s="179" t="s">
        <v>124</v>
      </c>
      <c r="R30" s="176"/>
      <c r="S30" s="176"/>
      <c r="T30" s="178" t="s">
        <v>6</v>
      </c>
      <c r="U30" s="178" t="s">
        <v>6</v>
      </c>
      <c r="V30" s="178" t="s">
        <v>6</v>
      </c>
      <c r="W30" s="178" t="s">
        <v>6</v>
      </c>
      <c r="X30" s="176"/>
      <c r="Y30" s="177"/>
      <c r="Z30" s="177"/>
      <c r="AA30" s="177"/>
      <c r="AB30" s="177"/>
      <c r="AC30" s="177"/>
      <c r="AD30" s="176"/>
    </row>
    <row r="31" spans="1:30" s="1" customFormat="1" ht="21.75" customHeight="1" x14ac:dyDescent="0.25">
      <c r="A31" s="263"/>
      <c r="B31" s="194"/>
      <c r="C31" s="194"/>
      <c r="D31" s="194"/>
      <c r="E31" s="264"/>
      <c r="F31" s="213"/>
      <c r="G31" s="229"/>
      <c r="H31" s="229"/>
      <c r="I31" s="189"/>
      <c r="J31" s="189"/>
      <c r="K31" s="190"/>
      <c r="L31" s="189"/>
      <c r="M31" s="189"/>
      <c r="N31" s="189"/>
      <c r="O31" s="189"/>
      <c r="P31" s="253"/>
      <c r="Q31" s="179" t="s">
        <v>124</v>
      </c>
      <c r="R31" s="176"/>
      <c r="S31" s="176"/>
      <c r="T31" s="178" t="s">
        <v>6</v>
      </c>
      <c r="U31" s="178" t="s">
        <v>6</v>
      </c>
      <c r="V31" s="178" t="s">
        <v>6</v>
      </c>
      <c r="W31" s="178" t="s">
        <v>6</v>
      </c>
      <c r="X31" s="176"/>
      <c r="Y31" s="177"/>
      <c r="Z31" s="177"/>
      <c r="AA31" s="177"/>
      <c r="AB31" s="177"/>
      <c r="AC31" s="177"/>
      <c r="AD31" s="176"/>
    </row>
    <row r="32" spans="1:30" s="1" customFormat="1" ht="21.75" customHeight="1" x14ac:dyDescent="0.25">
      <c r="A32" s="263"/>
      <c r="B32" s="194"/>
      <c r="C32" s="194"/>
      <c r="D32" s="194"/>
      <c r="E32" s="264"/>
      <c r="F32" s="213"/>
      <c r="G32" s="229"/>
      <c r="H32" s="229"/>
      <c r="I32" s="189"/>
      <c r="J32" s="189"/>
      <c r="K32" s="190"/>
      <c r="L32" s="189"/>
      <c r="M32" s="189"/>
      <c r="N32" s="189"/>
      <c r="O32" s="189"/>
      <c r="P32" s="253"/>
      <c r="Q32" s="179" t="s">
        <v>124</v>
      </c>
      <c r="R32" s="176"/>
      <c r="S32" s="176"/>
      <c r="T32" s="178" t="s">
        <v>6</v>
      </c>
      <c r="U32" s="178" t="s">
        <v>6</v>
      </c>
      <c r="V32" s="178" t="s">
        <v>6</v>
      </c>
      <c r="W32" s="178" t="s">
        <v>6</v>
      </c>
      <c r="X32" s="176"/>
      <c r="Y32" s="177"/>
      <c r="Z32" s="177"/>
      <c r="AA32" s="177"/>
      <c r="AB32" s="177"/>
      <c r="AC32" s="177"/>
      <c r="AD32" s="176"/>
    </row>
    <row r="33" spans="1:30" s="1" customFormat="1" ht="21.75" customHeight="1" x14ac:dyDescent="0.25">
      <c r="A33" s="263"/>
      <c r="B33" s="194"/>
      <c r="C33" s="194"/>
      <c r="D33" s="194"/>
      <c r="E33" s="264"/>
      <c r="F33" s="213"/>
      <c r="G33" s="229"/>
      <c r="H33" s="229"/>
      <c r="I33" s="189"/>
      <c r="J33" s="189"/>
      <c r="K33" s="190"/>
      <c r="L33" s="189"/>
      <c r="M33" s="189"/>
      <c r="N33" s="189"/>
      <c r="O33" s="189"/>
      <c r="P33" s="253"/>
      <c r="Q33" s="179" t="s">
        <v>124</v>
      </c>
      <c r="R33" s="176"/>
      <c r="S33" s="176"/>
      <c r="T33" s="178" t="s">
        <v>6</v>
      </c>
      <c r="U33" s="178" t="s">
        <v>6</v>
      </c>
      <c r="V33" s="178" t="s">
        <v>6</v>
      </c>
      <c r="W33" s="178" t="s">
        <v>6</v>
      </c>
      <c r="X33" s="176"/>
      <c r="Y33" s="177"/>
      <c r="Z33" s="177"/>
      <c r="AA33" s="177"/>
      <c r="AB33" s="177"/>
      <c r="AC33" s="177"/>
      <c r="AD33" s="176"/>
    </row>
    <row r="34" spans="1:30" s="1" customFormat="1" ht="21.75" customHeight="1" x14ac:dyDescent="0.25">
      <c r="A34" s="263"/>
      <c r="B34" s="194"/>
      <c r="C34" s="194"/>
      <c r="D34" s="194"/>
      <c r="E34" s="264"/>
      <c r="F34" s="213"/>
      <c r="G34" s="229"/>
      <c r="H34" s="229"/>
      <c r="I34" s="189"/>
      <c r="J34" s="189"/>
      <c r="K34" s="190"/>
      <c r="L34" s="189"/>
      <c r="M34" s="189"/>
      <c r="N34" s="189"/>
      <c r="O34" s="189"/>
      <c r="P34" s="253"/>
      <c r="Q34" s="179" t="s">
        <v>124</v>
      </c>
      <c r="R34" s="176"/>
      <c r="S34" s="176"/>
      <c r="T34" s="178" t="s">
        <v>6</v>
      </c>
      <c r="U34" s="178" t="s">
        <v>6</v>
      </c>
      <c r="V34" s="178" t="s">
        <v>6</v>
      </c>
      <c r="W34" s="178" t="s">
        <v>6</v>
      </c>
      <c r="X34" s="176"/>
      <c r="Y34" s="177"/>
      <c r="Z34" s="177"/>
      <c r="AA34" s="177"/>
      <c r="AB34" s="177"/>
      <c r="AC34" s="177"/>
      <c r="AD34" s="176"/>
    </row>
    <row r="35" spans="1:30" s="1" customFormat="1" ht="30" x14ac:dyDescent="0.25">
      <c r="A35" s="263"/>
      <c r="B35" s="211"/>
      <c r="C35" s="211"/>
      <c r="D35" s="211"/>
      <c r="E35" s="262"/>
      <c r="F35" s="213"/>
      <c r="G35" s="225"/>
      <c r="H35" s="225"/>
      <c r="I35" s="206"/>
      <c r="J35" s="206"/>
      <c r="K35" s="207"/>
      <c r="L35" s="206"/>
      <c r="M35" s="206"/>
      <c r="N35" s="206"/>
      <c r="O35" s="206"/>
      <c r="P35" s="249"/>
      <c r="Q35" s="179" t="s">
        <v>124</v>
      </c>
      <c r="R35" s="176"/>
      <c r="S35" s="176"/>
      <c r="T35" s="178" t="s">
        <v>6</v>
      </c>
      <c r="U35" s="178" t="s">
        <v>6</v>
      </c>
      <c r="V35" s="178" t="s">
        <v>6</v>
      </c>
      <c r="W35" s="178" t="s">
        <v>6</v>
      </c>
      <c r="X35" s="176"/>
      <c r="Y35" s="177"/>
      <c r="Z35" s="177"/>
      <c r="AA35" s="177"/>
      <c r="AB35" s="177"/>
      <c r="AC35" s="177"/>
      <c r="AD35" s="176"/>
    </row>
    <row r="36" spans="1:30" s="1" customFormat="1" ht="72" customHeight="1" x14ac:dyDescent="0.25">
      <c r="A36" s="252">
        <v>20130164</v>
      </c>
      <c r="B36" s="203" t="s">
        <v>222</v>
      </c>
      <c r="C36" s="261" t="s">
        <v>218</v>
      </c>
      <c r="D36" s="260" t="s">
        <v>221</v>
      </c>
      <c r="E36" s="183">
        <v>2</v>
      </c>
      <c r="F36" s="202">
        <f>'[3]SAMA 2013'!$E$17</f>
        <v>20350000</v>
      </c>
      <c r="G36" s="231"/>
      <c r="H36" s="231"/>
      <c r="I36" s="199"/>
      <c r="J36" s="199"/>
      <c r="K36" s="200"/>
      <c r="L36" s="199"/>
      <c r="M36" s="199"/>
      <c r="N36" s="199"/>
      <c r="O36" s="199"/>
      <c r="P36" s="259">
        <f>SUM(F36:O41)</f>
        <v>20350000</v>
      </c>
      <c r="Q36" s="179" t="s">
        <v>124</v>
      </c>
      <c r="R36" s="176"/>
      <c r="S36" s="176"/>
      <c r="T36" s="178" t="s">
        <v>6</v>
      </c>
      <c r="U36" s="178" t="s">
        <v>6</v>
      </c>
      <c r="V36" s="178" t="s">
        <v>6</v>
      </c>
      <c r="W36" s="178" t="s">
        <v>6</v>
      </c>
      <c r="X36" s="176"/>
      <c r="Y36" s="177"/>
      <c r="Z36" s="177"/>
      <c r="AA36" s="177"/>
      <c r="AB36" s="177"/>
      <c r="AC36" s="177"/>
      <c r="AD36" s="176"/>
    </row>
    <row r="37" spans="1:30" s="1" customFormat="1" ht="63" customHeight="1" x14ac:dyDescent="0.25">
      <c r="A37" s="252"/>
      <c r="B37" s="194"/>
      <c r="C37" s="258" t="s">
        <v>220</v>
      </c>
      <c r="D37" s="247" t="s">
        <v>219</v>
      </c>
      <c r="E37" s="183">
        <v>2</v>
      </c>
      <c r="F37" s="192"/>
      <c r="G37" s="229"/>
      <c r="H37" s="229"/>
      <c r="I37" s="189"/>
      <c r="J37" s="189"/>
      <c r="K37" s="190"/>
      <c r="L37" s="189"/>
      <c r="M37" s="189"/>
      <c r="N37" s="189"/>
      <c r="O37" s="189"/>
      <c r="P37" s="253"/>
      <c r="Q37" s="179" t="s">
        <v>124</v>
      </c>
      <c r="R37" s="176"/>
      <c r="S37" s="176"/>
      <c r="T37" s="178" t="s">
        <v>6</v>
      </c>
      <c r="U37" s="178" t="s">
        <v>6</v>
      </c>
      <c r="V37" s="178" t="s">
        <v>6</v>
      </c>
      <c r="W37" s="178" t="s">
        <v>6</v>
      </c>
      <c r="X37" s="176"/>
      <c r="Y37" s="177"/>
      <c r="Z37" s="177"/>
      <c r="AA37" s="177"/>
      <c r="AB37" s="177"/>
      <c r="AC37" s="177"/>
      <c r="AD37" s="176"/>
    </row>
    <row r="38" spans="1:30" s="1" customFormat="1" ht="28.5" customHeight="1" x14ac:dyDescent="0.25">
      <c r="A38" s="252"/>
      <c r="B38" s="194"/>
      <c r="C38" s="248" t="s">
        <v>218</v>
      </c>
      <c r="D38" s="248" t="s">
        <v>217</v>
      </c>
      <c r="E38" s="257">
        <v>10</v>
      </c>
      <c r="F38" s="192"/>
      <c r="G38" s="229"/>
      <c r="H38" s="229"/>
      <c r="I38" s="189"/>
      <c r="J38" s="189"/>
      <c r="K38" s="190"/>
      <c r="L38" s="189"/>
      <c r="M38" s="189"/>
      <c r="N38" s="189"/>
      <c r="O38" s="189"/>
      <c r="P38" s="253"/>
      <c r="Q38" s="179" t="s">
        <v>124</v>
      </c>
      <c r="R38" s="176"/>
      <c r="S38" s="176"/>
      <c r="T38" s="178" t="s">
        <v>6</v>
      </c>
      <c r="U38" s="178" t="s">
        <v>6</v>
      </c>
      <c r="V38" s="178" t="s">
        <v>6</v>
      </c>
      <c r="W38" s="178" t="s">
        <v>6</v>
      </c>
      <c r="X38" s="176"/>
      <c r="Y38" s="177"/>
      <c r="Z38" s="177"/>
      <c r="AA38" s="177"/>
      <c r="AB38" s="177"/>
      <c r="AC38" s="177"/>
      <c r="AD38" s="176"/>
    </row>
    <row r="39" spans="1:30" s="1" customFormat="1" ht="28.5" customHeight="1" x14ac:dyDescent="0.25">
      <c r="A39" s="252"/>
      <c r="B39" s="194"/>
      <c r="C39" s="193" t="s">
        <v>216</v>
      </c>
      <c r="D39" s="193" t="s">
        <v>215</v>
      </c>
      <c r="E39" s="256">
        <v>1</v>
      </c>
      <c r="F39" s="192"/>
      <c r="G39" s="229"/>
      <c r="H39" s="229"/>
      <c r="I39" s="189"/>
      <c r="J39" s="189"/>
      <c r="K39" s="190"/>
      <c r="L39" s="189"/>
      <c r="M39" s="189"/>
      <c r="N39" s="189"/>
      <c r="O39" s="189"/>
      <c r="P39" s="253"/>
      <c r="Q39" s="179"/>
      <c r="R39" s="176"/>
      <c r="S39" s="176"/>
      <c r="T39" s="178"/>
      <c r="U39" s="178"/>
      <c r="V39" s="178"/>
      <c r="W39" s="178"/>
      <c r="X39" s="176"/>
      <c r="Y39" s="177"/>
      <c r="Z39" s="177"/>
      <c r="AA39" s="177"/>
      <c r="AB39" s="177"/>
      <c r="AC39" s="177"/>
      <c r="AD39" s="176"/>
    </row>
    <row r="40" spans="1:30" s="1" customFormat="1" ht="21.75" hidden="1" customHeight="1" x14ac:dyDescent="0.25">
      <c r="A40" s="252"/>
      <c r="B40" s="194"/>
      <c r="C40" s="255"/>
      <c r="D40" s="255"/>
      <c r="E40" s="254"/>
      <c r="F40" s="192"/>
      <c r="G40" s="229"/>
      <c r="H40" s="229"/>
      <c r="I40" s="189"/>
      <c r="J40" s="189"/>
      <c r="K40" s="190"/>
      <c r="L40" s="189"/>
      <c r="M40" s="189"/>
      <c r="N40" s="189"/>
      <c r="O40" s="189"/>
      <c r="P40" s="253"/>
      <c r="Q40" s="179" t="s">
        <v>124</v>
      </c>
      <c r="R40" s="176"/>
      <c r="S40" s="176"/>
      <c r="T40" s="178" t="s">
        <v>6</v>
      </c>
      <c r="U40" s="178" t="s">
        <v>6</v>
      </c>
      <c r="V40" s="178" t="s">
        <v>6</v>
      </c>
      <c r="W40" s="178" t="s">
        <v>6</v>
      </c>
      <c r="X40" s="176"/>
      <c r="Y40" s="177"/>
      <c r="Z40" s="177"/>
      <c r="AA40" s="177"/>
      <c r="AB40" s="177"/>
      <c r="AC40" s="177"/>
      <c r="AD40" s="176"/>
    </row>
    <row r="41" spans="1:30" s="1" customFormat="1" ht="21.75" hidden="1" customHeight="1" x14ac:dyDescent="0.25">
      <c r="A41" s="252"/>
      <c r="B41" s="211"/>
      <c r="C41" s="251"/>
      <c r="D41" s="251"/>
      <c r="E41" s="250"/>
      <c r="F41" s="192"/>
      <c r="G41" s="225"/>
      <c r="H41" s="225"/>
      <c r="I41" s="206"/>
      <c r="J41" s="206"/>
      <c r="K41" s="207"/>
      <c r="L41" s="206"/>
      <c r="M41" s="206"/>
      <c r="N41" s="206"/>
      <c r="O41" s="206"/>
      <c r="P41" s="249"/>
      <c r="Q41" s="179" t="s">
        <v>124</v>
      </c>
      <c r="R41" s="176"/>
      <c r="S41" s="176"/>
      <c r="T41" s="178" t="s">
        <v>6</v>
      </c>
      <c r="U41" s="178" t="s">
        <v>6</v>
      </c>
      <c r="V41" s="178" t="s">
        <v>6</v>
      </c>
      <c r="W41" s="178" t="s">
        <v>6</v>
      </c>
      <c r="X41" s="176"/>
      <c r="Y41" s="177"/>
      <c r="Z41" s="177"/>
      <c r="AA41" s="177"/>
      <c r="AB41" s="177"/>
      <c r="AC41" s="177"/>
      <c r="AD41" s="176"/>
    </row>
    <row r="42" spans="1:30" s="1" customFormat="1" ht="28.5" customHeight="1" x14ac:dyDescent="0.25">
      <c r="A42" s="68">
        <v>20130165</v>
      </c>
      <c r="B42" s="203" t="s">
        <v>214</v>
      </c>
      <c r="C42" s="248" t="s">
        <v>213</v>
      </c>
      <c r="D42" s="184" t="s">
        <v>212</v>
      </c>
      <c r="E42" s="183">
        <v>10</v>
      </c>
      <c r="F42" s="202">
        <f>'[3]SAMA 2013'!$E$18</f>
        <v>20350000</v>
      </c>
      <c r="G42" s="201"/>
      <c r="H42" s="201"/>
      <c r="I42" s="199"/>
      <c r="J42" s="199"/>
      <c r="K42" s="200"/>
      <c r="L42" s="199"/>
      <c r="M42" s="199"/>
      <c r="N42" s="199"/>
      <c r="O42" s="198"/>
      <c r="P42" s="197">
        <f>SUM(F42:O45)</f>
        <v>20350000</v>
      </c>
      <c r="Q42" s="179" t="s">
        <v>124</v>
      </c>
      <c r="R42" s="176"/>
      <c r="S42" s="176"/>
      <c r="T42" s="176"/>
      <c r="U42" s="176"/>
      <c r="V42" s="176"/>
      <c r="W42" s="176"/>
      <c r="X42" s="178" t="s">
        <v>6</v>
      </c>
      <c r="Y42" s="177" t="s">
        <v>6</v>
      </c>
      <c r="Z42" s="177"/>
      <c r="AA42" s="177"/>
      <c r="AB42" s="177"/>
      <c r="AC42" s="177"/>
      <c r="AD42" s="176"/>
    </row>
    <row r="43" spans="1:30" s="1" customFormat="1" ht="36" customHeight="1" x14ac:dyDescent="0.25">
      <c r="A43" s="195"/>
      <c r="B43" s="194"/>
      <c r="C43" s="248" t="s">
        <v>211</v>
      </c>
      <c r="D43" s="247" t="s">
        <v>210</v>
      </c>
      <c r="E43" s="183">
        <v>10</v>
      </c>
      <c r="F43" s="192"/>
      <c r="G43" s="191"/>
      <c r="H43" s="191"/>
      <c r="I43" s="189"/>
      <c r="J43" s="189"/>
      <c r="K43" s="190"/>
      <c r="L43" s="189"/>
      <c r="M43" s="189"/>
      <c r="N43" s="189"/>
      <c r="O43" s="188"/>
      <c r="P43" s="187"/>
      <c r="Q43" s="179" t="s">
        <v>124</v>
      </c>
      <c r="R43" s="176"/>
      <c r="S43" s="176"/>
      <c r="T43" s="176"/>
      <c r="U43" s="176"/>
      <c r="V43" s="176"/>
      <c r="W43" s="176"/>
      <c r="X43" s="178" t="s">
        <v>6</v>
      </c>
      <c r="Y43" s="177" t="s">
        <v>6</v>
      </c>
      <c r="Z43" s="177"/>
      <c r="AA43" s="177"/>
      <c r="AB43" s="177"/>
      <c r="AC43" s="177"/>
      <c r="AD43" s="176"/>
    </row>
    <row r="44" spans="1:30" s="1" customFormat="1" ht="27.75" customHeight="1" x14ac:dyDescent="0.25">
      <c r="A44" s="195"/>
      <c r="B44" s="194"/>
      <c r="C44" s="248" t="s">
        <v>209</v>
      </c>
      <c r="D44" s="247" t="s">
        <v>208</v>
      </c>
      <c r="E44" s="183">
        <v>10</v>
      </c>
      <c r="F44" s="192"/>
      <c r="G44" s="191"/>
      <c r="H44" s="191"/>
      <c r="I44" s="189"/>
      <c r="J44" s="189"/>
      <c r="K44" s="190"/>
      <c r="L44" s="189"/>
      <c r="M44" s="189"/>
      <c r="N44" s="189"/>
      <c r="O44" s="188"/>
      <c r="P44" s="187"/>
      <c r="Q44" s="179" t="s">
        <v>124</v>
      </c>
      <c r="R44" s="176"/>
      <c r="S44" s="176"/>
      <c r="T44" s="176"/>
      <c r="U44" s="176"/>
      <c r="V44" s="176"/>
      <c r="W44" s="176"/>
      <c r="X44" s="178" t="s">
        <v>6</v>
      </c>
      <c r="Y44" s="177" t="s">
        <v>6</v>
      </c>
      <c r="Z44" s="177"/>
      <c r="AA44" s="177"/>
      <c r="AB44" s="177"/>
      <c r="AC44" s="177"/>
      <c r="AD44" s="176"/>
    </row>
    <row r="45" spans="1:30" s="1" customFormat="1" ht="31.5" customHeight="1" x14ac:dyDescent="0.25">
      <c r="A45" s="65"/>
      <c r="B45" s="211"/>
      <c r="C45" s="248" t="s">
        <v>207</v>
      </c>
      <c r="D45" s="247" t="s">
        <v>206</v>
      </c>
      <c r="E45" s="183">
        <v>10</v>
      </c>
      <c r="F45" s="226"/>
      <c r="G45" s="208"/>
      <c r="H45" s="208"/>
      <c r="I45" s="206"/>
      <c r="J45" s="206"/>
      <c r="K45" s="207"/>
      <c r="L45" s="206"/>
      <c r="M45" s="206"/>
      <c r="N45" s="206"/>
      <c r="O45" s="240"/>
      <c r="P45" s="204"/>
      <c r="Q45" s="179" t="s">
        <v>124</v>
      </c>
      <c r="R45" s="176"/>
      <c r="S45" s="176"/>
      <c r="T45" s="176"/>
      <c r="U45" s="176"/>
      <c r="V45" s="176"/>
      <c r="W45" s="176"/>
      <c r="X45" s="178" t="s">
        <v>6</v>
      </c>
      <c r="Y45" s="177" t="s">
        <v>6</v>
      </c>
      <c r="Z45" s="177"/>
      <c r="AA45" s="177"/>
      <c r="AB45" s="177"/>
      <c r="AC45" s="177"/>
      <c r="AD45" s="176"/>
    </row>
    <row r="46" spans="1:30" s="239" customFormat="1" ht="31.5" customHeight="1" x14ac:dyDescent="0.25">
      <c r="A46" s="68">
        <v>20130167</v>
      </c>
      <c r="B46" s="67" t="s">
        <v>205</v>
      </c>
      <c r="C46" s="243" t="s">
        <v>201</v>
      </c>
      <c r="D46" s="242" t="s">
        <v>204</v>
      </c>
      <c r="E46" s="176">
        <v>1</v>
      </c>
      <c r="F46" s="246">
        <v>10000000</v>
      </c>
      <c r="G46" s="198"/>
      <c r="H46" s="198"/>
      <c r="I46" s="198"/>
      <c r="J46" s="198"/>
      <c r="K46" s="198"/>
      <c r="L46" s="198"/>
      <c r="M46" s="198"/>
      <c r="N46" s="198"/>
      <c r="O46" s="198"/>
      <c r="P46" s="197">
        <f>SUM(F46:O48)</f>
        <v>10000000</v>
      </c>
      <c r="Q46" s="179"/>
      <c r="R46" s="176"/>
      <c r="S46" s="176"/>
      <c r="T46" s="176"/>
      <c r="U46" s="176"/>
      <c r="V46" s="176"/>
      <c r="W46" s="176"/>
      <c r="X46" s="178"/>
      <c r="Y46" s="177"/>
      <c r="Z46" s="177"/>
      <c r="AA46" s="177"/>
      <c r="AB46" s="177"/>
      <c r="AC46" s="177"/>
      <c r="AD46" s="176"/>
    </row>
    <row r="47" spans="1:30" s="239" customFormat="1" ht="31.5" customHeight="1" x14ac:dyDescent="0.25">
      <c r="A47" s="195"/>
      <c r="B47" s="245"/>
      <c r="C47" s="243" t="s">
        <v>203</v>
      </c>
      <c r="D47" s="242" t="s">
        <v>202</v>
      </c>
      <c r="E47" s="176">
        <v>1</v>
      </c>
      <c r="F47" s="244"/>
      <c r="G47" s="188"/>
      <c r="H47" s="188"/>
      <c r="I47" s="188"/>
      <c r="J47" s="188"/>
      <c r="K47" s="188"/>
      <c r="L47" s="188"/>
      <c r="M47" s="188"/>
      <c r="N47" s="188"/>
      <c r="O47" s="188"/>
      <c r="P47" s="187"/>
      <c r="Q47" s="179"/>
      <c r="R47" s="176"/>
      <c r="S47" s="176"/>
      <c r="T47" s="176"/>
      <c r="U47" s="176"/>
      <c r="V47" s="176"/>
      <c r="W47" s="176"/>
      <c r="X47" s="178"/>
      <c r="Y47" s="177"/>
      <c r="Z47" s="177"/>
      <c r="AA47" s="177"/>
      <c r="AB47" s="177"/>
      <c r="AC47" s="177"/>
      <c r="AD47" s="176"/>
    </row>
    <row r="48" spans="1:30" s="239" customFormat="1" ht="31.5" customHeight="1" x14ac:dyDescent="0.25">
      <c r="A48" s="65"/>
      <c r="B48" s="64"/>
      <c r="C48" s="243" t="s">
        <v>201</v>
      </c>
      <c r="D48" s="242" t="s">
        <v>200</v>
      </c>
      <c r="E48" s="176">
        <v>1</v>
      </c>
      <c r="F48" s="241"/>
      <c r="G48" s="240"/>
      <c r="H48" s="240"/>
      <c r="I48" s="240"/>
      <c r="J48" s="240"/>
      <c r="K48" s="240"/>
      <c r="L48" s="240"/>
      <c r="M48" s="240"/>
      <c r="N48" s="240"/>
      <c r="O48" s="240"/>
      <c r="P48" s="187"/>
      <c r="Q48" s="179"/>
      <c r="R48" s="176"/>
      <c r="S48" s="176"/>
      <c r="T48" s="176"/>
      <c r="U48" s="176"/>
      <c r="V48" s="176"/>
      <c r="W48" s="176"/>
      <c r="X48" s="178"/>
      <c r="Y48" s="177"/>
      <c r="Z48" s="177"/>
      <c r="AA48" s="177"/>
      <c r="AB48" s="177"/>
      <c r="AC48" s="177"/>
      <c r="AD48" s="176"/>
    </row>
    <row r="49" spans="1:30" s="1" customFormat="1" ht="30" customHeight="1" x14ac:dyDescent="0.25">
      <c r="A49" s="68">
        <v>20130166</v>
      </c>
      <c r="B49" s="203" t="s">
        <v>199</v>
      </c>
      <c r="C49" s="196" t="s">
        <v>198</v>
      </c>
      <c r="D49" s="185" t="s">
        <v>197</v>
      </c>
      <c r="E49" s="183">
        <v>1</v>
      </c>
      <c r="F49" s="238"/>
      <c r="G49" s="231"/>
      <c r="H49" s="231"/>
      <c r="I49" s="214">
        <f>'[3]SAMA 2013'!$H$21</f>
        <v>39700100</v>
      </c>
      <c r="J49" s="199"/>
      <c r="K49" s="200"/>
      <c r="L49" s="199"/>
      <c r="M49" s="199"/>
      <c r="N49" s="199"/>
      <c r="O49" s="231"/>
      <c r="P49" s="197">
        <f>SUM(F49:O49)</f>
        <v>39700100</v>
      </c>
      <c r="Q49" s="179" t="s">
        <v>124</v>
      </c>
      <c r="R49" s="176"/>
      <c r="S49" s="176"/>
      <c r="T49" s="176"/>
      <c r="U49" s="176"/>
      <c r="V49" s="176"/>
      <c r="W49" s="176"/>
      <c r="X49" s="176"/>
      <c r="Y49" s="177"/>
      <c r="Z49" s="177"/>
      <c r="AA49" s="177" t="s">
        <v>6</v>
      </c>
      <c r="AB49" s="177" t="s">
        <v>6</v>
      </c>
      <c r="AC49" s="177"/>
      <c r="AD49" s="176"/>
    </row>
    <row r="50" spans="1:30" s="1" customFormat="1" ht="29.25" customHeight="1" x14ac:dyDescent="0.25">
      <c r="A50" s="195"/>
      <c r="B50" s="194"/>
      <c r="C50" s="196" t="s">
        <v>185</v>
      </c>
      <c r="D50" s="185" t="s">
        <v>184</v>
      </c>
      <c r="E50" s="183">
        <v>1000</v>
      </c>
      <c r="F50" s="237"/>
      <c r="G50" s="229"/>
      <c r="H50" s="229"/>
      <c r="I50" s="212"/>
      <c r="J50" s="189"/>
      <c r="K50" s="190"/>
      <c r="L50" s="189"/>
      <c r="M50" s="189"/>
      <c r="N50" s="189"/>
      <c r="O50" s="229"/>
      <c r="P50" s="187"/>
      <c r="Q50" s="179" t="s">
        <v>124</v>
      </c>
      <c r="R50" s="176"/>
      <c r="S50" s="176"/>
      <c r="T50" s="176"/>
      <c r="U50" s="176"/>
      <c r="V50" s="176"/>
      <c r="W50" s="176"/>
      <c r="X50" s="176"/>
      <c r="Y50" s="177"/>
      <c r="Z50" s="177"/>
      <c r="AA50" s="177" t="s">
        <v>6</v>
      </c>
      <c r="AB50" s="177" t="s">
        <v>6</v>
      </c>
      <c r="AC50" s="177"/>
      <c r="AD50" s="176"/>
    </row>
    <row r="51" spans="1:30" s="1" customFormat="1" ht="58.5" customHeight="1" x14ac:dyDescent="0.25">
      <c r="A51" s="195"/>
      <c r="B51" s="194"/>
      <c r="C51" s="193" t="s">
        <v>196</v>
      </c>
      <c r="D51" s="184" t="s">
        <v>195</v>
      </c>
      <c r="E51" s="183">
        <v>1</v>
      </c>
      <c r="F51" s="237"/>
      <c r="G51" s="229"/>
      <c r="H51" s="229"/>
      <c r="I51" s="212"/>
      <c r="J51" s="189"/>
      <c r="K51" s="190"/>
      <c r="L51" s="189"/>
      <c r="M51" s="189"/>
      <c r="N51" s="189"/>
      <c r="O51" s="229"/>
      <c r="P51" s="187"/>
      <c r="Q51" s="179" t="s">
        <v>124</v>
      </c>
      <c r="R51" s="176"/>
      <c r="S51" s="176"/>
      <c r="T51" s="176"/>
      <c r="U51" s="176"/>
      <c r="V51" s="176"/>
      <c r="W51" s="176"/>
      <c r="X51" s="176"/>
      <c r="Y51" s="177"/>
      <c r="Z51" s="177"/>
      <c r="AA51" s="177" t="s">
        <v>6</v>
      </c>
      <c r="AB51" s="177" t="s">
        <v>6</v>
      </c>
      <c r="AC51" s="177"/>
      <c r="AD51" s="176"/>
    </row>
    <row r="52" spans="1:30" s="1" customFormat="1" ht="27.75" customHeight="1" x14ac:dyDescent="0.25">
      <c r="A52" s="68">
        <v>20130169</v>
      </c>
      <c r="B52" s="236" t="s">
        <v>194</v>
      </c>
      <c r="C52" s="196" t="s">
        <v>185</v>
      </c>
      <c r="D52" s="185" t="s">
        <v>184</v>
      </c>
      <c r="E52" s="183">
        <v>5000</v>
      </c>
      <c r="F52" s="202">
        <f>'[3]SAMA 2013'!$E$22</f>
        <v>7720000</v>
      </c>
      <c r="G52" s="231"/>
      <c r="H52" s="231"/>
      <c r="I52" s="199"/>
      <c r="J52" s="199"/>
      <c r="K52" s="200"/>
      <c r="L52" s="199"/>
      <c r="M52" s="199"/>
      <c r="N52" s="199"/>
      <c r="O52" s="214">
        <f>'[3]SAMA 2013'!$N$21</f>
        <v>26540000</v>
      </c>
      <c r="P52" s="197">
        <f>SUM(F52:O52)</f>
        <v>34260000</v>
      </c>
      <c r="Q52" s="179" t="s">
        <v>124</v>
      </c>
      <c r="R52" s="176"/>
      <c r="S52" s="176"/>
      <c r="T52" s="178" t="s">
        <v>6</v>
      </c>
      <c r="U52" s="176"/>
      <c r="V52" s="176"/>
      <c r="W52" s="176"/>
      <c r="X52" s="176"/>
      <c r="Y52" s="177"/>
      <c r="Z52" s="177"/>
      <c r="AA52" s="177"/>
      <c r="AB52" s="177"/>
      <c r="AC52" s="177"/>
      <c r="AD52" s="176"/>
    </row>
    <row r="53" spans="1:30" s="1" customFormat="1" ht="27.75" customHeight="1" x14ac:dyDescent="0.25">
      <c r="A53" s="195"/>
      <c r="B53" s="235"/>
      <c r="C53" s="196" t="s">
        <v>193</v>
      </c>
      <c r="D53" s="185" t="s">
        <v>130</v>
      </c>
      <c r="E53" s="183">
        <v>5</v>
      </c>
      <c r="F53" s="192"/>
      <c r="G53" s="229"/>
      <c r="H53" s="229"/>
      <c r="I53" s="189"/>
      <c r="J53" s="189"/>
      <c r="K53" s="190"/>
      <c r="L53" s="189"/>
      <c r="M53" s="189"/>
      <c r="N53" s="189"/>
      <c r="O53" s="212"/>
      <c r="P53" s="187"/>
      <c r="Q53" s="179"/>
      <c r="R53" s="176"/>
      <c r="S53" s="176"/>
      <c r="T53" s="178"/>
      <c r="U53" s="176"/>
      <c r="V53" s="176"/>
      <c r="W53" s="176"/>
      <c r="X53" s="176"/>
      <c r="Y53" s="177"/>
      <c r="Z53" s="177"/>
      <c r="AA53" s="177"/>
      <c r="AB53" s="177"/>
      <c r="AC53" s="177"/>
      <c r="AD53" s="176"/>
    </row>
    <row r="54" spans="1:30" s="1" customFormat="1" ht="29.25" customHeight="1" x14ac:dyDescent="0.25">
      <c r="A54" s="195"/>
      <c r="B54" s="235"/>
      <c r="C54" s="196" t="s">
        <v>192</v>
      </c>
      <c r="D54" s="185" t="s">
        <v>191</v>
      </c>
      <c r="E54" s="183">
        <v>2</v>
      </c>
      <c r="F54" s="192"/>
      <c r="G54" s="229"/>
      <c r="H54" s="229"/>
      <c r="I54" s="189"/>
      <c r="J54" s="189"/>
      <c r="K54" s="190"/>
      <c r="L54" s="189"/>
      <c r="M54" s="189"/>
      <c r="N54" s="189"/>
      <c r="O54" s="212"/>
      <c r="P54" s="187"/>
      <c r="Q54" s="179" t="s">
        <v>124</v>
      </c>
      <c r="R54" s="176"/>
      <c r="S54" s="176"/>
      <c r="T54" s="178" t="s">
        <v>6</v>
      </c>
      <c r="U54" s="178" t="s">
        <v>6</v>
      </c>
      <c r="V54" s="178" t="s">
        <v>6</v>
      </c>
      <c r="W54" s="178" t="s">
        <v>6</v>
      </c>
      <c r="X54" s="178"/>
      <c r="Y54" s="178"/>
      <c r="Z54" s="177"/>
      <c r="AA54" s="177"/>
      <c r="AB54" s="177"/>
      <c r="AC54" s="177"/>
      <c r="AD54" s="176"/>
    </row>
    <row r="55" spans="1:30" s="1" customFormat="1" ht="29.25" customHeight="1" x14ac:dyDescent="0.25">
      <c r="A55" s="195"/>
      <c r="B55" s="235"/>
      <c r="C55" s="196" t="s">
        <v>190</v>
      </c>
      <c r="D55" s="185" t="s">
        <v>189</v>
      </c>
      <c r="E55" s="183">
        <v>1</v>
      </c>
      <c r="F55" s="192"/>
      <c r="G55" s="229"/>
      <c r="H55" s="229"/>
      <c r="I55" s="189"/>
      <c r="J55" s="189"/>
      <c r="K55" s="190"/>
      <c r="L55" s="189"/>
      <c r="M55" s="189"/>
      <c r="N55" s="189"/>
      <c r="O55" s="212"/>
      <c r="P55" s="187"/>
      <c r="Q55" s="179" t="s">
        <v>124</v>
      </c>
      <c r="R55" s="176"/>
      <c r="S55" s="176"/>
      <c r="T55" s="178" t="s">
        <v>6</v>
      </c>
      <c r="U55" s="178" t="s">
        <v>6</v>
      </c>
      <c r="V55" s="178" t="s">
        <v>6</v>
      </c>
      <c r="W55" s="178" t="s">
        <v>6</v>
      </c>
      <c r="X55" s="178"/>
      <c r="Y55" s="178"/>
      <c r="Z55" s="177"/>
      <c r="AA55" s="177"/>
      <c r="AB55" s="177"/>
      <c r="AC55" s="177"/>
      <c r="AD55" s="176"/>
    </row>
    <row r="56" spans="1:30" s="1" customFormat="1" ht="33.75" customHeight="1" x14ac:dyDescent="0.25">
      <c r="A56" s="195"/>
      <c r="B56" s="235"/>
      <c r="C56" s="196" t="s">
        <v>188</v>
      </c>
      <c r="D56" s="185" t="s">
        <v>187</v>
      </c>
      <c r="E56" s="183">
        <v>1</v>
      </c>
      <c r="F56" s="192"/>
      <c r="G56" s="229"/>
      <c r="H56" s="229"/>
      <c r="I56" s="189"/>
      <c r="J56" s="189"/>
      <c r="K56" s="190"/>
      <c r="L56" s="189"/>
      <c r="M56" s="189"/>
      <c r="N56" s="189"/>
      <c r="O56" s="212"/>
      <c r="P56" s="187"/>
      <c r="Q56" s="179" t="s">
        <v>124</v>
      </c>
      <c r="R56" s="176"/>
      <c r="S56" s="176"/>
      <c r="T56" s="178" t="s">
        <v>6</v>
      </c>
      <c r="U56" s="178" t="s">
        <v>6</v>
      </c>
      <c r="V56" s="178" t="s">
        <v>6</v>
      </c>
      <c r="W56" s="178" t="s">
        <v>6</v>
      </c>
      <c r="X56" s="178"/>
      <c r="Y56" s="178"/>
      <c r="Z56" s="177"/>
      <c r="AA56" s="177"/>
      <c r="AB56" s="177"/>
      <c r="AC56" s="177"/>
      <c r="AD56" s="176"/>
    </row>
    <row r="57" spans="1:30" s="1" customFormat="1" ht="33.75" customHeight="1" x14ac:dyDescent="0.25">
      <c r="A57" s="65"/>
      <c r="B57" s="234"/>
      <c r="C57" s="193" t="s">
        <v>174</v>
      </c>
      <c r="D57" s="184" t="s">
        <v>173</v>
      </c>
      <c r="E57" s="183">
        <v>2</v>
      </c>
      <c r="F57" s="222"/>
      <c r="G57" s="221"/>
      <c r="H57" s="221"/>
      <c r="I57" s="219"/>
      <c r="J57" s="219"/>
      <c r="K57" s="220"/>
      <c r="L57" s="219"/>
      <c r="M57" s="219"/>
      <c r="N57" s="219"/>
      <c r="O57" s="218"/>
      <c r="P57" s="233"/>
      <c r="Q57" s="179"/>
      <c r="R57" s="176"/>
      <c r="S57" s="176"/>
      <c r="T57" s="178"/>
      <c r="U57" s="178"/>
      <c r="V57" s="178"/>
      <c r="W57" s="178"/>
      <c r="X57" s="178"/>
      <c r="Y57" s="178"/>
      <c r="Z57" s="177"/>
      <c r="AA57" s="177"/>
      <c r="AB57" s="177"/>
      <c r="AC57" s="177"/>
      <c r="AD57" s="176"/>
    </row>
    <row r="58" spans="1:30" s="1" customFormat="1" ht="28.5" customHeight="1" x14ac:dyDescent="0.25">
      <c r="A58" s="68">
        <v>20130170</v>
      </c>
      <c r="B58" s="232" t="s">
        <v>186</v>
      </c>
      <c r="C58" s="196" t="s">
        <v>185</v>
      </c>
      <c r="D58" s="185" t="s">
        <v>184</v>
      </c>
      <c r="E58" s="183">
        <v>5000</v>
      </c>
      <c r="F58" s="202">
        <f>'[3]SAMA 2013'!$E$25</f>
        <v>14460000</v>
      </c>
      <c r="G58" s="231"/>
      <c r="H58" s="231"/>
      <c r="I58" s="199"/>
      <c r="J58" s="199"/>
      <c r="K58" s="200"/>
      <c r="L58" s="199"/>
      <c r="M58" s="199"/>
      <c r="N58" s="199"/>
      <c r="O58" s="214">
        <f>'[3]SAMA 2013'!$N$22</f>
        <v>78660000</v>
      </c>
      <c r="P58" s="230">
        <f>SUM(F58:O58)</f>
        <v>93120000</v>
      </c>
      <c r="Q58" s="179" t="s">
        <v>124</v>
      </c>
      <c r="R58" s="176"/>
      <c r="S58" s="176"/>
      <c r="T58" s="176"/>
      <c r="U58" s="178" t="s">
        <v>6</v>
      </c>
      <c r="V58" s="178" t="s">
        <v>6</v>
      </c>
      <c r="W58" s="178" t="s">
        <v>6</v>
      </c>
      <c r="X58" s="178" t="s">
        <v>6</v>
      </c>
      <c r="Y58" s="178"/>
      <c r="Z58" s="177"/>
      <c r="AA58" s="177"/>
      <c r="AB58" s="177"/>
      <c r="AC58" s="177"/>
      <c r="AD58" s="176"/>
    </row>
    <row r="59" spans="1:30" s="1" customFormat="1" ht="27.75" customHeight="1" x14ac:dyDescent="0.25">
      <c r="A59" s="195"/>
      <c r="B59" s="227"/>
      <c r="C59" s="196" t="s">
        <v>183</v>
      </c>
      <c r="D59" s="185" t="s">
        <v>182</v>
      </c>
      <c r="E59" s="183">
        <v>2</v>
      </c>
      <c r="F59" s="192"/>
      <c r="G59" s="229"/>
      <c r="H59" s="229"/>
      <c r="I59" s="189"/>
      <c r="J59" s="189"/>
      <c r="K59" s="190"/>
      <c r="L59" s="189"/>
      <c r="M59" s="189"/>
      <c r="N59" s="189"/>
      <c r="O59" s="212"/>
      <c r="P59" s="228"/>
      <c r="Q59" s="179" t="s">
        <v>124</v>
      </c>
      <c r="R59" s="176"/>
      <c r="S59" s="176"/>
      <c r="T59" s="176"/>
      <c r="U59" s="178" t="s">
        <v>6</v>
      </c>
      <c r="V59" s="178" t="s">
        <v>6</v>
      </c>
      <c r="W59" s="178" t="s">
        <v>6</v>
      </c>
      <c r="X59" s="178" t="s">
        <v>6</v>
      </c>
      <c r="Y59" s="178"/>
      <c r="Z59" s="177"/>
      <c r="AA59" s="177"/>
      <c r="AB59" s="177"/>
      <c r="AC59" s="177"/>
      <c r="AD59" s="176"/>
    </row>
    <row r="60" spans="1:30" s="1" customFormat="1" ht="34.5" customHeight="1" x14ac:dyDescent="0.25">
      <c r="A60" s="195"/>
      <c r="B60" s="227"/>
      <c r="C60" s="196" t="s">
        <v>181</v>
      </c>
      <c r="D60" s="185" t="s">
        <v>180</v>
      </c>
      <c r="E60" s="183">
        <v>1</v>
      </c>
      <c r="F60" s="192"/>
      <c r="G60" s="229"/>
      <c r="H60" s="229"/>
      <c r="I60" s="189"/>
      <c r="J60" s="189"/>
      <c r="K60" s="190"/>
      <c r="L60" s="189"/>
      <c r="M60" s="189"/>
      <c r="N60" s="189"/>
      <c r="O60" s="212"/>
      <c r="P60" s="228"/>
      <c r="Q60" s="179" t="s">
        <v>124</v>
      </c>
      <c r="R60" s="176"/>
      <c r="S60" s="176"/>
      <c r="T60" s="176"/>
      <c r="U60" s="178" t="s">
        <v>6</v>
      </c>
      <c r="V60" s="178" t="s">
        <v>6</v>
      </c>
      <c r="W60" s="178" t="s">
        <v>6</v>
      </c>
      <c r="X60" s="178" t="s">
        <v>6</v>
      </c>
      <c r="Y60" s="178"/>
      <c r="Z60" s="177"/>
      <c r="AA60" s="177"/>
      <c r="AB60" s="177"/>
      <c r="AC60" s="177"/>
      <c r="AD60" s="176"/>
    </row>
    <row r="61" spans="1:30" s="1" customFormat="1" ht="35.25" customHeight="1" x14ac:dyDescent="0.25">
      <c r="A61" s="195"/>
      <c r="B61" s="227"/>
      <c r="C61" s="193" t="s">
        <v>179</v>
      </c>
      <c r="D61" s="185" t="s">
        <v>178</v>
      </c>
      <c r="E61" s="183">
        <v>1</v>
      </c>
      <c r="F61" s="192"/>
      <c r="G61" s="229"/>
      <c r="H61" s="229"/>
      <c r="I61" s="189"/>
      <c r="J61" s="189"/>
      <c r="K61" s="190"/>
      <c r="L61" s="189"/>
      <c r="M61" s="189"/>
      <c r="N61" s="189"/>
      <c r="O61" s="212"/>
      <c r="P61" s="228"/>
      <c r="Q61" s="179" t="s">
        <v>124</v>
      </c>
      <c r="R61" s="176"/>
      <c r="S61" s="176"/>
      <c r="T61" s="176"/>
      <c r="U61" s="178" t="s">
        <v>6</v>
      </c>
      <c r="V61" s="178" t="s">
        <v>6</v>
      </c>
      <c r="W61" s="178" t="s">
        <v>6</v>
      </c>
      <c r="X61" s="178" t="s">
        <v>6</v>
      </c>
      <c r="Y61" s="178"/>
      <c r="Z61" s="177"/>
      <c r="AA61" s="177"/>
      <c r="AB61" s="177"/>
      <c r="AC61" s="177"/>
      <c r="AD61" s="176"/>
    </row>
    <row r="62" spans="1:30" s="1" customFormat="1" ht="21" customHeight="1" x14ac:dyDescent="0.25">
      <c r="A62" s="195"/>
      <c r="B62" s="227"/>
      <c r="C62" s="193" t="s">
        <v>177</v>
      </c>
      <c r="D62" s="185" t="s">
        <v>130</v>
      </c>
      <c r="E62" s="183">
        <v>6</v>
      </c>
      <c r="F62" s="192"/>
      <c r="G62" s="229"/>
      <c r="H62" s="229"/>
      <c r="I62" s="189"/>
      <c r="J62" s="189"/>
      <c r="K62" s="190"/>
      <c r="L62" s="189"/>
      <c r="M62" s="189"/>
      <c r="N62" s="189"/>
      <c r="O62" s="212"/>
      <c r="P62" s="228"/>
      <c r="Q62" s="179" t="s">
        <v>124</v>
      </c>
      <c r="R62" s="176"/>
      <c r="S62" s="176"/>
      <c r="T62" s="176"/>
      <c r="U62" s="178" t="s">
        <v>6</v>
      </c>
      <c r="V62" s="178" t="s">
        <v>6</v>
      </c>
      <c r="W62" s="178" t="s">
        <v>6</v>
      </c>
      <c r="X62" s="178" t="s">
        <v>6</v>
      </c>
      <c r="Y62" s="178"/>
      <c r="Z62" s="177"/>
      <c r="AA62" s="177"/>
      <c r="AB62" s="177"/>
      <c r="AC62" s="177"/>
      <c r="AD62" s="176"/>
    </row>
    <row r="63" spans="1:30" s="1" customFormat="1" ht="31.5" customHeight="1" x14ac:dyDescent="0.25">
      <c r="A63" s="195"/>
      <c r="B63" s="227"/>
      <c r="C63" s="193" t="s">
        <v>176</v>
      </c>
      <c r="D63" s="185" t="s">
        <v>175</v>
      </c>
      <c r="E63" s="183">
        <v>2</v>
      </c>
      <c r="F63" s="226"/>
      <c r="G63" s="225"/>
      <c r="H63" s="225"/>
      <c r="I63" s="206"/>
      <c r="J63" s="206"/>
      <c r="K63" s="207"/>
      <c r="L63" s="206"/>
      <c r="M63" s="206"/>
      <c r="N63" s="206"/>
      <c r="O63" s="205"/>
      <c r="P63" s="224"/>
      <c r="Q63" s="179" t="s">
        <v>124</v>
      </c>
      <c r="R63" s="176"/>
      <c r="S63" s="176"/>
      <c r="T63" s="176"/>
      <c r="U63" s="178" t="s">
        <v>6</v>
      </c>
      <c r="V63" s="178" t="s">
        <v>6</v>
      </c>
      <c r="W63" s="178" t="s">
        <v>6</v>
      </c>
      <c r="X63" s="178" t="s">
        <v>6</v>
      </c>
      <c r="Y63" s="178"/>
      <c r="Z63" s="177"/>
      <c r="AA63" s="177"/>
      <c r="AB63" s="177"/>
      <c r="AC63" s="177"/>
      <c r="AD63" s="176"/>
    </row>
    <row r="64" spans="1:30" s="1" customFormat="1" ht="31.5" customHeight="1" x14ac:dyDescent="0.25">
      <c r="A64" s="65"/>
      <c r="B64" s="223"/>
      <c r="C64" s="193" t="s">
        <v>174</v>
      </c>
      <c r="D64" s="184" t="s">
        <v>173</v>
      </c>
      <c r="E64" s="183">
        <v>1</v>
      </c>
      <c r="F64" s="222"/>
      <c r="G64" s="221"/>
      <c r="H64" s="221"/>
      <c r="I64" s="219"/>
      <c r="J64" s="219"/>
      <c r="K64" s="220"/>
      <c r="L64" s="219"/>
      <c r="M64" s="219"/>
      <c r="N64" s="219"/>
      <c r="O64" s="218"/>
      <c r="P64" s="217"/>
      <c r="Q64" s="179"/>
      <c r="R64" s="176"/>
      <c r="S64" s="176"/>
      <c r="T64" s="176"/>
      <c r="U64" s="178"/>
      <c r="V64" s="178"/>
      <c r="W64" s="178"/>
      <c r="X64" s="178"/>
      <c r="Y64" s="178"/>
      <c r="Z64" s="177"/>
      <c r="AA64" s="177"/>
      <c r="AB64" s="177"/>
      <c r="AC64" s="177"/>
      <c r="AD64" s="176"/>
    </row>
    <row r="65" spans="1:30" s="1" customFormat="1" ht="21" customHeight="1" x14ac:dyDescent="0.25">
      <c r="A65" s="68">
        <v>20130173</v>
      </c>
      <c r="B65" s="203" t="s">
        <v>172</v>
      </c>
      <c r="C65" s="216" t="s">
        <v>171</v>
      </c>
      <c r="D65" s="185" t="s">
        <v>170</v>
      </c>
      <c r="E65" s="183">
        <v>1</v>
      </c>
      <c r="F65" s="215">
        <f>'[3]SAMA 2013'!$E$27</f>
        <v>45200000</v>
      </c>
      <c r="G65" s="201"/>
      <c r="H65" s="201"/>
      <c r="I65" s="199"/>
      <c r="J65" s="199"/>
      <c r="K65" s="200"/>
      <c r="L65" s="199"/>
      <c r="M65" s="214">
        <f>'[3]SAMA 2013'!$M$27</f>
        <v>858966356</v>
      </c>
      <c r="N65" s="199"/>
      <c r="O65" s="214">
        <f>'[3]SAMA 2013'!$N$25</f>
        <v>24000000</v>
      </c>
      <c r="P65" s="197">
        <f>SUM(F65:O65)</f>
        <v>928166356</v>
      </c>
      <c r="Q65" s="179" t="s">
        <v>124</v>
      </c>
      <c r="R65" s="176"/>
      <c r="S65" s="176"/>
      <c r="T65" s="176"/>
      <c r="U65" s="176"/>
      <c r="V65" s="176"/>
      <c r="W65" s="176"/>
      <c r="X65" s="176"/>
      <c r="Y65" s="177" t="s">
        <v>6</v>
      </c>
      <c r="Z65" s="177" t="s">
        <v>6</v>
      </c>
      <c r="AA65" s="177" t="s">
        <v>6</v>
      </c>
      <c r="AB65" s="177" t="s">
        <v>6</v>
      </c>
      <c r="AC65" s="177"/>
      <c r="AD65" s="176"/>
    </row>
    <row r="66" spans="1:30" s="1" customFormat="1" ht="28.5" customHeight="1" x14ac:dyDescent="0.25">
      <c r="A66" s="195"/>
      <c r="B66" s="194"/>
      <c r="C66" s="210" t="s">
        <v>169</v>
      </c>
      <c r="D66" s="185" t="s">
        <v>168</v>
      </c>
      <c r="E66" s="183">
        <v>10</v>
      </c>
      <c r="F66" s="213"/>
      <c r="G66" s="191"/>
      <c r="H66" s="191"/>
      <c r="I66" s="189"/>
      <c r="J66" s="189"/>
      <c r="K66" s="190"/>
      <c r="L66" s="189"/>
      <c r="M66" s="212"/>
      <c r="N66" s="189"/>
      <c r="O66" s="212"/>
      <c r="P66" s="187"/>
      <c r="Q66" s="179" t="s">
        <v>124</v>
      </c>
      <c r="R66" s="176"/>
      <c r="S66" s="176"/>
      <c r="T66" s="176"/>
      <c r="U66" s="176"/>
      <c r="V66" s="176"/>
      <c r="W66" s="176"/>
      <c r="X66" s="176"/>
      <c r="Y66" s="177" t="s">
        <v>6</v>
      </c>
      <c r="Z66" s="177" t="s">
        <v>6</v>
      </c>
      <c r="AA66" s="177" t="s">
        <v>6</v>
      </c>
      <c r="AB66" s="177" t="s">
        <v>6</v>
      </c>
      <c r="AC66" s="177"/>
      <c r="AD66" s="176"/>
    </row>
    <row r="67" spans="1:30" s="1" customFormat="1" ht="42.75" customHeight="1" x14ac:dyDescent="0.25">
      <c r="A67" s="195"/>
      <c r="B67" s="194"/>
      <c r="C67" s="196" t="s">
        <v>167</v>
      </c>
      <c r="D67" s="185" t="s">
        <v>166</v>
      </c>
      <c r="E67" s="183">
        <v>10000</v>
      </c>
      <c r="F67" s="213"/>
      <c r="G67" s="191"/>
      <c r="H67" s="191"/>
      <c r="I67" s="189"/>
      <c r="J67" s="189"/>
      <c r="K67" s="190"/>
      <c r="L67" s="189"/>
      <c r="M67" s="212"/>
      <c r="N67" s="189"/>
      <c r="O67" s="212"/>
      <c r="P67" s="187"/>
      <c r="Q67" s="179" t="s">
        <v>124</v>
      </c>
      <c r="R67" s="176"/>
      <c r="S67" s="176"/>
      <c r="T67" s="176"/>
      <c r="U67" s="176"/>
      <c r="V67" s="176"/>
      <c r="W67" s="176"/>
      <c r="X67" s="176"/>
      <c r="Y67" s="177" t="s">
        <v>6</v>
      </c>
      <c r="Z67" s="177" t="s">
        <v>6</v>
      </c>
      <c r="AA67" s="177" t="s">
        <v>6</v>
      </c>
      <c r="AB67" s="177" t="s">
        <v>6</v>
      </c>
      <c r="AC67" s="177"/>
      <c r="AD67" s="176"/>
    </row>
    <row r="68" spans="1:30" s="1" customFormat="1" ht="36" customHeight="1" x14ac:dyDescent="0.25">
      <c r="A68" s="65"/>
      <c r="B68" s="211"/>
      <c r="C68" s="210" t="s">
        <v>165</v>
      </c>
      <c r="D68" s="185" t="s">
        <v>164</v>
      </c>
      <c r="E68" s="183">
        <v>15</v>
      </c>
      <c r="F68" s="209"/>
      <c r="G68" s="208"/>
      <c r="H68" s="208"/>
      <c r="I68" s="206"/>
      <c r="J68" s="206"/>
      <c r="K68" s="207"/>
      <c r="L68" s="206"/>
      <c r="M68" s="205"/>
      <c r="N68" s="206"/>
      <c r="O68" s="205"/>
      <c r="P68" s="204"/>
      <c r="Q68" s="179" t="s">
        <v>124</v>
      </c>
      <c r="R68" s="176"/>
      <c r="S68" s="176"/>
      <c r="T68" s="176"/>
      <c r="U68" s="176"/>
      <c r="V68" s="176"/>
      <c r="W68" s="176"/>
      <c r="X68" s="176"/>
      <c r="Y68" s="177" t="s">
        <v>6</v>
      </c>
      <c r="Z68" s="177" t="s">
        <v>6</v>
      </c>
      <c r="AA68" s="177" t="s">
        <v>6</v>
      </c>
      <c r="AB68" s="177" t="s">
        <v>6</v>
      </c>
      <c r="AC68" s="177"/>
      <c r="AD68" s="176"/>
    </row>
    <row r="69" spans="1:30" s="1" customFormat="1" ht="43.5" customHeight="1" x14ac:dyDescent="0.25">
      <c r="A69" s="68">
        <v>20130175</v>
      </c>
      <c r="B69" s="203" t="s">
        <v>163</v>
      </c>
      <c r="C69" s="193" t="s">
        <v>162</v>
      </c>
      <c r="D69" s="185" t="s">
        <v>161</v>
      </c>
      <c r="E69" s="183">
        <v>1</v>
      </c>
      <c r="F69" s="202">
        <f>'[3]SAMA 2013'!$E$33</f>
        <v>60000000</v>
      </c>
      <c r="G69" s="201"/>
      <c r="H69" s="201"/>
      <c r="I69" s="199"/>
      <c r="J69" s="199"/>
      <c r="K69" s="200"/>
      <c r="L69" s="199"/>
      <c r="M69" s="199"/>
      <c r="N69" s="199"/>
      <c r="O69" s="198"/>
      <c r="P69" s="197">
        <f>SUM(F69:O69)</f>
        <v>60000000</v>
      </c>
      <c r="Q69" s="179" t="s">
        <v>124</v>
      </c>
      <c r="R69" s="176"/>
      <c r="S69" s="176"/>
      <c r="T69" s="176"/>
      <c r="U69" s="176"/>
      <c r="V69" s="176"/>
      <c r="W69" s="176"/>
      <c r="X69" s="178" t="s">
        <v>6</v>
      </c>
      <c r="Y69" s="177" t="s">
        <v>6</v>
      </c>
      <c r="Z69" s="177" t="s">
        <v>6</v>
      </c>
      <c r="AA69" s="177" t="s">
        <v>6</v>
      </c>
      <c r="AB69" s="177"/>
      <c r="AC69" s="177"/>
      <c r="AD69" s="176"/>
    </row>
    <row r="70" spans="1:30" s="1" customFormat="1" ht="21.75" customHeight="1" x14ac:dyDescent="0.25">
      <c r="A70" s="195"/>
      <c r="B70" s="194"/>
      <c r="C70" s="196" t="s">
        <v>160</v>
      </c>
      <c r="D70" s="185" t="s">
        <v>159</v>
      </c>
      <c r="E70" s="183">
        <v>1</v>
      </c>
      <c r="F70" s="192"/>
      <c r="G70" s="191"/>
      <c r="H70" s="191"/>
      <c r="I70" s="189"/>
      <c r="J70" s="189"/>
      <c r="K70" s="190"/>
      <c r="L70" s="189"/>
      <c r="M70" s="189"/>
      <c r="N70" s="189"/>
      <c r="O70" s="188"/>
      <c r="P70" s="187"/>
      <c r="Q70" s="179" t="s">
        <v>124</v>
      </c>
      <c r="R70" s="176"/>
      <c r="S70" s="176"/>
      <c r="T70" s="176"/>
      <c r="U70" s="176"/>
      <c r="V70" s="176"/>
      <c r="W70" s="176"/>
      <c r="X70" s="178" t="s">
        <v>6</v>
      </c>
      <c r="Y70" s="177" t="s">
        <v>6</v>
      </c>
      <c r="Z70" s="177" t="s">
        <v>6</v>
      </c>
      <c r="AA70" s="177" t="s">
        <v>6</v>
      </c>
      <c r="AB70" s="177"/>
      <c r="AC70" s="177"/>
      <c r="AD70" s="176"/>
    </row>
    <row r="71" spans="1:30" s="1" customFormat="1" ht="33" customHeight="1" x14ac:dyDescent="0.25">
      <c r="A71" s="195"/>
      <c r="B71" s="194"/>
      <c r="C71" s="193" t="s">
        <v>158</v>
      </c>
      <c r="D71" s="185" t="s">
        <v>157</v>
      </c>
      <c r="E71" s="183">
        <v>1</v>
      </c>
      <c r="F71" s="192"/>
      <c r="G71" s="191"/>
      <c r="H71" s="191"/>
      <c r="I71" s="189"/>
      <c r="J71" s="189"/>
      <c r="K71" s="190"/>
      <c r="L71" s="189"/>
      <c r="M71" s="189"/>
      <c r="N71" s="189"/>
      <c r="O71" s="188"/>
      <c r="P71" s="187"/>
      <c r="Q71" s="179" t="s">
        <v>124</v>
      </c>
      <c r="R71" s="176"/>
      <c r="S71" s="176"/>
      <c r="T71" s="176"/>
      <c r="U71" s="176"/>
      <c r="V71" s="176"/>
      <c r="W71" s="176"/>
      <c r="X71" s="178" t="s">
        <v>6</v>
      </c>
      <c r="Y71" s="177" t="s">
        <v>6</v>
      </c>
      <c r="Z71" s="177" t="s">
        <v>6</v>
      </c>
      <c r="AA71" s="177" t="s">
        <v>6</v>
      </c>
      <c r="AB71" s="177"/>
      <c r="AC71" s="177"/>
      <c r="AD71" s="176"/>
    </row>
    <row r="72" spans="1:30" s="1" customFormat="1" ht="21" customHeight="1" x14ac:dyDescent="0.25">
      <c r="A72" s="195"/>
      <c r="B72" s="194"/>
      <c r="C72" s="193" t="s">
        <v>156</v>
      </c>
      <c r="D72" s="185" t="s">
        <v>155</v>
      </c>
      <c r="E72" s="183">
        <v>15000</v>
      </c>
      <c r="F72" s="192"/>
      <c r="G72" s="191"/>
      <c r="H72" s="191"/>
      <c r="I72" s="189"/>
      <c r="J72" s="189"/>
      <c r="K72" s="190"/>
      <c r="L72" s="189"/>
      <c r="M72" s="189"/>
      <c r="N72" s="189"/>
      <c r="O72" s="188"/>
      <c r="P72" s="187"/>
      <c r="Q72" s="179" t="s">
        <v>124</v>
      </c>
      <c r="R72" s="176"/>
      <c r="S72" s="176"/>
      <c r="T72" s="176"/>
      <c r="U72" s="176"/>
      <c r="V72" s="176"/>
      <c r="W72" s="176"/>
      <c r="X72" s="178" t="s">
        <v>6</v>
      </c>
      <c r="Y72" s="177" t="s">
        <v>6</v>
      </c>
      <c r="Z72" s="177" t="s">
        <v>6</v>
      </c>
      <c r="AA72" s="177" t="s">
        <v>6</v>
      </c>
      <c r="AB72" s="177"/>
      <c r="AC72" s="177"/>
      <c r="AD72" s="176"/>
    </row>
    <row r="73" spans="1:30" s="1" customFormat="1" ht="21.75" customHeight="1" x14ac:dyDescent="0.25">
      <c r="A73" s="195"/>
      <c r="B73" s="194"/>
      <c r="C73" s="193" t="s">
        <v>154</v>
      </c>
      <c r="D73" s="185" t="s">
        <v>131</v>
      </c>
      <c r="E73" s="183">
        <v>1</v>
      </c>
      <c r="F73" s="192"/>
      <c r="G73" s="191"/>
      <c r="H73" s="191"/>
      <c r="I73" s="189"/>
      <c r="J73" s="189"/>
      <c r="K73" s="190"/>
      <c r="L73" s="189"/>
      <c r="M73" s="189"/>
      <c r="N73" s="189"/>
      <c r="O73" s="188"/>
      <c r="P73" s="187"/>
      <c r="Q73" s="179" t="s">
        <v>124</v>
      </c>
      <c r="R73" s="176"/>
      <c r="S73" s="176"/>
      <c r="T73" s="176"/>
      <c r="U73" s="176"/>
      <c r="V73" s="176"/>
      <c r="W73" s="176"/>
      <c r="X73" s="178" t="s">
        <v>6</v>
      </c>
      <c r="Y73" s="177" t="s">
        <v>6</v>
      </c>
      <c r="Z73" s="177" t="s">
        <v>6</v>
      </c>
      <c r="AA73" s="177" t="s">
        <v>6</v>
      </c>
      <c r="AB73" s="177"/>
      <c r="AC73" s="177"/>
      <c r="AD73" s="176"/>
    </row>
    <row r="74" spans="1:30" s="1" customFormat="1" ht="21.75" customHeight="1" x14ac:dyDescent="0.25">
      <c r="A74" s="195"/>
      <c r="B74" s="194"/>
      <c r="C74" s="196" t="s">
        <v>153</v>
      </c>
      <c r="D74" s="185" t="s">
        <v>152</v>
      </c>
      <c r="E74" s="183">
        <v>5</v>
      </c>
      <c r="F74" s="192"/>
      <c r="G74" s="191"/>
      <c r="H74" s="191"/>
      <c r="I74" s="189"/>
      <c r="J74" s="189"/>
      <c r="K74" s="190"/>
      <c r="L74" s="189"/>
      <c r="M74" s="189"/>
      <c r="N74" s="189"/>
      <c r="O74" s="188"/>
      <c r="P74" s="187"/>
      <c r="Q74" s="179" t="s">
        <v>124</v>
      </c>
      <c r="R74" s="176"/>
      <c r="S74" s="176"/>
      <c r="T74" s="176"/>
      <c r="U74" s="176"/>
      <c r="V74" s="176"/>
      <c r="W74" s="176"/>
      <c r="X74" s="178" t="s">
        <v>6</v>
      </c>
      <c r="Y74" s="177" t="s">
        <v>6</v>
      </c>
      <c r="Z74" s="177" t="s">
        <v>6</v>
      </c>
      <c r="AA74" s="177" t="s">
        <v>6</v>
      </c>
      <c r="AB74" s="177"/>
      <c r="AC74" s="177"/>
      <c r="AD74" s="176"/>
    </row>
    <row r="75" spans="1:30" s="1" customFormat="1" ht="21" customHeight="1" x14ac:dyDescent="0.25">
      <c r="A75" s="195"/>
      <c r="B75" s="194"/>
      <c r="C75" s="193" t="s">
        <v>151</v>
      </c>
      <c r="D75" s="185" t="s">
        <v>150</v>
      </c>
      <c r="E75" s="183">
        <v>5</v>
      </c>
      <c r="F75" s="192"/>
      <c r="G75" s="191"/>
      <c r="H75" s="191"/>
      <c r="I75" s="189"/>
      <c r="J75" s="189"/>
      <c r="K75" s="190"/>
      <c r="L75" s="189"/>
      <c r="M75" s="189"/>
      <c r="N75" s="189"/>
      <c r="O75" s="188"/>
      <c r="P75" s="187"/>
      <c r="Q75" s="179" t="s">
        <v>124</v>
      </c>
      <c r="R75" s="176"/>
      <c r="S75" s="176"/>
      <c r="T75" s="176"/>
      <c r="U75" s="176"/>
      <c r="V75" s="176"/>
      <c r="W75" s="176"/>
      <c r="X75" s="178" t="s">
        <v>6</v>
      </c>
      <c r="Y75" s="177" t="s">
        <v>6</v>
      </c>
      <c r="Z75" s="177" t="s">
        <v>6</v>
      </c>
      <c r="AA75" s="177" t="s">
        <v>6</v>
      </c>
      <c r="AB75" s="177"/>
      <c r="AC75" s="177"/>
      <c r="AD75" s="176"/>
    </row>
    <row r="76" spans="1:30" s="1" customFormat="1" ht="21" customHeight="1" x14ac:dyDescent="0.25">
      <c r="A76" s="195"/>
      <c r="B76" s="194"/>
      <c r="C76" s="193" t="s">
        <v>149</v>
      </c>
      <c r="D76" s="185" t="s">
        <v>148</v>
      </c>
      <c r="E76" s="183">
        <v>25</v>
      </c>
      <c r="F76" s="192"/>
      <c r="G76" s="191"/>
      <c r="H76" s="191"/>
      <c r="I76" s="189"/>
      <c r="J76" s="189"/>
      <c r="K76" s="190"/>
      <c r="L76" s="189"/>
      <c r="M76" s="189"/>
      <c r="N76" s="189"/>
      <c r="O76" s="188"/>
      <c r="P76" s="187"/>
      <c r="Q76" s="179" t="s">
        <v>124</v>
      </c>
      <c r="R76" s="176"/>
      <c r="S76" s="176"/>
      <c r="T76" s="176"/>
      <c r="U76" s="176"/>
      <c r="V76" s="176"/>
      <c r="W76" s="176"/>
      <c r="X76" s="178" t="s">
        <v>6</v>
      </c>
      <c r="Y76" s="177" t="s">
        <v>6</v>
      </c>
      <c r="Z76" s="177" t="s">
        <v>6</v>
      </c>
      <c r="AA76" s="177" t="s">
        <v>6</v>
      </c>
      <c r="AB76" s="177"/>
      <c r="AC76" s="177"/>
      <c r="AD76" s="176"/>
    </row>
    <row r="77" spans="1:30" s="1" customFormat="1" ht="22.5" customHeight="1" x14ac:dyDescent="0.25">
      <c r="A77" s="169">
        <v>20130175</v>
      </c>
      <c r="B77" s="186" t="s">
        <v>147</v>
      </c>
      <c r="C77" s="42" t="s">
        <v>146</v>
      </c>
      <c r="D77" s="185" t="s">
        <v>139</v>
      </c>
      <c r="E77" s="183">
        <v>30</v>
      </c>
      <c r="F77" s="120">
        <f>'[2]SAMA 2013'!$E$33</f>
        <v>60000000</v>
      </c>
      <c r="G77" s="113"/>
      <c r="H77" s="113"/>
      <c r="I77" s="110"/>
      <c r="J77" s="110"/>
      <c r="K77" s="112"/>
      <c r="L77" s="110"/>
      <c r="M77" s="110"/>
      <c r="N77" s="110"/>
      <c r="O77" s="112"/>
      <c r="P77" s="109">
        <f>SUM(F77:O77)</f>
        <v>60000000</v>
      </c>
      <c r="Q77" s="179" t="s">
        <v>124</v>
      </c>
      <c r="R77" s="176"/>
      <c r="S77" s="176"/>
      <c r="T77" s="176"/>
      <c r="U77" s="176"/>
      <c r="V77" s="176"/>
      <c r="W77" s="176"/>
      <c r="X77" s="178"/>
      <c r="Y77" s="177"/>
      <c r="Z77" s="177" t="s">
        <v>6</v>
      </c>
      <c r="AA77" s="177" t="s">
        <v>6</v>
      </c>
      <c r="AB77" s="177" t="s">
        <v>6</v>
      </c>
      <c r="AC77" s="177"/>
      <c r="AD77" s="176"/>
    </row>
    <row r="78" spans="1:30" s="1" customFormat="1" ht="24" customHeight="1" x14ac:dyDescent="0.25">
      <c r="A78" s="162"/>
      <c r="B78" s="175"/>
      <c r="C78" s="32"/>
      <c r="D78" s="185" t="s">
        <v>137</v>
      </c>
      <c r="E78" s="183">
        <v>1</v>
      </c>
      <c r="F78" s="119"/>
      <c r="G78" s="105"/>
      <c r="H78" s="105"/>
      <c r="I78" s="102"/>
      <c r="J78" s="102"/>
      <c r="K78" s="104"/>
      <c r="L78" s="102"/>
      <c r="M78" s="102"/>
      <c r="N78" s="102"/>
      <c r="O78" s="104"/>
      <c r="P78" s="101"/>
      <c r="Q78" s="179" t="s">
        <v>124</v>
      </c>
      <c r="R78" s="176"/>
      <c r="S78" s="176"/>
      <c r="T78" s="176"/>
      <c r="U78" s="176"/>
      <c r="V78" s="176"/>
      <c r="W78" s="176"/>
      <c r="X78" s="178"/>
      <c r="Y78" s="177"/>
      <c r="Z78" s="177" t="s">
        <v>6</v>
      </c>
      <c r="AA78" s="177" t="s">
        <v>6</v>
      </c>
      <c r="AB78" s="177" t="s">
        <v>6</v>
      </c>
      <c r="AC78" s="177"/>
      <c r="AD78" s="176"/>
    </row>
    <row r="79" spans="1:30" s="1" customFormat="1" ht="24" customHeight="1" x14ac:dyDescent="0.25">
      <c r="A79" s="162"/>
      <c r="B79" s="175"/>
      <c r="C79" s="32"/>
      <c r="D79" s="184" t="s">
        <v>145</v>
      </c>
      <c r="E79" s="183">
        <v>4</v>
      </c>
      <c r="F79" s="119"/>
      <c r="G79" s="105"/>
      <c r="H79" s="105"/>
      <c r="I79" s="102"/>
      <c r="J79" s="102"/>
      <c r="K79" s="104"/>
      <c r="L79" s="102"/>
      <c r="M79" s="102"/>
      <c r="N79" s="102"/>
      <c r="O79" s="104"/>
      <c r="P79" s="101"/>
      <c r="Q79" s="179"/>
      <c r="R79" s="176"/>
      <c r="S79" s="176"/>
      <c r="T79" s="176"/>
      <c r="U79" s="176"/>
      <c r="V79" s="176"/>
      <c r="W79" s="176"/>
      <c r="X79" s="178"/>
      <c r="Y79" s="177"/>
      <c r="Z79" s="177"/>
      <c r="AA79" s="177"/>
      <c r="AB79" s="177"/>
      <c r="AC79" s="177"/>
      <c r="AD79" s="176"/>
    </row>
    <row r="80" spans="1:30" s="1" customFormat="1" ht="30.75" customHeight="1" x14ac:dyDescent="0.25">
      <c r="A80" s="162"/>
      <c r="B80" s="175"/>
      <c r="C80" s="32"/>
      <c r="D80" s="181" t="s">
        <v>134</v>
      </c>
      <c r="E80" s="182">
        <v>500000</v>
      </c>
      <c r="F80" s="119"/>
      <c r="G80" s="105"/>
      <c r="H80" s="105"/>
      <c r="I80" s="102"/>
      <c r="J80" s="102"/>
      <c r="K80" s="104"/>
      <c r="L80" s="102"/>
      <c r="M80" s="102"/>
      <c r="N80" s="102"/>
      <c r="O80" s="104"/>
      <c r="P80" s="101"/>
      <c r="Q80" s="179" t="s">
        <v>124</v>
      </c>
      <c r="R80" s="176"/>
      <c r="S80" s="176"/>
      <c r="T80" s="176"/>
      <c r="U80" s="176"/>
      <c r="V80" s="176"/>
      <c r="W80" s="178" t="s">
        <v>6</v>
      </c>
      <c r="X80" s="178" t="s">
        <v>6</v>
      </c>
      <c r="Y80" s="177" t="s">
        <v>6</v>
      </c>
      <c r="Z80" s="177" t="s">
        <v>6</v>
      </c>
      <c r="AA80" s="177"/>
      <c r="AB80" s="177"/>
      <c r="AC80" s="177"/>
      <c r="AD80" s="176"/>
    </row>
    <row r="81" spans="1:30" s="1" customFormat="1" ht="31.5" customHeight="1" x14ac:dyDescent="0.25">
      <c r="A81" s="162"/>
      <c r="B81" s="175"/>
      <c r="C81" s="32"/>
      <c r="D81" s="181" t="s">
        <v>133</v>
      </c>
      <c r="E81" s="180">
        <v>500000</v>
      </c>
      <c r="F81" s="119"/>
      <c r="G81" s="105"/>
      <c r="H81" s="105"/>
      <c r="I81" s="102"/>
      <c r="J81" s="102"/>
      <c r="K81" s="104"/>
      <c r="L81" s="102"/>
      <c r="M81" s="102"/>
      <c r="N81" s="102"/>
      <c r="O81" s="104"/>
      <c r="P81" s="101"/>
      <c r="Q81" s="179" t="s">
        <v>124</v>
      </c>
      <c r="R81" s="176"/>
      <c r="S81" s="176"/>
      <c r="T81" s="176"/>
      <c r="U81" s="176"/>
      <c r="V81" s="176"/>
      <c r="W81" s="178" t="s">
        <v>6</v>
      </c>
      <c r="X81" s="178" t="s">
        <v>6</v>
      </c>
      <c r="Y81" s="177" t="s">
        <v>6</v>
      </c>
      <c r="Z81" s="177" t="s">
        <v>6</v>
      </c>
      <c r="AA81" s="177"/>
      <c r="AB81" s="177"/>
      <c r="AC81" s="177"/>
      <c r="AD81" s="176"/>
    </row>
    <row r="82" spans="1:30" s="1" customFormat="1" ht="33.75" customHeight="1" x14ac:dyDescent="0.25">
      <c r="A82" s="162"/>
      <c r="B82" s="175"/>
      <c r="C82" s="32"/>
      <c r="D82" s="181" t="s">
        <v>132</v>
      </c>
      <c r="E82" s="180">
        <v>500000</v>
      </c>
      <c r="F82" s="119"/>
      <c r="G82" s="105"/>
      <c r="H82" s="105"/>
      <c r="I82" s="102"/>
      <c r="J82" s="102"/>
      <c r="K82" s="104"/>
      <c r="L82" s="102"/>
      <c r="M82" s="102"/>
      <c r="N82" s="102"/>
      <c r="O82" s="104"/>
      <c r="P82" s="101"/>
      <c r="Q82" s="179" t="s">
        <v>124</v>
      </c>
      <c r="R82" s="176"/>
      <c r="S82" s="176"/>
      <c r="T82" s="176"/>
      <c r="U82" s="176"/>
      <c r="V82" s="176"/>
      <c r="W82" s="178" t="s">
        <v>6</v>
      </c>
      <c r="X82" s="178" t="s">
        <v>6</v>
      </c>
      <c r="Y82" s="177" t="s">
        <v>6</v>
      </c>
      <c r="Z82" s="177" t="s">
        <v>6</v>
      </c>
      <c r="AA82" s="177"/>
      <c r="AB82" s="177"/>
      <c r="AC82" s="177"/>
      <c r="AD82" s="176"/>
    </row>
    <row r="83" spans="1:30" s="1" customFormat="1" ht="30" customHeight="1" x14ac:dyDescent="0.25">
      <c r="A83" s="162"/>
      <c r="B83" s="175"/>
      <c r="C83" s="32"/>
      <c r="D83" s="181" t="s">
        <v>131</v>
      </c>
      <c r="E83" s="180">
        <v>10</v>
      </c>
      <c r="F83" s="119"/>
      <c r="G83" s="105"/>
      <c r="H83" s="105"/>
      <c r="I83" s="102"/>
      <c r="J83" s="102"/>
      <c r="K83" s="104"/>
      <c r="L83" s="102"/>
      <c r="M83" s="102"/>
      <c r="N83" s="102"/>
      <c r="O83" s="104"/>
      <c r="P83" s="101"/>
      <c r="Q83" s="179" t="s">
        <v>124</v>
      </c>
      <c r="R83" s="176"/>
      <c r="S83" s="176"/>
      <c r="T83" s="176"/>
      <c r="U83" s="176"/>
      <c r="V83" s="176"/>
      <c r="W83" s="178" t="s">
        <v>6</v>
      </c>
      <c r="X83" s="178" t="s">
        <v>6</v>
      </c>
      <c r="Y83" s="177" t="s">
        <v>6</v>
      </c>
      <c r="Z83" s="177" t="s">
        <v>6</v>
      </c>
      <c r="AA83" s="177"/>
      <c r="AB83" s="177"/>
      <c r="AC83" s="177"/>
      <c r="AD83" s="176"/>
    </row>
    <row r="84" spans="1:30" s="1" customFormat="1" ht="33.75" customHeight="1" x14ac:dyDescent="0.25">
      <c r="A84" s="162"/>
      <c r="B84" s="175"/>
      <c r="C84" s="32"/>
      <c r="D84" s="181" t="s">
        <v>130</v>
      </c>
      <c r="E84" s="180">
        <v>2</v>
      </c>
      <c r="F84" s="119"/>
      <c r="G84" s="105"/>
      <c r="H84" s="105"/>
      <c r="I84" s="102"/>
      <c r="J84" s="102"/>
      <c r="K84" s="104"/>
      <c r="L84" s="102"/>
      <c r="M84" s="102"/>
      <c r="N84" s="102"/>
      <c r="O84" s="104"/>
      <c r="P84" s="101"/>
      <c r="Q84" s="179" t="s">
        <v>124</v>
      </c>
      <c r="R84" s="176"/>
      <c r="S84" s="176"/>
      <c r="T84" s="176"/>
      <c r="U84" s="176"/>
      <c r="V84" s="176"/>
      <c r="W84" s="178" t="s">
        <v>6</v>
      </c>
      <c r="X84" s="178" t="s">
        <v>6</v>
      </c>
      <c r="Y84" s="177" t="s">
        <v>6</v>
      </c>
      <c r="Z84" s="177" t="s">
        <v>6</v>
      </c>
      <c r="AA84" s="177"/>
      <c r="AB84" s="177"/>
      <c r="AC84" s="177"/>
      <c r="AD84" s="176"/>
    </row>
    <row r="85" spans="1:30" s="13" customFormat="1" ht="21" customHeight="1" x14ac:dyDescent="0.2">
      <c r="A85" s="162"/>
      <c r="B85" s="175"/>
      <c r="C85" s="32"/>
      <c r="D85" s="79" t="s">
        <v>144</v>
      </c>
      <c r="E85" s="72">
        <v>1</v>
      </c>
      <c r="F85" s="119"/>
      <c r="G85" s="105"/>
      <c r="H85" s="105"/>
      <c r="I85" s="102"/>
      <c r="J85" s="102"/>
      <c r="K85" s="104"/>
      <c r="L85" s="102"/>
      <c r="M85" s="102"/>
      <c r="N85" s="102"/>
      <c r="O85" s="104"/>
      <c r="P85" s="101"/>
      <c r="Q85" s="168" t="s">
        <v>124</v>
      </c>
      <c r="R85" s="70"/>
      <c r="S85" s="70"/>
      <c r="T85" s="70"/>
      <c r="U85" s="70"/>
      <c r="V85" s="70"/>
      <c r="W85" s="70"/>
      <c r="X85" s="170" t="s">
        <v>6</v>
      </c>
      <c r="Y85" s="71" t="s">
        <v>6</v>
      </c>
      <c r="Z85" s="71" t="s">
        <v>6</v>
      </c>
      <c r="AA85" s="71" t="s">
        <v>6</v>
      </c>
      <c r="AB85" s="71"/>
      <c r="AC85" s="71"/>
      <c r="AD85" s="70"/>
    </row>
    <row r="86" spans="1:30" s="13" customFormat="1" ht="21" customHeight="1" x14ac:dyDescent="0.2">
      <c r="A86" s="162"/>
      <c r="B86" s="175"/>
      <c r="C86" s="32"/>
      <c r="D86" s="79" t="s">
        <v>130</v>
      </c>
      <c r="E86" s="72">
        <v>5</v>
      </c>
      <c r="F86" s="119"/>
      <c r="G86" s="105"/>
      <c r="H86" s="105"/>
      <c r="I86" s="102"/>
      <c r="J86" s="102"/>
      <c r="K86" s="104"/>
      <c r="L86" s="102"/>
      <c r="M86" s="102"/>
      <c r="N86" s="102"/>
      <c r="O86" s="104"/>
      <c r="P86" s="101"/>
      <c r="Q86" s="168" t="s">
        <v>124</v>
      </c>
      <c r="R86" s="70"/>
      <c r="S86" s="70"/>
      <c r="T86" s="70"/>
      <c r="U86" s="70"/>
      <c r="V86" s="70"/>
      <c r="W86" s="70"/>
      <c r="X86" s="170" t="s">
        <v>6</v>
      </c>
      <c r="Y86" s="71" t="s">
        <v>6</v>
      </c>
      <c r="Z86" s="71" t="s">
        <v>6</v>
      </c>
      <c r="AA86" s="71" t="s">
        <v>6</v>
      </c>
      <c r="AB86" s="71"/>
      <c r="AC86" s="71"/>
      <c r="AD86" s="70"/>
    </row>
    <row r="87" spans="1:30" s="13" customFormat="1" ht="21.75" customHeight="1" x14ac:dyDescent="0.2">
      <c r="A87" s="158"/>
      <c r="B87" s="174"/>
      <c r="C87" s="25"/>
      <c r="D87" s="79" t="s">
        <v>143</v>
      </c>
      <c r="E87" s="72">
        <v>5</v>
      </c>
      <c r="F87" s="118"/>
      <c r="G87" s="98"/>
      <c r="H87" s="98"/>
      <c r="I87" s="95"/>
      <c r="J87" s="95"/>
      <c r="K87" s="97"/>
      <c r="L87" s="95"/>
      <c r="M87" s="95"/>
      <c r="N87" s="95"/>
      <c r="O87" s="97"/>
      <c r="P87" s="94"/>
      <c r="Q87" s="168" t="s">
        <v>124</v>
      </c>
      <c r="R87" s="70"/>
      <c r="S87" s="70"/>
      <c r="T87" s="70"/>
      <c r="U87" s="70"/>
      <c r="V87" s="70"/>
      <c r="W87" s="70"/>
      <c r="X87" s="170" t="s">
        <v>6</v>
      </c>
      <c r="Y87" s="71" t="s">
        <v>6</v>
      </c>
      <c r="Z87" s="71" t="s">
        <v>6</v>
      </c>
      <c r="AA87" s="71" t="s">
        <v>6</v>
      </c>
      <c r="AB87" s="71"/>
      <c r="AC87" s="71"/>
      <c r="AD87" s="70"/>
    </row>
    <row r="88" spans="1:30" s="13" customFormat="1" ht="30" customHeight="1" x14ac:dyDescent="0.2">
      <c r="A88" s="169">
        <v>20130181</v>
      </c>
      <c r="B88" s="42" t="s">
        <v>142</v>
      </c>
      <c r="C88" s="42" t="s">
        <v>141</v>
      </c>
      <c r="D88" s="79" t="s">
        <v>140</v>
      </c>
      <c r="E88" s="72">
        <v>1</v>
      </c>
      <c r="F88" s="120">
        <f>'[2]SAMA 2013'!$E$34</f>
        <v>13500000</v>
      </c>
      <c r="G88" s="111"/>
      <c r="H88" s="111"/>
      <c r="I88" s="110"/>
      <c r="J88" s="110"/>
      <c r="K88" s="112"/>
      <c r="L88" s="110"/>
      <c r="M88" s="173">
        <f>'[2]SAMA 2013'!$M$34</f>
        <v>239300000</v>
      </c>
      <c r="N88" s="110"/>
      <c r="O88" s="173">
        <f>'[2]SAMA 2013'!$N$33</f>
        <v>6301500</v>
      </c>
      <c r="P88" s="109">
        <f>SUM(F88:O88)</f>
        <v>259101500</v>
      </c>
      <c r="Q88" s="168" t="s">
        <v>124</v>
      </c>
      <c r="R88" s="70"/>
      <c r="S88" s="70"/>
      <c r="T88" s="70"/>
      <c r="U88" s="70"/>
      <c r="V88" s="70"/>
      <c r="W88" s="70"/>
      <c r="X88" s="170"/>
      <c r="Y88" s="71"/>
      <c r="Z88" s="71" t="s">
        <v>6</v>
      </c>
      <c r="AA88" s="71" t="s">
        <v>6</v>
      </c>
      <c r="AB88" s="71" t="s">
        <v>6</v>
      </c>
      <c r="AC88" s="71"/>
      <c r="AD88" s="70"/>
    </row>
    <row r="89" spans="1:30" s="13" customFormat="1" ht="21" customHeight="1" x14ac:dyDescent="0.2">
      <c r="A89" s="162"/>
      <c r="B89" s="32"/>
      <c r="C89" s="32"/>
      <c r="D89" s="79" t="s">
        <v>139</v>
      </c>
      <c r="E89" s="72">
        <v>1</v>
      </c>
      <c r="F89" s="119"/>
      <c r="G89" s="103"/>
      <c r="H89" s="103"/>
      <c r="I89" s="102"/>
      <c r="J89" s="102"/>
      <c r="K89" s="104"/>
      <c r="L89" s="102"/>
      <c r="M89" s="172"/>
      <c r="N89" s="102"/>
      <c r="O89" s="172"/>
      <c r="P89" s="101"/>
      <c r="Q89" s="168" t="s">
        <v>124</v>
      </c>
      <c r="R89" s="70"/>
      <c r="S89" s="70"/>
      <c r="T89" s="70"/>
      <c r="U89" s="70"/>
      <c r="V89" s="70"/>
      <c r="W89" s="70"/>
      <c r="X89" s="170"/>
      <c r="Y89" s="71"/>
      <c r="Z89" s="71" t="s">
        <v>6</v>
      </c>
      <c r="AA89" s="71" t="s">
        <v>6</v>
      </c>
      <c r="AB89" s="71" t="s">
        <v>6</v>
      </c>
      <c r="AC89" s="71"/>
      <c r="AD89" s="70"/>
    </row>
    <row r="90" spans="1:30" s="13" customFormat="1" ht="24" customHeight="1" x14ac:dyDescent="0.2">
      <c r="A90" s="162"/>
      <c r="B90" s="32"/>
      <c r="C90" s="32"/>
      <c r="D90" s="79" t="s">
        <v>138</v>
      </c>
      <c r="E90" s="72">
        <v>1</v>
      </c>
      <c r="F90" s="119"/>
      <c r="G90" s="103"/>
      <c r="H90" s="103"/>
      <c r="I90" s="102"/>
      <c r="J90" s="102"/>
      <c r="K90" s="104"/>
      <c r="L90" s="102"/>
      <c r="M90" s="172"/>
      <c r="N90" s="102"/>
      <c r="O90" s="172"/>
      <c r="P90" s="101"/>
      <c r="Q90" s="168" t="s">
        <v>124</v>
      </c>
      <c r="R90" s="70"/>
      <c r="S90" s="70"/>
      <c r="T90" s="70"/>
      <c r="U90" s="70"/>
      <c r="V90" s="70"/>
      <c r="W90" s="70"/>
      <c r="X90" s="170"/>
      <c r="Y90" s="71"/>
      <c r="Z90" s="71" t="s">
        <v>6</v>
      </c>
      <c r="AA90" s="71" t="s">
        <v>6</v>
      </c>
      <c r="AB90" s="71" t="s">
        <v>6</v>
      </c>
      <c r="AC90" s="71"/>
      <c r="AD90" s="70"/>
    </row>
    <row r="91" spans="1:30" s="13" customFormat="1" ht="20.25" customHeight="1" x14ac:dyDescent="0.2">
      <c r="A91" s="162"/>
      <c r="B91" s="32"/>
      <c r="C91" s="32"/>
      <c r="D91" s="79" t="s">
        <v>137</v>
      </c>
      <c r="E91" s="72">
        <v>5</v>
      </c>
      <c r="F91" s="119"/>
      <c r="G91" s="103"/>
      <c r="H91" s="103"/>
      <c r="I91" s="102"/>
      <c r="J91" s="102"/>
      <c r="K91" s="104"/>
      <c r="L91" s="102"/>
      <c r="M91" s="172"/>
      <c r="N91" s="102"/>
      <c r="O91" s="172"/>
      <c r="P91" s="101"/>
      <c r="Q91" s="168" t="s">
        <v>124</v>
      </c>
      <c r="R91" s="70"/>
      <c r="S91" s="70"/>
      <c r="T91" s="70"/>
      <c r="U91" s="70"/>
      <c r="V91" s="70"/>
      <c r="W91" s="70"/>
      <c r="X91" s="170"/>
      <c r="Y91" s="71"/>
      <c r="Z91" s="71" t="s">
        <v>6</v>
      </c>
      <c r="AA91" s="71" t="s">
        <v>6</v>
      </c>
      <c r="AB91" s="71" t="s">
        <v>6</v>
      </c>
      <c r="AC91" s="71"/>
      <c r="AD91" s="70"/>
    </row>
    <row r="92" spans="1:30" s="13" customFormat="1" ht="22.5" customHeight="1" x14ac:dyDescent="0.2">
      <c r="A92" s="158"/>
      <c r="B92" s="25"/>
      <c r="C92" s="25"/>
      <c r="D92" s="79" t="s">
        <v>130</v>
      </c>
      <c r="E92" s="72">
        <v>5</v>
      </c>
      <c r="F92" s="118"/>
      <c r="G92" s="96"/>
      <c r="H92" s="96"/>
      <c r="I92" s="95"/>
      <c r="J92" s="95"/>
      <c r="K92" s="97"/>
      <c r="L92" s="95"/>
      <c r="M92" s="171"/>
      <c r="N92" s="95"/>
      <c r="O92" s="171"/>
      <c r="P92" s="94"/>
      <c r="Q92" s="168" t="s">
        <v>124</v>
      </c>
      <c r="R92" s="70"/>
      <c r="S92" s="70"/>
      <c r="T92" s="70"/>
      <c r="U92" s="70"/>
      <c r="V92" s="70"/>
      <c r="W92" s="70"/>
      <c r="X92" s="170"/>
      <c r="Y92" s="71"/>
      <c r="Z92" s="71" t="s">
        <v>6</v>
      </c>
      <c r="AA92" s="71" t="s">
        <v>6</v>
      </c>
      <c r="AB92" s="71" t="s">
        <v>6</v>
      </c>
      <c r="AC92" s="71"/>
      <c r="AD92" s="70"/>
    </row>
    <row r="93" spans="1:30" s="13" customFormat="1" ht="22.5" customHeight="1" x14ac:dyDescent="0.2">
      <c r="A93" s="169">
        <v>20130182</v>
      </c>
      <c r="B93" s="42" t="s">
        <v>136</v>
      </c>
      <c r="C93" s="42" t="s">
        <v>135</v>
      </c>
      <c r="D93" s="79" t="s">
        <v>134</v>
      </c>
      <c r="E93" s="72">
        <v>1000</v>
      </c>
      <c r="F93" s="120">
        <f>'[2]SAMA 2013'!$E$37</f>
        <v>5000000</v>
      </c>
      <c r="G93" s="113"/>
      <c r="H93" s="113"/>
      <c r="I93" s="173">
        <f>'[2]SAMA 2013'!$H$37</f>
        <v>562336000</v>
      </c>
      <c r="J93" s="110"/>
      <c r="K93" s="112"/>
      <c r="L93" s="110"/>
      <c r="M93" s="173">
        <f>'[2]SAMA 2013'!$M$37</f>
        <v>863911944</v>
      </c>
      <c r="N93" s="110"/>
      <c r="O93" s="112"/>
      <c r="P93" s="109">
        <f>SUM(F93:O93)</f>
        <v>1431247944</v>
      </c>
      <c r="Q93" s="168" t="s">
        <v>124</v>
      </c>
      <c r="R93" s="70"/>
      <c r="S93" s="70"/>
      <c r="T93" s="70"/>
      <c r="U93" s="70"/>
      <c r="V93" s="70"/>
      <c r="W93" s="170" t="s">
        <v>6</v>
      </c>
      <c r="X93" s="170" t="s">
        <v>6</v>
      </c>
      <c r="Y93" s="71" t="s">
        <v>6</v>
      </c>
      <c r="Z93" s="71" t="s">
        <v>6</v>
      </c>
      <c r="AA93" s="71"/>
      <c r="AB93" s="71"/>
      <c r="AC93" s="71"/>
      <c r="AD93" s="70"/>
    </row>
    <row r="94" spans="1:30" s="13" customFormat="1" ht="29.25" customHeight="1" x14ac:dyDescent="0.2">
      <c r="A94" s="162"/>
      <c r="B94" s="32"/>
      <c r="C94" s="32"/>
      <c r="D94" s="79" t="s">
        <v>133</v>
      </c>
      <c r="E94" s="72">
        <v>1</v>
      </c>
      <c r="F94" s="119"/>
      <c r="G94" s="105"/>
      <c r="H94" s="105"/>
      <c r="I94" s="172"/>
      <c r="J94" s="102"/>
      <c r="K94" s="104"/>
      <c r="L94" s="102"/>
      <c r="M94" s="172"/>
      <c r="N94" s="102"/>
      <c r="O94" s="104"/>
      <c r="P94" s="101"/>
      <c r="Q94" s="168" t="s">
        <v>124</v>
      </c>
      <c r="R94" s="70"/>
      <c r="S94" s="70"/>
      <c r="T94" s="70"/>
      <c r="U94" s="70"/>
      <c r="V94" s="70"/>
      <c r="W94" s="170" t="s">
        <v>6</v>
      </c>
      <c r="X94" s="170" t="s">
        <v>6</v>
      </c>
      <c r="Y94" s="71" t="s">
        <v>6</v>
      </c>
      <c r="Z94" s="71" t="s">
        <v>6</v>
      </c>
      <c r="AA94" s="71"/>
      <c r="AB94" s="71"/>
      <c r="AC94" s="71"/>
      <c r="AD94" s="70"/>
    </row>
    <row r="95" spans="1:30" s="13" customFormat="1" ht="21.75" customHeight="1" x14ac:dyDescent="0.2">
      <c r="A95" s="162"/>
      <c r="B95" s="32"/>
      <c r="C95" s="32"/>
      <c r="D95" s="79" t="s">
        <v>132</v>
      </c>
      <c r="E95" s="72">
        <v>1</v>
      </c>
      <c r="F95" s="119"/>
      <c r="G95" s="105"/>
      <c r="H95" s="105"/>
      <c r="I95" s="172"/>
      <c r="J95" s="102"/>
      <c r="K95" s="104"/>
      <c r="L95" s="102"/>
      <c r="M95" s="172"/>
      <c r="N95" s="102"/>
      <c r="O95" s="104"/>
      <c r="P95" s="101"/>
      <c r="Q95" s="168" t="s">
        <v>124</v>
      </c>
      <c r="R95" s="70"/>
      <c r="S95" s="70"/>
      <c r="T95" s="70"/>
      <c r="U95" s="70"/>
      <c r="V95" s="70"/>
      <c r="W95" s="170" t="s">
        <v>6</v>
      </c>
      <c r="X95" s="170" t="s">
        <v>6</v>
      </c>
      <c r="Y95" s="71" t="s">
        <v>6</v>
      </c>
      <c r="Z95" s="71" t="s">
        <v>6</v>
      </c>
      <c r="AA95" s="71"/>
      <c r="AB95" s="71"/>
      <c r="AC95" s="71"/>
      <c r="AD95" s="70"/>
    </row>
    <row r="96" spans="1:30" s="13" customFormat="1" ht="21.75" customHeight="1" x14ac:dyDescent="0.2">
      <c r="A96" s="162"/>
      <c r="B96" s="32"/>
      <c r="C96" s="32"/>
      <c r="D96" s="79" t="s">
        <v>131</v>
      </c>
      <c r="E96" s="72">
        <v>5</v>
      </c>
      <c r="F96" s="119"/>
      <c r="G96" s="105"/>
      <c r="H96" s="105"/>
      <c r="I96" s="172"/>
      <c r="J96" s="102"/>
      <c r="K96" s="104"/>
      <c r="L96" s="102"/>
      <c r="M96" s="172"/>
      <c r="N96" s="102"/>
      <c r="O96" s="104"/>
      <c r="P96" s="101"/>
      <c r="Q96" s="168" t="s">
        <v>124</v>
      </c>
      <c r="R96" s="70"/>
      <c r="S96" s="70"/>
      <c r="T96" s="70"/>
      <c r="U96" s="70"/>
      <c r="V96" s="70"/>
      <c r="W96" s="170" t="s">
        <v>6</v>
      </c>
      <c r="X96" s="170" t="s">
        <v>6</v>
      </c>
      <c r="Y96" s="71" t="s">
        <v>6</v>
      </c>
      <c r="Z96" s="71" t="s">
        <v>6</v>
      </c>
      <c r="AA96" s="71"/>
      <c r="AB96" s="71"/>
      <c r="AC96" s="71"/>
      <c r="AD96" s="70"/>
    </row>
    <row r="97" spans="1:30" s="13" customFormat="1" ht="24" customHeight="1" x14ac:dyDescent="0.2">
      <c r="A97" s="158"/>
      <c r="B97" s="25"/>
      <c r="C97" s="25"/>
      <c r="D97" s="79" t="s">
        <v>130</v>
      </c>
      <c r="E97" s="72">
        <v>5</v>
      </c>
      <c r="F97" s="118"/>
      <c r="G97" s="98"/>
      <c r="H97" s="98"/>
      <c r="I97" s="171"/>
      <c r="J97" s="95"/>
      <c r="K97" s="97"/>
      <c r="L97" s="95"/>
      <c r="M97" s="171"/>
      <c r="N97" s="95"/>
      <c r="O97" s="97"/>
      <c r="P97" s="94"/>
      <c r="Q97" s="168" t="s">
        <v>124</v>
      </c>
      <c r="R97" s="70"/>
      <c r="S97" s="70"/>
      <c r="T97" s="70"/>
      <c r="U97" s="70"/>
      <c r="V97" s="70"/>
      <c r="W97" s="170" t="s">
        <v>6</v>
      </c>
      <c r="X97" s="170" t="s">
        <v>6</v>
      </c>
      <c r="Y97" s="71" t="s">
        <v>6</v>
      </c>
      <c r="Z97" s="71" t="s">
        <v>6</v>
      </c>
      <c r="AA97" s="71"/>
      <c r="AB97" s="71"/>
      <c r="AC97" s="71"/>
      <c r="AD97" s="70"/>
    </row>
    <row r="98" spans="1:30" s="13" customFormat="1" ht="51" x14ac:dyDescent="0.2">
      <c r="A98" s="169">
        <v>20130184</v>
      </c>
      <c r="B98" s="164" t="s">
        <v>129</v>
      </c>
      <c r="C98" s="144" t="s">
        <v>128</v>
      </c>
      <c r="D98" s="138" t="s">
        <v>127</v>
      </c>
      <c r="E98" s="135">
        <v>4</v>
      </c>
      <c r="F98" s="120">
        <v>38075000</v>
      </c>
      <c r="G98" s="110">
        <v>11025000</v>
      </c>
      <c r="H98" s="110"/>
      <c r="I98" s="110"/>
      <c r="J98" s="110"/>
      <c r="K98" s="110"/>
      <c r="L98" s="110"/>
      <c r="M98" s="110">
        <v>176400000</v>
      </c>
      <c r="N98" s="110"/>
      <c r="O98" s="110"/>
      <c r="P98" s="109">
        <f>SUM(F98:O101)</f>
        <v>787836000</v>
      </c>
      <c r="Q98" s="168" t="s">
        <v>124</v>
      </c>
      <c r="R98" s="134" t="s">
        <v>84</v>
      </c>
      <c r="S98" s="134" t="s">
        <v>84</v>
      </c>
      <c r="T98" s="134" t="s">
        <v>84</v>
      </c>
      <c r="U98" s="134" t="s">
        <v>84</v>
      </c>
      <c r="V98" s="134" t="s">
        <v>84</v>
      </c>
      <c r="W98" s="167" t="s">
        <v>84</v>
      </c>
      <c r="X98" s="167" t="s">
        <v>84</v>
      </c>
      <c r="Y98" s="135" t="s">
        <v>84</v>
      </c>
      <c r="Z98" s="135" t="s">
        <v>84</v>
      </c>
      <c r="AA98" s="135" t="s">
        <v>84</v>
      </c>
      <c r="AB98" s="135" t="s">
        <v>84</v>
      </c>
      <c r="AC98" s="135" t="s">
        <v>84</v>
      </c>
      <c r="AD98" s="134"/>
    </row>
    <row r="99" spans="1:30" s="13" customFormat="1" ht="26.25" customHeight="1" x14ac:dyDescent="0.2">
      <c r="A99" s="162"/>
      <c r="B99" s="131"/>
      <c r="C99" s="79" t="s">
        <v>126</v>
      </c>
      <c r="D99" s="138" t="s">
        <v>125</v>
      </c>
      <c r="E99" s="136">
        <v>800</v>
      </c>
      <c r="F99" s="119"/>
      <c r="G99" s="102"/>
      <c r="H99" s="102"/>
      <c r="I99" s="102">
        <v>562336000</v>
      </c>
      <c r="J99" s="102"/>
      <c r="K99" s="102"/>
      <c r="L99" s="102"/>
      <c r="M99" s="102"/>
      <c r="N99" s="102"/>
      <c r="O99" s="102"/>
      <c r="P99" s="101"/>
      <c r="Q99" s="168" t="s">
        <v>124</v>
      </c>
      <c r="R99" s="134"/>
      <c r="S99" s="134" t="s">
        <v>6</v>
      </c>
      <c r="T99" s="134" t="s">
        <v>6</v>
      </c>
      <c r="U99" s="134" t="s">
        <v>6</v>
      </c>
      <c r="V99" s="134" t="s">
        <v>6</v>
      </c>
      <c r="W99" s="167" t="s">
        <v>6</v>
      </c>
      <c r="X99" s="167" t="s">
        <v>6</v>
      </c>
      <c r="Y99" s="135" t="s">
        <v>6</v>
      </c>
      <c r="Z99" s="135" t="s">
        <v>6</v>
      </c>
      <c r="AA99" s="135" t="s">
        <v>6</v>
      </c>
      <c r="AB99" s="135" t="s">
        <v>6</v>
      </c>
      <c r="AC99" s="135" t="s">
        <v>6</v>
      </c>
      <c r="AD99" s="134"/>
    </row>
    <row r="100" spans="1:30" s="13" customFormat="1" ht="64.5" customHeight="1" x14ac:dyDescent="0.2">
      <c r="A100" s="162"/>
      <c r="B100" s="131"/>
      <c r="C100" s="166" t="s">
        <v>123</v>
      </c>
      <c r="D100" s="165" t="s">
        <v>122</v>
      </c>
      <c r="E100" s="127">
        <v>12</v>
      </c>
      <c r="F100" s="119"/>
      <c r="G100" s="102"/>
      <c r="H100" s="102"/>
      <c r="I100" s="102"/>
      <c r="J100" s="102"/>
      <c r="K100" s="102"/>
      <c r="L100" s="102"/>
      <c r="M100" s="102"/>
      <c r="N100" s="102"/>
      <c r="O100" s="102"/>
      <c r="P100" s="101"/>
      <c r="Q100" s="164" t="s">
        <v>7</v>
      </c>
      <c r="R100" s="163"/>
      <c r="S100" s="163" t="s">
        <v>84</v>
      </c>
      <c r="T100" s="163"/>
      <c r="U100" s="163" t="s">
        <v>84</v>
      </c>
      <c r="V100" s="163" t="s">
        <v>84</v>
      </c>
      <c r="W100" s="163" t="s">
        <v>84</v>
      </c>
      <c r="X100" s="163" t="s">
        <v>84</v>
      </c>
      <c r="Y100" s="163" t="s">
        <v>84</v>
      </c>
      <c r="Z100" s="163" t="s">
        <v>84</v>
      </c>
      <c r="AA100" s="163" t="s">
        <v>84</v>
      </c>
      <c r="AB100" s="163" t="s">
        <v>84</v>
      </c>
      <c r="AC100" s="163" t="s">
        <v>84</v>
      </c>
      <c r="AD100" s="163" t="s">
        <v>84</v>
      </c>
    </row>
    <row r="101" spans="1:30" s="13" customFormat="1" ht="12.75" x14ac:dyDescent="0.2">
      <c r="A101" s="162"/>
      <c r="B101" s="131"/>
      <c r="C101" s="161"/>
      <c r="D101" s="160"/>
      <c r="E101" s="122"/>
      <c r="F101" s="118"/>
      <c r="G101" s="95"/>
      <c r="H101" s="95"/>
      <c r="I101" s="95"/>
      <c r="J101" s="95"/>
      <c r="K101" s="95"/>
      <c r="L101" s="95"/>
      <c r="M101" s="95"/>
      <c r="N101" s="95"/>
      <c r="O101" s="95"/>
      <c r="P101" s="94"/>
      <c r="Q101" s="157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59"/>
      <c r="AC101" s="159"/>
      <c r="AD101" s="159"/>
    </row>
    <row r="102" spans="1:30" s="13" customFormat="1" ht="25.5" x14ac:dyDescent="0.2">
      <c r="A102" s="158"/>
      <c r="B102" s="157"/>
      <c r="C102" s="143" t="s">
        <v>121</v>
      </c>
      <c r="D102" s="126" t="s">
        <v>120</v>
      </c>
      <c r="E102" s="142">
        <v>12</v>
      </c>
      <c r="F102" s="156"/>
      <c r="G102" s="155"/>
      <c r="H102" s="155"/>
      <c r="I102" s="155"/>
      <c r="J102" s="155"/>
      <c r="K102" s="155"/>
      <c r="L102" s="155"/>
      <c r="M102" s="155"/>
      <c r="N102" s="155"/>
      <c r="O102" s="155"/>
      <c r="P102" s="154"/>
      <c r="Q102" s="15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</row>
    <row r="103" spans="1:30" s="145" customFormat="1" ht="38.25" x14ac:dyDescent="0.2">
      <c r="A103" s="90">
        <v>20130185</v>
      </c>
      <c r="B103" s="32" t="s">
        <v>119</v>
      </c>
      <c r="C103" s="149" t="s">
        <v>118</v>
      </c>
      <c r="D103" s="148" t="s">
        <v>117</v>
      </c>
      <c r="E103" s="147">
        <v>400</v>
      </c>
      <c r="F103" s="106">
        <v>37940000</v>
      </c>
      <c r="G103" s="106"/>
      <c r="H103" s="106"/>
      <c r="I103" s="106">
        <v>1812365200</v>
      </c>
      <c r="J103" s="106"/>
      <c r="K103" s="106"/>
      <c r="L103" s="106">
        <v>1991709000</v>
      </c>
      <c r="M103" s="106">
        <v>4406735500</v>
      </c>
      <c r="N103" s="106"/>
      <c r="O103" s="106">
        <v>3234338800</v>
      </c>
      <c r="P103" s="132">
        <f>F103+I103+L103+M103+O103</f>
        <v>11483088500</v>
      </c>
      <c r="Q103" s="131" t="s">
        <v>7</v>
      </c>
      <c r="R103" s="146"/>
      <c r="S103" s="146" t="s">
        <v>6</v>
      </c>
      <c r="T103" s="146"/>
      <c r="U103" s="146" t="s">
        <v>6</v>
      </c>
      <c r="V103" s="146" t="s">
        <v>6</v>
      </c>
      <c r="W103" s="146"/>
      <c r="X103" s="146" t="s">
        <v>6</v>
      </c>
      <c r="Y103" s="146"/>
      <c r="Z103" s="146" t="s">
        <v>6</v>
      </c>
      <c r="AA103" s="146"/>
      <c r="AB103" s="146" t="s">
        <v>6</v>
      </c>
      <c r="AC103" s="146"/>
      <c r="AD103" s="146"/>
    </row>
    <row r="104" spans="1:30" s="145" customFormat="1" ht="12.75" x14ac:dyDescent="0.2">
      <c r="A104" s="90"/>
      <c r="B104" s="32"/>
      <c r="C104" s="151" t="s">
        <v>88</v>
      </c>
      <c r="D104" s="150" t="s">
        <v>87</v>
      </c>
      <c r="E104" s="147">
        <v>40</v>
      </c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32"/>
      <c r="Q104" s="131"/>
      <c r="R104" s="146"/>
      <c r="S104" s="146" t="s">
        <v>6</v>
      </c>
      <c r="T104" s="146"/>
      <c r="U104" s="146" t="s">
        <v>6</v>
      </c>
      <c r="V104" s="146" t="s">
        <v>6</v>
      </c>
      <c r="W104" s="146"/>
      <c r="X104" s="146" t="s">
        <v>6</v>
      </c>
      <c r="Y104" s="146"/>
      <c r="Z104" s="146" t="s">
        <v>6</v>
      </c>
      <c r="AA104" s="146"/>
      <c r="AB104" s="146" t="s">
        <v>6</v>
      </c>
      <c r="AC104" s="146"/>
      <c r="AD104" s="146"/>
    </row>
    <row r="105" spans="1:30" s="145" customFormat="1" ht="12.75" x14ac:dyDescent="0.2">
      <c r="A105" s="90"/>
      <c r="B105" s="32"/>
      <c r="C105" s="149" t="s">
        <v>86</v>
      </c>
      <c r="D105" s="148" t="s">
        <v>116</v>
      </c>
      <c r="E105" s="147">
        <v>2</v>
      </c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32"/>
      <c r="Q105" s="131"/>
      <c r="R105" s="146"/>
      <c r="S105" s="146" t="s">
        <v>6</v>
      </c>
      <c r="T105" s="146"/>
      <c r="U105" s="146" t="s">
        <v>6</v>
      </c>
      <c r="V105" s="146" t="s">
        <v>6</v>
      </c>
      <c r="W105" s="146"/>
      <c r="X105" s="146" t="s">
        <v>6</v>
      </c>
      <c r="Y105" s="146"/>
      <c r="Z105" s="146" t="s">
        <v>6</v>
      </c>
      <c r="AA105" s="146"/>
      <c r="AB105" s="146" t="s">
        <v>6</v>
      </c>
      <c r="AC105" s="146"/>
      <c r="AD105" s="146"/>
    </row>
    <row r="106" spans="1:30" s="145" customFormat="1" ht="38.25" x14ac:dyDescent="0.2">
      <c r="A106" s="90"/>
      <c r="B106" s="32"/>
      <c r="C106" s="152" t="s">
        <v>115</v>
      </c>
      <c r="D106" s="148" t="s">
        <v>114</v>
      </c>
      <c r="E106" s="147">
        <v>50</v>
      </c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32"/>
      <c r="Q106" s="131"/>
      <c r="R106" s="146"/>
      <c r="S106" s="146" t="s">
        <v>6</v>
      </c>
      <c r="T106" s="146"/>
      <c r="U106" s="146" t="s">
        <v>6</v>
      </c>
      <c r="V106" s="146" t="s">
        <v>6</v>
      </c>
      <c r="W106" s="146"/>
      <c r="X106" s="146" t="s">
        <v>6</v>
      </c>
      <c r="Y106" s="146"/>
      <c r="Z106" s="146" t="s">
        <v>6</v>
      </c>
      <c r="AA106" s="146"/>
      <c r="AB106" s="146" t="s">
        <v>6</v>
      </c>
      <c r="AC106" s="146"/>
      <c r="AD106" s="146"/>
    </row>
    <row r="107" spans="1:30" s="145" customFormat="1" ht="12.75" x14ac:dyDescent="0.2">
      <c r="A107" s="90"/>
      <c r="B107" s="32"/>
      <c r="C107" s="151" t="s">
        <v>88</v>
      </c>
      <c r="D107" s="150" t="s">
        <v>87</v>
      </c>
      <c r="E107" s="147">
        <v>25</v>
      </c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32"/>
      <c r="Q107" s="131"/>
      <c r="R107" s="146"/>
      <c r="S107" s="146" t="s">
        <v>6</v>
      </c>
      <c r="T107" s="146"/>
      <c r="U107" s="146" t="s">
        <v>6</v>
      </c>
      <c r="V107" s="146" t="s">
        <v>6</v>
      </c>
      <c r="W107" s="146"/>
      <c r="X107" s="146" t="s">
        <v>6</v>
      </c>
      <c r="Y107" s="146"/>
      <c r="Z107" s="146" t="s">
        <v>6</v>
      </c>
      <c r="AA107" s="146"/>
      <c r="AB107" s="146" t="s">
        <v>6</v>
      </c>
      <c r="AC107" s="146"/>
      <c r="AD107" s="146"/>
    </row>
    <row r="108" spans="1:30" s="145" customFormat="1" ht="26.25" customHeight="1" x14ac:dyDescent="0.2">
      <c r="A108" s="90"/>
      <c r="B108" s="32"/>
      <c r="C108" s="149" t="s">
        <v>86</v>
      </c>
      <c r="D108" s="148" t="s">
        <v>113</v>
      </c>
      <c r="E108" s="147">
        <v>4</v>
      </c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32"/>
      <c r="Q108" s="131"/>
      <c r="R108" s="146"/>
      <c r="S108" s="146" t="s">
        <v>6</v>
      </c>
      <c r="T108" s="146"/>
      <c r="U108" s="146" t="s">
        <v>6</v>
      </c>
      <c r="V108" s="146" t="s">
        <v>6</v>
      </c>
      <c r="W108" s="146"/>
      <c r="X108" s="146" t="s">
        <v>6</v>
      </c>
      <c r="Y108" s="146"/>
      <c r="Z108" s="146" t="s">
        <v>6</v>
      </c>
      <c r="AA108" s="146"/>
      <c r="AB108" s="146" t="s">
        <v>6</v>
      </c>
      <c r="AC108" s="146"/>
      <c r="AD108" s="146"/>
    </row>
    <row r="109" spans="1:30" s="145" customFormat="1" ht="25.5" x14ac:dyDescent="0.2">
      <c r="A109" s="90"/>
      <c r="B109" s="32"/>
      <c r="C109" s="152" t="s">
        <v>112</v>
      </c>
      <c r="D109" s="148" t="s">
        <v>111</v>
      </c>
      <c r="E109" s="147">
        <v>10</v>
      </c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32"/>
      <c r="Q109" s="131"/>
      <c r="R109" s="146"/>
      <c r="S109" s="146" t="s">
        <v>6</v>
      </c>
      <c r="T109" s="146"/>
      <c r="U109" s="146" t="s">
        <v>6</v>
      </c>
      <c r="V109" s="146" t="s">
        <v>6</v>
      </c>
      <c r="W109" s="146"/>
      <c r="X109" s="146" t="s">
        <v>6</v>
      </c>
      <c r="Y109" s="146"/>
      <c r="Z109" s="146" t="s">
        <v>6</v>
      </c>
      <c r="AA109" s="146"/>
      <c r="AB109" s="146" t="s">
        <v>6</v>
      </c>
      <c r="AC109" s="146"/>
      <c r="AD109" s="146"/>
    </row>
    <row r="110" spans="1:30" s="145" customFormat="1" ht="15" customHeight="1" x14ac:dyDescent="0.2">
      <c r="A110" s="90"/>
      <c r="B110" s="32"/>
      <c r="C110" s="151" t="s">
        <v>88</v>
      </c>
      <c r="D110" s="150" t="s">
        <v>87</v>
      </c>
      <c r="E110" s="147">
        <v>20</v>
      </c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32"/>
      <c r="Q110" s="131"/>
      <c r="R110" s="146"/>
      <c r="S110" s="146" t="s">
        <v>6</v>
      </c>
      <c r="T110" s="146"/>
      <c r="U110" s="146" t="s">
        <v>6</v>
      </c>
      <c r="V110" s="146" t="s">
        <v>6</v>
      </c>
      <c r="W110" s="146"/>
      <c r="X110" s="146" t="s">
        <v>6</v>
      </c>
      <c r="Y110" s="146"/>
      <c r="Z110" s="146" t="s">
        <v>6</v>
      </c>
      <c r="AA110" s="146"/>
      <c r="AB110" s="146" t="s">
        <v>6</v>
      </c>
      <c r="AC110" s="146"/>
      <c r="AD110" s="146"/>
    </row>
    <row r="111" spans="1:30" s="145" customFormat="1" ht="12.75" x14ac:dyDescent="0.2">
      <c r="A111" s="90"/>
      <c r="B111" s="32"/>
      <c r="C111" s="149" t="s">
        <v>86</v>
      </c>
      <c r="D111" s="148" t="s">
        <v>96</v>
      </c>
      <c r="E111" s="147">
        <v>4</v>
      </c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32"/>
      <c r="Q111" s="131"/>
      <c r="R111" s="146"/>
      <c r="S111" s="146" t="s">
        <v>6</v>
      </c>
      <c r="T111" s="146"/>
      <c r="U111" s="146" t="s">
        <v>6</v>
      </c>
      <c r="V111" s="146" t="s">
        <v>6</v>
      </c>
      <c r="W111" s="146"/>
      <c r="X111" s="146" t="s">
        <v>6</v>
      </c>
      <c r="Y111" s="146"/>
      <c r="Z111" s="146" t="s">
        <v>6</v>
      </c>
      <c r="AA111" s="146"/>
      <c r="AB111" s="146" t="s">
        <v>6</v>
      </c>
      <c r="AC111" s="146"/>
      <c r="AD111" s="146"/>
    </row>
    <row r="112" spans="1:30" s="13" customFormat="1" ht="25.5" x14ac:dyDescent="0.2">
      <c r="A112" s="90"/>
      <c r="B112" s="32"/>
      <c r="C112" s="138" t="s">
        <v>110</v>
      </c>
      <c r="D112" s="124" t="s">
        <v>109</v>
      </c>
      <c r="E112" s="142">
        <v>300</v>
      </c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32"/>
      <c r="Q112" s="131"/>
      <c r="R112" s="123"/>
      <c r="S112" s="123" t="s">
        <v>6</v>
      </c>
      <c r="T112" s="123"/>
      <c r="U112" s="123" t="s">
        <v>6</v>
      </c>
      <c r="V112" s="123" t="s">
        <v>6</v>
      </c>
      <c r="W112" s="123"/>
      <c r="X112" s="123" t="s">
        <v>6</v>
      </c>
      <c r="Y112" s="123"/>
      <c r="Z112" s="123" t="s">
        <v>6</v>
      </c>
      <c r="AA112" s="123"/>
      <c r="AB112" s="123" t="s">
        <v>6</v>
      </c>
      <c r="AC112" s="123"/>
      <c r="AD112" s="123"/>
    </row>
    <row r="113" spans="1:30" s="13" customFormat="1" ht="12.75" x14ac:dyDescent="0.2">
      <c r="A113" s="90"/>
      <c r="B113" s="32"/>
      <c r="C113" s="79" t="s">
        <v>88</v>
      </c>
      <c r="D113" s="126" t="s">
        <v>87</v>
      </c>
      <c r="E113" s="142">
        <v>150</v>
      </c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32"/>
      <c r="Q113" s="131"/>
      <c r="R113" s="123"/>
      <c r="S113" s="123" t="s">
        <v>6</v>
      </c>
      <c r="T113" s="123"/>
      <c r="U113" s="123" t="s">
        <v>6</v>
      </c>
      <c r="V113" s="123" t="s">
        <v>6</v>
      </c>
      <c r="W113" s="123"/>
      <c r="X113" s="123" t="s">
        <v>6</v>
      </c>
      <c r="Y113" s="123"/>
      <c r="Z113" s="123" t="s">
        <v>6</v>
      </c>
      <c r="AA113" s="123"/>
      <c r="AB113" s="123" t="s">
        <v>6</v>
      </c>
      <c r="AC113" s="123"/>
      <c r="AD113" s="123"/>
    </row>
    <row r="114" spans="1:30" s="13" customFormat="1" ht="12.75" x14ac:dyDescent="0.2">
      <c r="A114" s="90"/>
      <c r="B114" s="32"/>
      <c r="C114" s="144" t="s">
        <v>86</v>
      </c>
      <c r="D114" s="124" t="s">
        <v>96</v>
      </c>
      <c r="E114" s="142">
        <v>5</v>
      </c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32"/>
      <c r="Q114" s="131"/>
      <c r="R114" s="123"/>
      <c r="S114" s="123" t="s">
        <v>6</v>
      </c>
      <c r="T114" s="123"/>
      <c r="U114" s="123" t="s">
        <v>6</v>
      </c>
      <c r="V114" s="123" t="s">
        <v>6</v>
      </c>
      <c r="W114" s="123"/>
      <c r="X114" s="123" t="s">
        <v>6</v>
      </c>
      <c r="Y114" s="123"/>
      <c r="Z114" s="123" t="s">
        <v>6</v>
      </c>
      <c r="AA114" s="123"/>
      <c r="AB114" s="123" t="s">
        <v>6</v>
      </c>
      <c r="AC114" s="123"/>
      <c r="AD114" s="123"/>
    </row>
    <row r="115" spans="1:30" s="13" customFormat="1" ht="38.25" x14ac:dyDescent="0.2">
      <c r="A115" s="90"/>
      <c r="B115" s="32"/>
      <c r="C115" s="138" t="s">
        <v>108</v>
      </c>
      <c r="D115" s="124" t="s">
        <v>107</v>
      </c>
      <c r="E115" s="142">
        <v>520</v>
      </c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32"/>
      <c r="Q115" s="131"/>
      <c r="R115" s="123"/>
      <c r="S115" s="123" t="s">
        <v>6</v>
      </c>
      <c r="T115" s="123"/>
      <c r="U115" s="123" t="s">
        <v>6</v>
      </c>
      <c r="V115" s="123" t="s">
        <v>6</v>
      </c>
      <c r="W115" s="123"/>
      <c r="X115" s="123" t="s">
        <v>6</v>
      </c>
      <c r="Y115" s="123"/>
      <c r="Z115" s="123" t="s">
        <v>6</v>
      </c>
      <c r="AA115" s="123"/>
      <c r="AB115" s="123" t="s">
        <v>6</v>
      </c>
      <c r="AC115" s="123"/>
      <c r="AD115" s="123"/>
    </row>
    <row r="116" spans="1:30" s="13" customFormat="1" ht="12.75" x14ac:dyDescent="0.2">
      <c r="A116" s="90"/>
      <c r="B116" s="32"/>
      <c r="C116" s="79" t="s">
        <v>88</v>
      </c>
      <c r="D116" s="126" t="s">
        <v>87</v>
      </c>
      <c r="E116" s="142">
        <v>260</v>
      </c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32"/>
      <c r="Q116" s="131"/>
      <c r="R116" s="123"/>
      <c r="S116" s="123" t="s">
        <v>6</v>
      </c>
      <c r="T116" s="123"/>
      <c r="U116" s="123" t="s">
        <v>6</v>
      </c>
      <c r="V116" s="123" t="s">
        <v>6</v>
      </c>
      <c r="W116" s="123"/>
      <c r="X116" s="123" t="s">
        <v>6</v>
      </c>
      <c r="Y116" s="123"/>
      <c r="Z116" s="123" t="s">
        <v>6</v>
      </c>
      <c r="AA116" s="123"/>
      <c r="AB116" s="123" t="s">
        <v>6</v>
      </c>
      <c r="AC116" s="123"/>
      <c r="AD116" s="123"/>
    </row>
    <row r="117" spans="1:30" s="13" customFormat="1" ht="12.75" x14ac:dyDescent="0.2">
      <c r="A117" s="90"/>
      <c r="B117" s="32"/>
      <c r="C117" s="144" t="s">
        <v>86</v>
      </c>
      <c r="D117" s="124" t="s">
        <v>96</v>
      </c>
      <c r="E117" s="142">
        <v>4</v>
      </c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32"/>
      <c r="Q117" s="131"/>
      <c r="R117" s="123"/>
      <c r="S117" s="123" t="s">
        <v>6</v>
      </c>
      <c r="T117" s="123"/>
      <c r="U117" s="123" t="s">
        <v>6</v>
      </c>
      <c r="V117" s="123" t="s">
        <v>6</v>
      </c>
      <c r="W117" s="123"/>
      <c r="X117" s="123" t="s">
        <v>6</v>
      </c>
      <c r="Y117" s="123"/>
      <c r="Z117" s="123" t="s">
        <v>6</v>
      </c>
      <c r="AA117" s="123"/>
      <c r="AB117" s="123" t="s">
        <v>6</v>
      </c>
      <c r="AC117" s="123"/>
      <c r="AD117" s="123"/>
    </row>
    <row r="118" spans="1:30" s="13" customFormat="1" ht="25.5" x14ac:dyDescent="0.2">
      <c r="A118" s="90"/>
      <c r="B118" s="32"/>
      <c r="C118" s="138" t="s">
        <v>106</v>
      </c>
      <c r="D118" s="124" t="s">
        <v>105</v>
      </c>
      <c r="E118" s="142">
        <v>200</v>
      </c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32"/>
      <c r="Q118" s="131"/>
      <c r="R118" s="123"/>
      <c r="S118" s="123" t="s">
        <v>6</v>
      </c>
      <c r="T118" s="123"/>
      <c r="U118" s="123" t="s">
        <v>6</v>
      </c>
      <c r="V118" s="123" t="s">
        <v>6</v>
      </c>
      <c r="W118" s="123"/>
      <c r="X118" s="123" t="s">
        <v>6</v>
      </c>
      <c r="Y118" s="123"/>
      <c r="Z118" s="123" t="s">
        <v>6</v>
      </c>
      <c r="AA118" s="123"/>
      <c r="AB118" s="123" t="s">
        <v>6</v>
      </c>
      <c r="AC118" s="123"/>
      <c r="AD118" s="123"/>
    </row>
    <row r="119" spans="1:30" s="13" customFormat="1" ht="12.75" x14ac:dyDescent="0.2">
      <c r="A119" s="90"/>
      <c r="B119" s="32"/>
      <c r="C119" s="79" t="s">
        <v>88</v>
      </c>
      <c r="D119" s="126" t="s">
        <v>87</v>
      </c>
      <c r="E119" s="142">
        <v>100</v>
      </c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32"/>
      <c r="Q119" s="131"/>
      <c r="R119" s="123"/>
      <c r="S119" s="123" t="s">
        <v>6</v>
      </c>
      <c r="T119" s="123"/>
      <c r="U119" s="123" t="s">
        <v>6</v>
      </c>
      <c r="V119" s="123" t="s">
        <v>6</v>
      </c>
      <c r="W119" s="123"/>
      <c r="X119" s="123" t="s">
        <v>6</v>
      </c>
      <c r="Y119" s="123"/>
      <c r="Z119" s="123" t="s">
        <v>6</v>
      </c>
      <c r="AA119" s="123"/>
      <c r="AB119" s="123" t="s">
        <v>6</v>
      </c>
      <c r="AC119" s="123"/>
      <c r="AD119" s="123"/>
    </row>
    <row r="120" spans="1:30" s="13" customFormat="1" ht="12.75" x14ac:dyDescent="0.2">
      <c r="A120" s="90"/>
      <c r="B120" s="32"/>
      <c r="C120" s="144" t="s">
        <v>86</v>
      </c>
      <c r="D120" s="124" t="s">
        <v>96</v>
      </c>
      <c r="E120" s="142">
        <v>4</v>
      </c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32"/>
      <c r="Q120" s="131"/>
      <c r="R120" s="123"/>
      <c r="S120" s="123" t="s">
        <v>6</v>
      </c>
      <c r="T120" s="123"/>
      <c r="U120" s="123" t="s">
        <v>6</v>
      </c>
      <c r="V120" s="123" t="s">
        <v>6</v>
      </c>
      <c r="W120" s="123"/>
      <c r="X120" s="123" t="s">
        <v>6</v>
      </c>
      <c r="Y120" s="123"/>
      <c r="Z120" s="123" t="s">
        <v>6</v>
      </c>
      <c r="AA120" s="123"/>
      <c r="AB120" s="123" t="s">
        <v>6</v>
      </c>
      <c r="AC120" s="123"/>
      <c r="AD120" s="123"/>
    </row>
    <row r="121" spans="1:30" s="13" customFormat="1" ht="38.25" x14ac:dyDescent="0.2">
      <c r="A121" s="90"/>
      <c r="B121" s="32"/>
      <c r="C121" s="138" t="s">
        <v>104</v>
      </c>
      <c r="D121" s="124" t="s">
        <v>103</v>
      </c>
      <c r="E121" s="142">
        <v>150</v>
      </c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32"/>
      <c r="Q121" s="131"/>
      <c r="R121" s="123"/>
      <c r="S121" s="123" t="s">
        <v>6</v>
      </c>
      <c r="T121" s="123"/>
      <c r="U121" s="123" t="s">
        <v>6</v>
      </c>
      <c r="V121" s="123" t="s">
        <v>6</v>
      </c>
      <c r="W121" s="123"/>
      <c r="X121" s="123" t="s">
        <v>6</v>
      </c>
      <c r="Y121" s="123"/>
      <c r="Z121" s="123" t="s">
        <v>6</v>
      </c>
      <c r="AA121" s="123"/>
      <c r="AB121" s="123" t="s">
        <v>6</v>
      </c>
      <c r="AC121" s="123"/>
      <c r="AD121" s="123"/>
    </row>
    <row r="122" spans="1:30" s="13" customFormat="1" ht="12.75" x14ac:dyDescent="0.2">
      <c r="A122" s="90"/>
      <c r="B122" s="32"/>
      <c r="C122" s="79" t="s">
        <v>88</v>
      </c>
      <c r="D122" s="126" t="s">
        <v>87</v>
      </c>
      <c r="E122" s="142">
        <v>30</v>
      </c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32"/>
      <c r="Q122" s="131"/>
      <c r="R122" s="123"/>
      <c r="S122" s="123" t="s">
        <v>6</v>
      </c>
      <c r="T122" s="123"/>
      <c r="U122" s="123" t="s">
        <v>6</v>
      </c>
      <c r="V122" s="123" t="s">
        <v>6</v>
      </c>
      <c r="W122" s="123"/>
      <c r="X122" s="123" t="s">
        <v>6</v>
      </c>
      <c r="Y122" s="123"/>
      <c r="Z122" s="123" t="s">
        <v>6</v>
      </c>
      <c r="AA122" s="123"/>
      <c r="AB122" s="123" t="s">
        <v>6</v>
      </c>
      <c r="AC122" s="123"/>
      <c r="AD122" s="123"/>
    </row>
    <row r="123" spans="1:30" s="13" customFormat="1" ht="12.75" x14ac:dyDescent="0.2">
      <c r="A123" s="90"/>
      <c r="B123" s="32"/>
      <c r="C123" s="144" t="s">
        <v>86</v>
      </c>
      <c r="D123" s="124" t="s">
        <v>96</v>
      </c>
      <c r="E123" s="142">
        <v>5</v>
      </c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32"/>
      <c r="Q123" s="131"/>
      <c r="R123" s="123"/>
      <c r="S123" s="123" t="s">
        <v>6</v>
      </c>
      <c r="T123" s="123"/>
      <c r="U123" s="123" t="s">
        <v>6</v>
      </c>
      <c r="V123" s="123" t="s">
        <v>6</v>
      </c>
      <c r="W123" s="123"/>
      <c r="X123" s="123" t="s">
        <v>6</v>
      </c>
      <c r="Y123" s="123"/>
      <c r="Z123" s="123" t="s">
        <v>6</v>
      </c>
      <c r="AA123" s="123"/>
      <c r="AB123" s="123" t="s">
        <v>6</v>
      </c>
      <c r="AC123" s="123"/>
      <c r="AD123" s="123"/>
    </row>
    <row r="124" spans="1:30" s="13" customFormat="1" ht="38.25" x14ac:dyDescent="0.2">
      <c r="A124" s="90"/>
      <c r="B124" s="32"/>
      <c r="C124" s="143" t="s">
        <v>102</v>
      </c>
      <c r="D124" s="124" t="s">
        <v>101</v>
      </c>
      <c r="E124" s="142">
        <v>4</v>
      </c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32"/>
      <c r="Q124" s="131"/>
      <c r="R124" s="123"/>
      <c r="S124" s="123" t="s">
        <v>6</v>
      </c>
      <c r="T124" s="123"/>
      <c r="U124" s="123" t="s">
        <v>6</v>
      </c>
      <c r="V124" s="123" t="s">
        <v>6</v>
      </c>
      <c r="W124" s="123"/>
      <c r="X124" s="123" t="s">
        <v>6</v>
      </c>
      <c r="Y124" s="123"/>
      <c r="Z124" s="123" t="s">
        <v>6</v>
      </c>
      <c r="AA124" s="123"/>
      <c r="AB124" s="123" t="s">
        <v>6</v>
      </c>
      <c r="AC124" s="123"/>
      <c r="AD124" s="123"/>
    </row>
    <row r="125" spans="1:30" s="13" customFormat="1" ht="12.75" x14ac:dyDescent="0.2">
      <c r="A125" s="90"/>
      <c r="B125" s="32"/>
      <c r="C125" s="141" t="s">
        <v>88</v>
      </c>
      <c r="D125" s="124" t="s">
        <v>100</v>
      </c>
      <c r="E125" s="142">
        <v>100</v>
      </c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32"/>
      <c r="Q125" s="131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</row>
    <row r="126" spans="1:30" s="13" customFormat="1" ht="12.75" x14ac:dyDescent="0.2">
      <c r="A126" s="90"/>
      <c r="B126" s="32"/>
      <c r="C126" s="141" t="s">
        <v>86</v>
      </c>
      <c r="D126" s="124" t="s">
        <v>99</v>
      </c>
      <c r="E126" s="142">
        <v>4</v>
      </c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32"/>
      <c r="Q126" s="131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</row>
    <row r="127" spans="1:30" s="13" customFormat="1" ht="12.75" x14ac:dyDescent="0.2">
      <c r="A127" s="90"/>
      <c r="B127" s="32"/>
      <c r="C127" s="141"/>
      <c r="D127" s="140"/>
      <c r="E127" s="130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32"/>
      <c r="Q127" s="131"/>
      <c r="R127" s="139"/>
      <c r="S127" s="139"/>
      <c r="T127" s="139"/>
      <c r="U127" s="139"/>
      <c r="V127" s="139"/>
      <c r="W127" s="139"/>
      <c r="X127" s="139"/>
      <c r="Y127" s="139"/>
      <c r="Z127" s="139"/>
      <c r="AA127" s="139"/>
      <c r="AB127" s="139"/>
      <c r="AC127" s="139"/>
      <c r="AD127" s="139"/>
    </row>
    <row r="128" spans="1:30" s="133" customFormat="1" ht="38.25" customHeight="1" x14ac:dyDescent="0.2">
      <c r="A128" s="90"/>
      <c r="B128" s="32"/>
      <c r="C128" s="138" t="s">
        <v>98</v>
      </c>
      <c r="D128" s="137" t="s">
        <v>97</v>
      </c>
      <c r="E128" s="136">
        <v>100</v>
      </c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32"/>
      <c r="Q128" s="131"/>
      <c r="R128" s="134"/>
      <c r="S128" s="134" t="s">
        <v>84</v>
      </c>
      <c r="T128" s="134" t="s">
        <v>84</v>
      </c>
      <c r="U128" s="134" t="s">
        <v>84</v>
      </c>
      <c r="V128" s="134" t="s">
        <v>84</v>
      </c>
      <c r="W128" s="134" t="s">
        <v>84</v>
      </c>
      <c r="X128" s="134" t="s">
        <v>84</v>
      </c>
      <c r="Y128" s="135" t="s">
        <v>84</v>
      </c>
      <c r="Z128" s="135" t="s">
        <v>84</v>
      </c>
      <c r="AA128" s="135" t="s">
        <v>84</v>
      </c>
      <c r="AB128" s="135" t="s">
        <v>84</v>
      </c>
      <c r="AC128" s="135" t="s">
        <v>84</v>
      </c>
      <c r="AD128" s="134"/>
    </row>
    <row r="129" spans="1:30" s="128" customFormat="1" ht="12.75" x14ac:dyDescent="0.2">
      <c r="A129" s="90"/>
      <c r="B129" s="32"/>
      <c r="C129" s="79" t="s">
        <v>88</v>
      </c>
      <c r="D129" s="126" t="s">
        <v>87</v>
      </c>
      <c r="E129" s="72">
        <v>50</v>
      </c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32"/>
      <c r="Q129" s="131"/>
      <c r="R129" s="129"/>
      <c r="S129" s="129"/>
      <c r="T129" s="129"/>
      <c r="U129" s="129"/>
      <c r="V129" s="129"/>
      <c r="W129" s="129"/>
      <c r="X129" s="129"/>
      <c r="Y129" s="130"/>
      <c r="Z129" s="130"/>
      <c r="AA129" s="130"/>
      <c r="AB129" s="130"/>
      <c r="AC129" s="130"/>
      <c r="AD129" s="129"/>
    </row>
    <row r="130" spans="1:30" s="128" customFormat="1" ht="12.75" x14ac:dyDescent="0.2">
      <c r="A130" s="90"/>
      <c r="B130" s="32"/>
      <c r="C130" s="79" t="s">
        <v>86</v>
      </c>
      <c r="D130" s="124" t="s">
        <v>96</v>
      </c>
      <c r="E130" s="123">
        <v>3</v>
      </c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32"/>
      <c r="Q130" s="131"/>
      <c r="R130" s="129"/>
      <c r="S130" s="129"/>
      <c r="T130" s="129"/>
      <c r="U130" s="129"/>
      <c r="V130" s="129"/>
      <c r="W130" s="129"/>
      <c r="X130" s="129"/>
      <c r="Y130" s="130"/>
      <c r="Z130" s="130"/>
      <c r="AA130" s="130"/>
      <c r="AB130" s="130"/>
      <c r="AC130" s="130"/>
      <c r="AD130" s="129"/>
    </row>
    <row r="131" spans="1:30" s="13" customFormat="1" ht="25.5" x14ac:dyDescent="0.2">
      <c r="A131" s="93">
        <v>20130186</v>
      </c>
      <c r="B131" s="42" t="s">
        <v>95</v>
      </c>
      <c r="C131" s="80" t="s">
        <v>94</v>
      </c>
      <c r="D131" s="79" t="s">
        <v>93</v>
      </c>
      <c r="E131" s="123">
        <v>3</v>
      </c>
      <c r="F131" s="114">
        <f>'[1]SAMA 2013'!$E$39</f>
        <v>12700000</v>
      </c>
      <c r="G131" s="113"/>
      <c r="H131" s="113"/>
      <c r="I131" s="110">
        <f>'[1]SAMA 2013'!$H$39</f>
        <v>233039000</v>
      </c>
      <c r="J131" s="110"/>
      <c r="K131" s="110"/>
      <c r="L131" s="111">
        <f>'[1]SAMA 2013'!$K$39</f>
        <v>1166492600</v>
      </c>
      <c r="M131" s="110"/>
      <c r="N131" s="110"/>
      <c r="O131" s="110" t="s">
        <v>92</v>
      </c>
      <c r="P131" s="109">
        <f>F131+I131+L131</f>
        <v>1412231600</v>
      </c>
      <c r="Q131" s="127" t="s">
        <v>7</v>
      </c>
      <c r="R131" s="70" t="s">
        <v>84</v>
      </c>
      <c r="S131" s="70" t="s">
        <v>84</v>
      </c>
      <c r="T131" s="70" t="s">
        <v>84</v>
      </c>
      <c r="U131" s="70" t="s">
        <v>84</v>
      </c>
      <c r="V131" s="70" t="s">
        <v>84</v>
      </c>
      <c r="W131" s="70" t="s">
        <v>84</v>
      </c>
      <c r="X131" s="70" t="s">
        <v>84</v>
      </c>
      <c r="Y131" s="71" t="s">
        <v>84</v>
      </c>
      <c r="Z131" s="71" t="s">
        <v>84</v>
      </c>
      <c r="AA131" s="71" t="s">
        <v>84</v>
      </c>
      <c r="AB131" s="71" t="s">
        <v>84</v>
      </c>
      <c r="AC131" s="71" t="s">
        <v>84</v>
      </c>
      <c r="AD131" s="70"/>
    </row>
    <row r="132" spans="1:30" s="13" customFormat="1" ht="12.75" x14ac:dyDescent="0.2">
      <c r="A132" s="90"/>
      <c r="B132" s="32"/>
      <c r="C132" s="80" t="s">
        <v>88</v>
      </c>
      <c r="D132" s="126" t="s">
        <v>87</v>
      </c>
      <c r="E132" s="123">
        <v>60</v>
      </c>
      <c r="F132" s="106"/>
      <c r="G132" s="105"/>
      <c r="H132" s="105"/>
      <c r="I132" s="102"/>
      <c r="J132" s="102"/>
      <c r="K132" s="102"/>
      <c r="L132" s="103"/>
      <c r="M132" s="102"/>
      <c r="N132" s="102"/>
      <c r="O132" s="102"/>
      <c r="P132" s="101"/>
      <c r="Q132" s="125"/>
      <c r="R132" s="70"/>
      <c r="S132" s="70"/>
      <c r="T132" s="70"/>
      <c r="U132" s="70"/>
      <c r="V132" s="70"/>
      <c r="W132" s="70"/>
      <c r="X132" s="70"/>
      <c r="Y132" s="71"/>
      <c r="Z132" s="71"/>
      <c r="AA132" s="71"/>
      <c r="AB132" s="71"/>
      <c r="AC132" s="71"/>
      <c r="AD132" s="70"/>
    </row>
    <row r="133" spans="1:30" s="13" customFormat="1" ht="12.75" x14ac:dyDescent="0.2">
      <c r="A133" s="90"/>
      <c r="B133" s="32"/>
      <c r="C133" s="80" t="s">
        <v>86</v>
      </c>
      <c r="D133" s="124" t="s">
        <v>91</v>
      </c>
      <c r="E133" s="123">
        <v>4</v>
      </c>
      <c r="F133" s="106"/>
      <c r="G133" s="105"/>
      <c r="H133" s="105"/>
      <c r="I133" s="102"/>
      <c r="J133" s="102"/>
      <c r="K133" s="102"/>
      <c r="L133" s="103"/>
      <c r="M133" s="102"/>
      <c r="N133" s="102"/>
      <c r="O133" s="102"/>
      <c r="P133" s="101"/>
      <c r="Q133" s="125"/>
      <c r="R133" s="70"/>
      <c r="S133" s="70"/>
      <c r="T133" s="70"/>
      <c r="U133" s="70"/>
      <c r="V133" s="70"/>
      <c r="W133" s="70"/>
      <c r="X133" s="70"/>
      <c r="Y133" s="71"/>
      <c r="Z133" s="71"/>
      <c r="AA133" s="71"/>
      <c r="AB133" s="71"/>
      <c r="AC133" s="71"/>
      <c r="AD133" s="70"/>
    </row>
    <row r="134" spans="1:30" s="13" customFormat="1" ht="40.5" customHeight="1" x14ac:dyDescent="0.2">
      <c r="A134" s="90"/>
      <c r="B134" s="32"/>
      <c r="C134" s="80" t="s">
        <v>90</v>
      </c>
      <c r="D134" s="124" t="s">
        <v>89</v>
      </c>
      <c r="E134" s="123">
        <v>400</v>
      </c>
      <c r="F134" s="106"/>
      <c r="G134" s="105"/>
      <c r="H134" s="105"/>
      <c r="I134" s="102"/>
      <c r="J134" s="102"/>
      <c r="K134" s="102"/>
      <c r="L134" s="103"/>
      <c r="M134" s="102"/>
      <c r="N134" s="102"/>
      <c r="O134" s="102"/>
      <c r="P134" s="101"/>
      <c r="Q134" s="125"/>
      <c r="R134" s="70"/>
      <c r="S134" s="70"/>
      <c r="T134" s="70"/>
      <c r="U134" s="70"/>
      <c r="V134" s="70"/>
      <c r="W134" s="70"/>
      <c r="X134" s="70"/>
      <c r="Y134" s="71"/>
      <c r="Z134" s="71"/>
      <c r="AA134" s="71"/>
      <c r="AB134" s="71"/>
      <c r="AC134" s="71"/>
      <c r="AD134" s="70"/>
    </row>
    <row r="135" spans="1:30" s="13" customFormat="1" ht="12.75" x14ac:dyDescent="0.2">
      <c r="A135" s="90"/>
      <c r="B135" s="32"/>
      <c r="C135" s="80" t="s">
        <v>88</v>
      </c>
      <c r="D135" s="126" t="s">
        <v>87</v>
      </c>
      <c r="E135" s="123">
        <v>50</v>
      </c>
      <c r="F135" s="106"/>
      <c r="G135" s="105"/>
      <c r="H135" s="105"/>
      <c r="I135" s="102"/>
      <c r="J135" s="102"/>
      <c r="K135" s="102"/>
      <c r="L135" s="103"/>
      <c r="M135" s="102"/>
      <c r="N135" s="102"/>
      <c r="O135" s="102"/>
      <c r="P135" s="101"/>
      <c r="Q135" s="125"/>
      <c r="R135" s="70"/>
      <c r="S135" s="70"/>
      <c r="T135" s="70"/>
      <c r="U135" s="70"/>
      <c r="V135" s="70"/>
      <c r="W135" s="70"/>
      <c r="X135" s="70"/>
      <c r="Y135" s="71"/>
      <c r="Z135" s="71"/>
      <c r="AA135" s="71"/>
      <c r="AB135" s="71"/>
      <c r="AC135" s="71"/>
      <c r="AD135" s="70"/>
    </row>
    <row r="136" spans="1:30" s="13" customFormat="1" ht="12.75" x14ac:dyDescent="0.2">
      <c r="A136" s="82"/>
      <c r="B136" s="25"/>
      <c r="C136" s="80" t="s">
        <v>86</v>
      </c>
      <c r="D136" s="124" t="s">
        <v>85</v>
      </c>
      <c r="E136" s="123">
        <v>3</v>
      </c>
      <c r="F136" s="99"/>
      <c r="G136" s="98"/>
      <c r="H136" s="98"/>
      <c r="I136" s="95"/>
      <c r="J136" s="95"/>
      <c r="K136" s="95"/>
      <c r="L136" s="96"/>
      <c r="M136" s="95"/>
      <c r="N136" s="95"/>
      <c r="O136" s="95"/>
      <c r="P136" s="94"/>
      <c r="Q136" s="122"/>
      <c r="R136" s="70"/>
      <c r="S136" s="70" t="s">
        <v>84</v>
      </c>
      <c r="T136" s="70"/>
      <c r="U136" s="70" t="s">
        <v>84</v>
      </c>
      <c r="V136" s="70" t="s">
        <v>84</v>
      </c>
      <c r="W136" s="70"/>
      <c r="X136" s="70" t="s">
        <v>84</v>
      </c>
      <c r="Y136" s="71"/>
      <c r="Z136" s="71"/>
      <c r="AA136" s="71" t="s">
        <v>84</v>
      </c>
      <c r="AB136" s="71"/>
      <c r="AC136" s="71" t="s">
        <v>84</v>
      </c>
      <c r="AD136" s="70"/>
    </row>
    <row r="137" spans="1:30" s="13" customFormat="1" ht="25.5" x14ac:dyDescent="0.2">
      <c r="A137" s="93">
        <v>20130187</v>
      </c>
      <c r="B137" s="116" t="s">
        <v>83</v>
      </c>
      <c r="C137" s="121" t="s">
        <v>82</v>
      </c>
      <c r="D137" s="79" t="s">
        <v>81</v>
      </c>
      <c r="E137" s="72">
        <v>24</v>
      </c>
      <c r="F137" s="114"/>
      <c r="G137" s="113"/>
      <c r="H137" s="113"/>
      <c r="I137" s="110">
        <f>'[1]SAMA 2013'!$H$40</f>
        <v>10000002</v>
      </c>
      <c r="J137" s="110"/>
      <c r="K137" s="112"/>
      <c r="L137" s="114">
        <f>'[1]SAMA 2013'!$K$40</f>
        <v>20000000</v>
      </c>
      <c r="M137" s="111"/>
      <c r="N137" s="110"/>
      <c r="O137" s="114">
        <f>'[1]SAMA 2013'!$N$40</f>
        <v>26500000</v>
      </c>
      <c r="P137" s="109">
        <f>SUM(F137:O137)</f>
        <v>56500002</v>
      </c>
      <c r="Q137" s="72" t="s">
        <v>7</v>
      </c>
      <c r="R137" s="70"/>
      <c r="S137" s="70"/>
      <c r="T137" s="70" t="s">
        <v>6</v>
      </c>
      <c r="U137" s="70" t="s">
        <v>6</v>
      </c>
      <c r="V137" s="70" t="s">
        <v>6</v>
      </c>
      <c r="W137" s="70" t="s">
        <v>6</v>
      </c>
      <c r="X137" s="70" t="s">
        <v>6</v>
      </c>
      <c r="Y137" s="70" t="s">
        <v>6</v>
      </c>
      <c r="Z137" s="70" t="s">
        <v>6</v>
      </c>
      <c r="AA137" s="70" t="s">
        <v>6</v>
      </c>
      <c r="AB137" s="70" t="s">
        <v>6</v>
      </c>
      <c r="AC137" s="70" t="s">
        <v>6</v>
      </c>
      <c r="AD137" s="70"/>
    </row>
    <row r="138" spans="1:30" s="13" customFormat="1" ht="25.5" x14ac:dyDescent="0.2">
      <c r="A138" s="90"/>
      <c r="B138" s="108"/>
      <c r="C138" s="121" t="s">
        <v>80</v>
      </c>
      <c r="D138" s="79" t="s">
        <v>79</v>
      </c>
      <c r="E138" s="72">
        <v>24</v>
      </c>
      <c r="F138" s="106"/>
      <c r="G138" s="105"/>
      <c r="H138" s="105"/>
      <c r="I138" s="102"/>
      <c r="J138" s="102"/>
      <c r="K138" s="104"/>
      <c r="L138" s="106"/>
      <c r="M138" s="103"/>
      <c r="N138" s="102"/>
      <c r="O138" s="106"/>
      <c r="P138" s="101"/>
      <c r="Q138" s="72" t="s">
        <v>7</v>
      </c>
      <c r="R138" s="70"/>
      <c r="S138" s="70"/>
      <c r="T138" s="70" t="s">
        <v>6</v>
      </c>
      <c r="U138" s="70" t="s">
        <v>6</v>
      </c>
      <c r="V138" s="70" t="s">
        <v>6</v>
      </c>
      <c r="W138" s="70" t="s">
        <v>6</v>
      </c>
      <c r="X138" s="70" t="s">
        <v>6</v>
      </c>
      <c r="Y138" s="70" t="s">
        <v>6</v>
      </c>
      <c r="Z138" s="70" t="s">
        <v>6</v>
      </c>
      <c r="AA138" s="70" t="s">
        <v>6</v>
      </c>
      <c r="AB138" s="70" t="s">
        <v>6</v>
      </c>
      <c r="AC138" s="70" t="s">
        <v>6</v>
      </c>
      <c r="AD138" s="70"/>
    </row>
    <row r="139" spans="1:30" s="13" customFormat="1" ht="12.75" x14ac:dyDescent="0.2">
      <c r="A139" s="90"/>
      <c r="B139" s="108"/>
      <c r="C139" s="121" t="s">
        <v>78</v>
      </c>
      <c r="D139" s="79" t="s">
        <v>77</v>
      </c>
      <c r="E139" s="72"/>
      <c r="F139" s="106"/>
      <c r="G139" s="105"/>
      <c r="H139" s="105"/>
      <c r="I139" s="102"/>
      <c r="J139" s="102"/>
      <c r="K139" s="104"/>
      <c r="L139" s="106"/>
      <c r="M139" s="103"/>
      <c r="N139" s="102"/>
      <c r="O139" s="106"/>
      <c r="P139" s="101"/>
      <c r="Q139" s="72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</row>
    <row r="140" spans="1:30" s="13" customFormat="1" ht="25.5" x14ac:dyDescent="0.2">
      <c r="A140" s="82"/>
      <c r="B140" s="100"/>
      <c r="C140" s="50" t="s">
        <v>76</v>
      </c>
      <c r="D140" s="79" t="s">
        <v>75</v>
      </c>
      <c r="E140" s="72">
        <v>30</v>
      </c>
      <c r="F140" s="99"/>
      <c r="G140" s="98"/>
      <c r="H140" s="98"/>
      <c r="I140" s="95"/>
      <c r="J140" s="95"/>
      <c r="K140" s="97"/>
      <c r="L140" s="99"/>
      <c r="M140" s="96"/>
      <c r="N140" s="95"/>
      <c r="O140" s="99"/>
      <c r="P140" s="94"/>
      <c r="Q140" s="72" t="s">
        <v>7</v>
      </c>
      <c r="R140" s="70" t="s">
        <v>6</v>
      </c>
      <c r="S140" s="70" t="s">
        <v>6</v>
      </c>
      <c r="T140" s="70" t="s">
        <v>6</v>
      </c>
      <c r="U140" s="70" t="s">
        <v>6</v>
      </c>
      <c r="V140" s="70" t="s">
        <v>6</v>
      </c>
      <c r="W140" s="70" t="s">
        <v>6</v>
      </c>
      <c r="X140" s="70"/>
      <c r="Y140" s="71"/>
      <c r="Z140" s="71"/>
      <c r="AA140" s="71"/>
      <c r="AB140" s="71"/>
      <c r="AC140" s="71"/>
      <c r="AD140" s="70"/>
    </row>
    <row r="141" spans="1:30" s="13" customFormat="1" ht="30.75" customHeight="1" x14ac:dyDescent="0.2">
      <c r="A141" s="93">
        <v>20130188</v>
      </c>
      <c r="B141" s="92" t="s">
        <v>74</v>
      </c>
      <c r="C141" s="115" t="s">
        <v>73</v>
      </c>
      <c r="D141" s="79" t="s">
        <v>72</v>
      </c>
      <c r="E141" s="117">
        <v>1</v>
      </c>
      <c r="F141" s="120"/>
      <c r="G141" s="120"/>
      <c r="H141" s="120"/>
      <c r="I141" s="110">
        <v>90000000</v>
      </c>
      <c r="J141" s="110"/>
      <c r="K141" s="110"/>
      <c r="L141" s="110">
        <f>'[1]SAMA 2013'!$K$41</f>
        <v>48351700</v>
      </c>
      <c r="M141" s="110"/>
      <c r="N141" s="110"/>
      <c r="O141" s="110">
        <f>'[1]SAMA 2013'!$N$41</f>
        <v>9250000</v>
      </c>
      <c r="P141" s="109">
        <f>SUM(F141:O145)</f>
        <v>147601700</v>
      </c>
      <c r="Q141" s="72" t="s">
        <v>7</v>
      </c>
      <c r="R141" s="70"/>
      <c r="S141" s="70" t="s">
        <v>6</v>
      </c>
      <c r="T141" s="70"/>
      <c r="U141" s="70"/>
      <c r="V141" s="70"/>
      <c r="W141" s="70"/>
      <c r="X141" s="70"/>
      <c r="Y141" s="71"/>
      <c r="Z141" s="71"/>
      <c r="AA141" s="71"/>
      <c r="AB141" s="71"/>
      <c r="AC141" s="71"/>
      <c r="AD141" s="70"/>
    </row>
    <row r="142" spans="1:30" s="13" customFormat="1" ht="12.75" x14ac:dyDescent="0.2">
      <c r="A142" s="90"/>
      <c r="B142" s="89"/>
      <c r="C142" s="80" t="s">
        <v>71</v>
      </c>
      <c r="D142" s="79" t="s">
        <v>70</v>
      </c>
      <c r="E142" s="117">
        <v>5</v>
      </c>
      <c r="F142" s="119"/>
      <c r="G142" s="119"/>
      <c r="H142" s="119"/>
      <c r="I142" s="102"/>
      <c r="J142" s="102"/>
      <c r="K142" s="102"/>
      <c r="L142" s="102"/>
      <c r="M142" s="102"/>
      <c r="N142" s="102"/>
      <c r="O142" s="102"/>
      <c r="P142" s="101"/>
      <c r="Q142" s="72" t="s">
        <v>7</v>
      </c>
      <c r="R142" s="70"/>
      <c r="S142" s="70"/>
      <c r="T142" s="70" t="s">
        <v>6</v>
      </c>
      <c r="U142" s="70"/>
      <c r="V142" s="70" t="s">
        <v>6</v>
      </c>
      <c r="W142" s="70"/>
      <c r="X142" s="70" t="s">
        <v>6</v>
      </c>
      <c r="Y142" s="71"/>
      <c r="Z142" s="71" t="s">
        <v>6</v>
      </c>
      <c r="AA142" s="71"/>
      <c r="AB142" s="71" t="s">
        <v>6</v>
      </c>
      <c r="AC142" s="71"/>
      <c r="AD142" s="70"/>
    </row>
    <row r="143" spans="1:30" s="13" customFormat="1" ht="12.75" x14ac:dyDescent="0.2">
      <c r="A143" s="90"/>
      <c r="B143" s="89"/>
      <c r="C143" s="80" t="s">
        <v>17</v>
      </c>
      <c r="D143" s="79" t="s">
        <v>69</v>
      </c>
      <c r="E143" s="117">
        <v>6</v>
      </c>
      <c r="F143" s="119"/>
      <c r="G143" s="119"/>
      <c r="H143" s="119"/>
      <c r="I143" s="102"/>
      <c r="J143" s="102"/>
      <c r="K143" s="102"/>
      <c r="L143" s="102"/>
      <c r="M143" s="102"/>
      <c r="N143" s="102"/>
      <c r="O143" s="102"/>
      <c r="P143" s="101"/>
      <c r="Q143" s="72" t="s">
        <v>7</v>
      </c>
      <c r="R143" s="70"/>
      <c r="S143" s="70" t="s">
        <v>6</v>
      </c>
      <c r="T143" s="70"/>
      <c r="U143" s="70" t="s">
        <v>6</v>
      </c>
      <c r="V143" s="70"/>
      <c r="W143" s="70" t="s">
        <v>6</v>
      </c>
      <c r="X143" s="70"/>
      <c r="Y143" s="71" t="s">
        <v>6</v>
      </c>
      <c r="Z143" s="71"/>
      <c r="AA143" s="71" t="s">
        <v>6</v>
      </c>
      <c r="AB143" s="71"/>
      <c r="AC143" s="71" t="s">
        <v>6</v>
      </c>
      <c r="AD143" s="70"/>
    </row>
    <row r="144" spans="1:30" s="13" customFormat="1" ht="25.5" x14ac:dyDescent="0.2">
      <c r="A144" s="90"/>
      <c r="B144" s="89"/>
      <c r="C144" s="80" t="s">
        <v>62</v>
      </c>
      <c r="D144" s="79" t="s">
        <v>68</v>
      </c>
      <c r="E144" s="117">
        <v>3</v>
      </c>
      <c r="F144" s="119"/>
      <c r="G144" s="119"/>
      <c r="H144" s="119"/>
      <c r="I144" s="102"/>
      <c r="J144" s="102"/>
      <c r="K144" s="102"/>
      <c r="L144" s="102"/>
      <c r="M144" s="102"/>
      <c r="N144" s="102"/>
      <c r="O144" s="102"/>
      <c r="P144" s="101"/>
      <c r="Q144" s="72" t="s">
        <v>7</v>
      </c>
      <c r="R144" s="70"/>
      <c r="S144" s="70" t="s">
        <v>6</v>
      </c>
      <c r="T144" s="70"/>
      <c r="U144" s="70" t="s">
        <v>6</v>
      </c>
      <c r="V144" s="70" t="s">
        <v>6</v>
      </c>
      <c r="W144" s="70"/>
      <c r="X144" s="70" t="s">
        <v>6</v>
      </c>
      <c r="Y144" s="71"/>
      <c r="Z144" s="71" t="s">
        <v>6</v>
      </c>
      <c r="AA144" s="71"/>
      <c r="AB144" s="71" t="s">
        <v>6</v>
      </c>
      <c r="AC144" s="71"/>
      <c r="AD144" s="70"/>
    </row>
    <row r="145" spans="1:85" s="13" customFormat="1" ht="12.75" x14ac:dyDescent="0.2">
      <c r="A145" s="82"/>
      <c r="B145" s="81"/>
      <c r="C145" s="80" t="s">
        <v>67</v>
      </c>
      <c r="D145" s="79" t="s">
        <v>66</v>
      </c>
      <c r="E145" s="117">
        <v>1</v>
      </c>
      <c r="F145" s="118"/>
      <c r="G145" s="118"/>
      <c r="H145" s="118"/>
      <c r="I145" s="95"/>
      <c r="J145" s="95"/>
      <c r="K145" s="95"/>
      <c r="L145" s="95"/>
      <c r="M145" s="95"/>
      <c r="N145" s="95"/>
      <c r="O145" s="95"/>
      <c r="P145" s="94"/>
      <c r="Q145" s="72"/>
      <c r="R145" s="70"/>
      <c r="S145" s="70"/>
      <c r="T145" s="70"/>
      <c r="U145" s="70"/>
      <c r="V145" s="70"/>
      <c r="W145" s="70"/>
      <c r="X145" s="70"/>
      <c r="Y145" s="71"/>
      <c r="Z145" s="71"/>
      <c r="AA145" s="71"/>
      <c r="AB145" s="71"/>
      <c r="AC145" s="71"/>
      <c r="AD145" s="70"/>
    </row>
    <row r="146" spans="1:85" s="13" customFormat="1" ht="26.25" customHeight="1" x14ac:dyDescent="0.2">
      <c r="A146" s="93">
        <v>20130190</v>
      </c>
      <c r="B146" s="116" t="s">
        <v>65</v>
      </c>
      <c r="C146" s="80" t="s">
        <v>64</v>
      </c>
      <c r="D146" s="79" t="s">
        <v>63</v>
      </c>
      <c r="E146" s="117">
        <v>50</v>
      </c>
      <c r="F146" s="114"/>
      <c r="G146" s="113"/>
      <c r="H146" s="113"/>
      <c r="I146" s="110">
        <f>'[1]SAMA 2013'!$H$43</f>
        <v>23500000</v>
      </c>
      <c r="J146" s="110"/>
      <c r="K146" s="112"/>
      <c r="L146" s="114">
        <f>'[1]SAMA 2013'!$K$43</f>
        <v>90500000</v>
      </c>
      <c r="M146" s="111"/>
      <c r="N146" s="110"/>
      <c r="O146" s="114">
        <f>'[1]SAMA 2013'!$N$43</f>
        <v>9000000</v>
      </c>
      <c r="P146" s="109">
        <f>F147+G147+H147+I146+J147+K147+L146+M147+N147+O146</f>
        <v>123000000</v>
      </c>
      <c r="Q146" s="72" t="s">
        <v>7</v>
      </c>
      <c r="R146" s="70" t="s">
        <v>6</v>
      </c>
      <c r="S146" s="70"/>
      <c r="T146" s="70"/>
      <c r="U146" s="70"/>
      <c r="V146" s="70"/>
      <c r="W146" s="70"/>
      <c r="X146" s="70"/>
      <c r="Y146" s="71"/>
      <c r="Z146" s="71"/>
      <c r="AA146" s="71"/>
      <c r="AB146" s="71"/>
      <c r="AC146" s="71"/>
      <c r="AD146" s="70"/>
    </row>
    <row r="147" spans="1:85" s="13" customFormat="1" ht="12.75" x14ac:dyDescent="0.2">
      <c r="A147" s="90"/>
      <c r="B147" s="108"/>
      <c r="C147" s="80" t="s">
        <v>62</v>
      </c>
      <c r="D147" s="79" t="s">
        <v>61</v>
      </c>
      <c r="E147" s="117">
        <v>4</v>
      </c>
      <c r="F147" s="106"/>
      <c r="G147" s="105"/>
      <c r="H147" s="105"/>
      <c r="I147" s="102"/>
      <c r="J147" s="102"/>
      <c r="K147" s="104"/>
      <c r="L147" s="106"/>
      <c r="M147" s="103"/>
      <c r="N147" s="102"/>
      <c r="O147" s="106"/>
      <c r="P147" s="101"/>
      <c r="Q147" s="72" t="s">
        <v>7</v>
      </c>
      <c r="R147" s="70"/>
      <c r="S147" s="70"/>
      <c r="T147" s="70"/>
      <c r="U147" s="70"/>
      <c r="V147" s="70"/>
      <c r="W147" s="70"/>
      <c r="X147" s="70"/>
      <c r="Y147" s="71"/>
      <c r="Z147" s="71"/>
      <c r="AA147" s="71"/>
      <c r="AB147" s="71"/>
      <c r="AC147" s="71"/>
      <c r="AD147" s="70"/>
    </row>
    <row r="148" spans="1:85" s="13" customFormat="1" ht="12.75" x14ac:dyDescent="0.2">
      <c r="A148" s="90"/>
      <c r="B148" s="108"/>
      <c r="C148" s="80" t="s">
        <v>60</v>
      </c>
      <c r="D148" s="79" t="s">
        <v>59</v>
      </c>
      <c r="E148" s="117">
        <v>50</v>
      </c>
      <c r="F148" s="106"/>
      <c r="G148" s="105"/>
      <c r="H148" s="105"/>
      <c r="I148" s="102"/>
      <c r="J148" s="102"/>
      <c r="K148" s="104"/>
      <c r="L148" s="106"/>
      <c r="M148" s="103"/>
      <c r="N148" s="102"/>
      <c r="O148" s="106"/>
      <c r="P148" s="101"/>
      <c r="Q148" s="72" t="s">
        <v>7</v>
      </c>
      <c r="R148" s="70"/>
      <c r="S148" s="70"/>
      <c r="T148" s="70"/>
      <c r="U148" s="70"/>
      <c r="V148" s="70"/>
      <c r="W148" s="70"/>
      <c r="X148" s="70"/>
      <c r="Y148" s="71"/>
      <c r="Z148" s="71"/>
      <c r="AA148" s="71"/>
      <c r="AB148" s="71"/>
      <c r="AC148" s="71"/>
      <c r="AD148" s="70"/>
    </row>
    <row r="149" spans="1:85" s="13" customFormat="1" ht="12.75" x14ac:dyDescent="0.2">
      <c r="A149" s="90"/>
      <c r="B149" s="108"/>
      <c r="C149" s="80" t="s">
        <v>58</v>
      </c>
      <c r="D149" s="79" t="s">
        <v>57</v>
      </c>
      <c r="E149" s="117"/>
      <c r="F149" s="106"/>
      <c r="G149" s="105"/>
      <c r="H149" s="105"/>
      <c r="I149" s="102"/>
      <c r="J149" s="102"/>
      <c r="K149" s="104"/>
      <c r="L149" s="106"/>
      <c r="M149" s="103"/>
      <c r="N149" s="102"/>
      <c r="O149" s="106"/>
      <c r="P149" s="101"/>
      <c r="Q149" s="72"/>
      <c r="R149" s="70"/>
      <c r="S149" s="70"/>
      <c r="T149" s="70"/>
      <c r="U149" s="70"/>
      <c r="V149" s="70"/>
      <c r="W149" s="70"/>
      <c r="X149" s="70"/>
      <c r="Y149" s="71"/>
      <c r="Z149" s="71"/>
      <c r="AA149" s="71"/>
      <c r="AB149" s="71"/>
      <c r="AC149" s="71"/>
      <c r="AD149" s="70"/>
    </row>
    <row r="150" spans="1:85" s="13" customFormat="1" ht="12.75" x14ac:dyDescent="0.2">
      <c r="A150" s="82"/>
      <c r="B150" s="100"/>
      <c r="C150" s="80" t="s">
        <v>56</v>
      </c>
      <c r="D150" s="107" t="s">
        <v>55</v>
      </c>
      <c r="E150" s="72">
        <v>1</v>
      </c>
      <c r="F150" s="99"/>
      <c r="G150" s="98"/>
      <c r="H150" s="98"/>
      <c r="I150" s="95"/>
      <c r="J150" s="95"/>
      <c r="K150" s="97"/>
      <c r="L150" s="99"/>
      <c r="M150" s="96"/>
      <c r="N150" s="95"/>
      <c r="O150" s="99"/>
      <c r="P150" s="94"/>
      <c r="Q150" s="72" t="s">
        <v>7</v>
      </c>
      <c r="R150" s="70"/>
      <c r="S150" s="70"/>
      <c r="T150" s="70"/>
      <c r="U150" s="70"/>
      <c r="V150" s="70"/>
      <c r="W150" s="70"/>
      <c r="X150" s="70"/>
      <c r="Y150" s="71"/>
      <c r="Z150" s="71"/>
      <c r="AA150" s="71"/>
      <c r="AB150" s="71"/>
      <c r="AC150" s="71"/>
      <c r="AD150" s="70"/>
    </row>
    <row r="151" spans="1:85" s="13" customFormat="1" ht="33.75" customHeight="1" x14ac:dyDescent="0.2">
      <c r="A151" s="93">
        <v>20130191</v>
      </c>
      <c r="B151" s="116" t="s">
        <v>54</v>
      </c>
      <c r="C151" s="115" t="s">
        <v>53</v>
      </c>
      <c r="D151" s="107" t="s">
        <v>52</v>
      </c>
      <c r="E151" s="72">
        <v>50</v>
      </c>
      <c r="F151" s="114"/>
      <c r="G151" s="113"/>
      <c r="H151" s="113"/>
      <c r="I151" s="110">
        <f>'[1]SAMA 2013'!$H$44</f>
        <v>39506000</v>
      </c>
      <c r="J151" s="110"/>
      <c r="K151" s="112"/>
      <c r="L151" s="110">
        <f>'[1]SAMA 2013'!$K$44</f>
        <v>75000000</v>
      </c>
      <c r="M151" s="111"/>
      <c r="N151" s="110"/>
      <c r="O151" s="110">
        <f>'[1]SAMA 2013'!$N$44</f>
        <v>3422000</v>
      </c>
      <c r="P151" s="109">
        <f>F153+G153+H153+I151+J153+K153+L151+M153+N153+O151</f>
        <v>117928000</v>
      </c>
      <c r="Q151" s="72" t="s">
        <v>7</v>
      </c>
      <c r="R151" s="70"/>
      <c r="S151" s="70" t="s">
        <v>6</v>
      </c>
      <c r="T151" s="70" t="s">
        <v>6</v>
      </c>
      <c r="U151" s="70" t="s">
        <v>6</v>
      </c>
      <c r="V151" s="70" t="s">
        <v>6</v>
      </c>
      <c r="W151" s="70"/>
      <c r="X151" s="70"/>
      <c r="Y151" s="71"/>
      <c r="Z151" s="71"/>
      <c r="AA151" s="71"/>
      <c r="AB151" s="71"/>
      <c r="AC151" s="71"/>
      <c r="AD151" s="70"/>
    </row>
    <row r="152" spans="1:85" s="13" customFormat="1" ht="25.5" x14ac:dyDescent="0.2">
      <c r="A152" s="90"/>
      <c r="B152" s="108"/>
      <c r="C152" s="80" t="s">
        <v>27</v>
      </c>
      <c r="D152" s="107" t="s">
        <v>51</v>
      </c>
      <c r="E152" s="72">
        <v>50</v>
      </c>
      <c r="F152" s="106"/>
      <c r="G152" s="105"/>
      <c r="H152" s="105"/>
      <c r="I152" s="102"/>
      <c r="J152" s="102"/>
      <c r="K152" s="104"/>
      <c r="L152" s="102"/>
      <c r="M152" s="103"/>
      <c r="N152" s="102"/>
      <c r="O152" s="102"/>
      <c r="P152" s="101"/>
      <c r="Q152" s="72" t="s">
        <v>7</v>
      </c>
      <c r="R152" s="70"/>
      <c r="S152" s="70"/>
      <c r="T152" s="70" t="s">
        <v>6</v>
      </c>
      <c r="U152" s="70"/>
      <c r="V152" s="70"/>
      <c r="W152" s="70"/>
      <c r="X152" s="70"/>
      <c r="Y152" s="71"/>
      <c r="Z152" s="71"/>
      <c r="AA152" s="71"/>
      <c r="AB152" s="71"/>
      <c r="AC152" s="71"/>
      <c r="AD152" s="70"/>
    </row>
    <row r="153" spans="1:85" s="13" customFormat="1" ht="12.75" x14ac:dyDescent="0.2">
      <c r="A153" s="90"/>
      <c r="B153" s="108"/>
      <c r="C153" s="80" t="s">
        <v>50</v>
      </c>
      <c r="D153" s="107" t="s">
        <v>49</v>
      </c>
      <c r="E153" s="72">
        <v>250</v>
      </c>
      <c r="F153" s="106"/>
      <c r="G153" s="105"/>
      <c r="H153" s="105"/>
      <c r="I153" s="102"/>
      <c r="J153" s="102"/>
      <c r="K153" s="104"/>
      <c r="L153" s="102"/>
      <c r="M153" s="103"/>
      <c r="N153" s="102"/>
      <c r="O153" s="102"/>
      <c r="P153" s="101"/>
      <c r="Q153" s="72" t="s">
        <v>7</v>
      </c>
      <c r="R153" s="70"/>
      <c r="S153" s="70"/>
      <c r="T153" s="70" t="s">
        <v>6</v>
      </c>
      <c r="U153" s="70" t="s">
        <v>6</v>
      </c>
      <c r="V153" s="70" t="s">
        <v>6</v>
      </c>
      <c r="W153" s="70" t="s">
        <v>6</v>
      </c>
      <c r="X153" s="70" t="s">
        <v>6</v>
      </c>
      <c r="Y153" s="71" t="s">
        <v>6</v>
      </c>
      <c r="Z153" s="71" t="s">
        <v>6</v>
      </c>
      <c r="AA153" s="71" t="s">
        <v>6</v>
      </c>
      <c r="AB153" s="71" t="s">
        <v>6</v>
      </c>
      <c r="AC153" s="71" t="s">
        <v>6</v>
      </c>
      <c r="AD153" s="70"/>
    </row>
    <row r="154" spans="1:85" s="91" customFormat="1" ht="25.5" x14ac:dyDescent="0.2">
      <c r="A154" s="90"/>
      <c r="B154" s="108"/>
      <c r="C154" s="80" t="s">
        <v>48</v>
      </c>
      <c r="D154" s="107" t="s">
        <v>47</v>
      </c>
      <c r="E154" s="72">
        <v>4</v>
      </c>
      <c r="F154" s="106"/>
      <c r="G154" s="105"/>
      <c r="H154" s="105"/>
      <c r="I154" s="102"/>
      <c r="J154" s="102"/>
      <c r="K154" s="104"/>
      <c r="L154" s="102"/>
      <c r="M154" s="103"/>
      <c r="N154" s="102"/>
      <c r="O154" s="102"/>
      <c r="P154" s="101"/>
      <c r="Q154" s="72" t="s">
        <v>7</v>
      </c>
      <c r="R154" s="70"/>
      <c r="S154" s="70" t="s">
        <v>6</v>
      </c>
      <c r="T154" s="70"/>
      <c r="U154" s="70" t="s">
        <v>6</v>
      </c>
      <c r="V154" s="70"/>
      <c r="W154" s="70" t="s">
        <v>6</v>
      </c>
      <c r="X154" s="70" t="s">
        <v>6</v>
      </c>
      <c r="Y154" s="71"/>
      <c r="Z154" s="71"/>
      <c r="AA154" s="71"/>
      <c r="AB154" s="71"/>
      <c r="AC154" s="71"/>
      <c r="AD154" s="70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</row>
    <row r="155" spans="1:85" s="13" customFormat="1" ht="25.5" x14ac:dyDescent="0.2">
      <c r="A155" s="82"/>
      <c r="B155" s="100"/>
      <c r="C155" s="80" t="s">
        <v>46</v>
      </c>
      <c r="D155" s="79" t="s">
        <v>45</v>
      </c>
      <c r="E155" s="72">
        <v>50</v>
      </c>
      <c r="F155" s="99"/>
      <c r="G155" s="98"/>
      <c r="H155" s="98"/>
      <c r="I155" s="95"/>
      <c r="J155" s="95"/>
      <c r="K155" s="97"/>
      <c r="L155" s="95"/>
      <c r="M155" s="96"/>
      <c r="N155" s="95"/>
      <c r="O155" s="95"/>
      <c r="P155" s="94"/>
      <c r="Q155" s="72" t="s">
        <v>7</v>
      </c>
      <c r="R155" s="70"/>
      <c r="S155" s="70"/>
      <c r="T155" s="70" t="s">
        <v>6</v>
      </c>
      <c r="U155" s="70" t="s">
        <v>6</v>
      </c>
      <c r="V155" s="70" t="s">
        <v>6</v>
      </c>
      <c r="W155" s="70" t="s">
        <v>6</v>
      </c>
      <c r="X155" s="70" t="s">
        <v>6</v>
      </c>
      <c r="Y155" s="71" t="s">
        <v>6</v>
      </c>
      <c r="Z155" s="71" t="s">
        <v>6</v>
      </c>
      <c r="AA155" s="71" t="s">
        <v>6</v>
      </c>
      <c r="AB155" s="71" t="s">
        <v>6</v>
      </c>
      <c r="AC155" s="71" t="s">
        <v>6</v>
      </c>
      <c r="AD155" s="70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  <c r="CC155" s="69"/>
      <c r="CD155" s="69"/>
      <c r="CE155" s="69"/>
      <c r="CF155" s="69"/>
      <c r="CG155" s="69"/>
    </row>
    <row r="156" spans="1:85" s="91" customFormat="1" ht="26.25" customHeight="1" x14ac:dyDescent="0.2">
      <c r="A156" s="93">
        <v>20130192</v>
      </c>
      <c r="B156" s="92" t="s">
        <v>44</v>
      </c>
      <c r="C156" s="80" t="s">
        <v>43</v>
      </c>
      <c r="D156" s="79" t="s">
        <v>42</v>
      </c>
      <c r="E156" s="72">
        <v>100</v>
      </c>
      <c r="F156" s="88"/>
      <c r="G156" s="87"/>
      <c r="H156" s="87"/>
      <c r="I156" s="84">
        <f>'[1]SAMA 2013'!$H$45</f>
        <v>70400000</v>
      </c>
      <c r="J156" s="84"/>
      <c r="K156" s="86"/>
      <c r="L156" s="84"/>
      <c r="M156" s="85"/>
      <c r="N156" s="84"/>
      <c r="O156" s="84"/>
      <c r="P156" s="83">
        <f>F158+G158+H158+I156+J158+K158+L156+M158+N158+O156</f>
        <v>70400000</v>
      </c>
      <c r="Q156" s="72" t="s">
        <v>7</v>
      </c>
      <c r="R156" s="70"/>
      <c r="S156" s="70" t="s">
        <v>6</v>
      </c>
      <c r="T156" s="70"/>
      <c r="U156" s="70" t="s">
        <v>6</v>
      </c>
      <c r="V156" s="70"/>
      <c r="W156" s="70" t="s">
        <v>6</v>
      </c>
      <c r="X156" s="70" t="s">
        <v>6</v>
      </c>
      <c r="Y156" s="71"/>
      <c r="Z156" s="71" t="s">
        <v>6</v>
      </c>
      <c r="AA156" s="71"/>
      <c r="AB156" s="71" t="s">
        <v>6</v>
      </c>
      <c r="AC156" s="71"/>
      <c r="AD156" s="70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</row>
    <row r="157" spans="1:85" s="91" customFormat="1" ht="12.75" x14ac:dyDescent="0.2">
      <c r="A157" s="90"/>
      <c r="B157" s="89"/>
      <c r="C157" s="80" t="s">
        <v>41</v>
      </c>
      <c r="D157" s="79" t="s">
        <v>40</v>
      </c>
      <c r="E157" s="72">
        <v>12</v>
      </c>
      <c r="F157" s="88"/>
      <c r="G157" s="87"/>
      <c r="H157" s="87"/>
      <c r="I157" s="84"/>
      <c r="J157" s="84"/>
      <c r="K157" s="86"/>
      <c r="L157" s="84"/>
      <c r="M157" s="85"/>
      <c r="N157" s="84"/>
      <c r="O157" s="84"/>
      <c r="P157" s="83"/>
      <c r="Q157" s="72" t="s">
        <v>7</v>
      </c>
      <c r="R157" s="70"/>
      <c r="S157" s="70" t="s">
        <v>6</v>
      </c>
      <c r="T157" s="70" t="s">
        <v>6</v>
      </c>
      <c r="U157" s="70" t="s">
        <v>6</v>
      </c>
      <c r="V157" s="70" t="s">
        <v>6</v>
      </c>
      <c r="W157" s="70" t="s">
        <v>6</v>
      </c>
      <c r="X157" s="70" t="s">
        <v>6</v>
      </c>
      <c r="Y157" s="71" t="s">
        <v>6</v>
      </c>
      <c r="Z157" s="71" t="s">
        <v>6</v>
      </c>
      <c r="AA157" s="71" t="s">
        <v>6</v>
      </c>
      <c r="AB157" s="71" t="s">
        <v>6</v>
      </c>
      <c r="AC157" s="71"/>
      <c r="AD157" s="70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</row>
    <row r="158" spans="1:85" s="13" customFormat="1" ht="12.75" x14ac:dyDescent="0.2">
      <c r="A158" s="90"/>
      <c r="B158" s="89"/>
      <c r="C158" s="80" t="s">
        <v>39</v>
      </c>
      <c r="D158" s="79" t="s">
        <v>38</v>
      </c>
      <c r="E158" s="72">
        <v>100</v>
      </c>
      <c r="F158" s="88"/>
      <c r="G158" s="87"/>
      <c r="H158" s="87"/>
      <c r="I158" s="84"/>
      <c r="J158" s="84"/>
      <c r="K158" s="86"/>
      <c r="L158" s="84"/>
      <c r="M158" s="85"/>
      <c r="N158" s="84"/>
      <c r="O158" s="84"/>
      <c r="P158" s="83"/>
      <c r="Q158" s="72" t="s">
        <v>7</v>
      </c>
      <c r="R158" s="70" t="s">
        <v>6</v>
      </c>
      <c r="S158" s="70" t="s">
        <v>6</v>
      </c>
      <c r="T158" s="70" t="s">
        <v>6</v>
      </c>
      <c r="U158" s="70" t="s">
        <v>6</v>
      </c>
      <c r="V158" s="70" t="s">
        <v>6</v>
      </c>
      <c r="W158" s="70"/>
      <c r="X158" s="70"/>
      <c r="Y158" s="71"/>
      <c r="Z158" s="71"/>
      <c r="AA158" s="71"/>
      <c r="AB158" s="71"/>
      <c r="AC158" s="71"/>
      <c r="AD158" s="70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  <c r="CC158" s="69"/>
      <c r="CD158" s="69"/>
      <c r="CE158" s="69"/>
      <c r="CF158" s="69"/>
      <c r="CG158" s="69"/>
    </row>
    <row r="159" spans="1:85" s="13" customFormat="1" ht="12.75" x14ac:dyDescent="0.2">
      <c r="A159" s="82"/>
      <c r="B159" s="81"/>
      <c r="C159" s="80" t="s">
        <v>37</v>
      </c>
      <c r="D159" s="79" t="s">
        <v>36</v>
      </c>
      <c r="E159" s="72">
        <v>2</v>
      </c>
      <c r="F159" s="78"/>
      <c r="G159" s="77"/>
      <c r="H159" s="77"/>
      <c r="I159" s="74"/>
      <c r="J159" s="74"/>
      <c r="K159" s="76"/>
      <c r="L159" s="74"/>
      <c r="M159" s="75"/>
      <c r="N159" s="74"/>
      <c r="O159" s="74"/>
      <c r="P159" s="73"/>
      <c r="Q159" s="72"/>
      <c r="R159" s="70"/>
      <c r="S159" s="70"/>
      <c r="T159" s="70"/>
      <c r="U159" s="70"/>
      <c r="V159" s="70"/>
      <c r="W159" s="70"/>
      <c r="X159" s="70"/>
      <c r="Y159" s="71"/>
      <c r="Z159" s="71"/>
      <c r="AA159" s="71"/>
      <c r="AB159" s="71"/>
      <c r="AC159" s="71"/>
      <c r="AD159" s="70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</row>
    <row r="160" spans="1:85" s="13" customFormat="1" ht="38.25" x14ac:dyDescent="0.2">
      <c r="A160" s="68">
        <v>20130227</v>
      </c>
      <c r="B160" s="67" t="s">
        <v>35</v>
      </c>
      <c r="C160" s="44" t="s">
        <v>34</v>
      </c>
      <c r="D160" s="49" t="s">
        <v>33</v>
      </c>
      <c r="E160" s="45">
        <v>1</v>
      </c>
      <c r="F160" s="44"/>
      <c r="G160" s="44"/>
      <c r="H160" s="44"/>
      <c r="I160" s="66">
        <v>350000000</v>
      </c>
      <c r="J160" s="44"/>
      <c r="K160" s="44"/>
      <c r="L160" s="44"/>
      <c r="M160" s="44"/>
      <c r="N160" s="44"/>
      <c r="O160" s="44"/>
      <c r="P160" s="62">
        <f>I160</f>
        <v>350000000</v>
      </c>
      <c r="Q160" s="45" t="s">
        <v>7</v>
      </c>
      <c r="R160" s="44"/>
      <c r="S160" s="44" t="s">
        <v>6</v>
      </c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</row>
    <row r="161" spans="1:30" s="13" customFormat="1" ht="15" customHeight="1" x14ac:dyDescent="0.2">
      <c r="A161" s="65"/>
      <c r="B161" s="64"/>
      <c r="C161" s="44" t="s">
        <v>32</v>
      </c>
      <c r="D161" s="49" t="s">
        <v>31</v>
      </c>
      <c r="E161" s="45">
        <v>1</v>
      </c>
      <c r="F161" s="44"/>
      <c r="G161" s="44"/>
      <c r="H161" s="44"/>
      <c r="I161" s="63"/>
      <c r="J161" s="44"/>
      <c r="K161" s="44"/>
      <c r="L161" s="44"/>
      <c r="M161" s="44"/>
      <c r="N161" s="44"/>
      <c r="O161" s="44"/>
      <c r="P161" s="62"/>
      <c r="Q161" s="45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</row>
    <row r="162" spans="1:30" s="13" customFormat="1" ht="12.75" x14ac:dyDescent="0.2">
      <c r="A162" s="61">
        <v>20130193</v>
      </c>
      <c r="B162" s="60" t="s">
        <v>30</v>
      </c>
      <c r="C162" s="59" t="s">
        <v>29</v>
      </c>
      <c r="D162" s="58" t="s">
        <v>28</v>
      </c>
      <c r="E162" s="45">
        <v>4</v>
      </c>
      <c r="F162" s="47"/>
      <c r="G162" s="47"/>
      <c r="H162" s="47"/>
      <c r="I162" s="57">
        <v>100000000</v>
      </c>
      <c r="J162" s="47"/>
      <c r="K162" s="47"/>
      <c r="L162" s="47"/>
      <c r="M162" s="47"/>
      <c r="N162" s="47"/>
      <c r="O162" s="47"/>
      <c r="P162" s="56">
        <f>I162</f>
        <v>100000000</v>
      </c>
      <c r="Q162" s="45" t="s">
        <v>7</v>
      </c>
      <c r="R162" s="44"/>
      <c r="S162" s="44" t="s">
        <v>6</v>
      </c>
      <c r="T162" s="44"/>
      <c r="U162" s="44" t="s">
        <v>6</v>
      </c>
      <c r="V162" s="44"/>
      <c r="W162" s="44"/>
      <c r="X162" s="44" t="s">
        <v>6</v>
      </c>
      <c r="Y162" s="44"/>
      <c r="Z162" s="44"/>
      <c r="AA162" s="44" t="s">
        <v>6</v>
      </c>
      <c r="AB162" s="44"/>
      <c r="AC162" s="44"/>
      <c r="AD162" s="44"/>
    </row>
    <row r="163" spans="1:30" s="13" customFormat="1" ht="12.75" x14ac:dyDescent="0.2">
      <c r="A163" s="55"/>
      <c r="B163" s="54"/>
      <c r="C163" s="50" t="s">
        <v>27</v>
      </c>
      <c r="D163" s="49" t="s">
        <v>26</v>
      </c>
      <c r="E163" s="45">
        <v>4</v>
      </c>
      <c r="F163" s="47"/>
      <c r="G163" s="47"/>
      <c r="H163" s="47"/>
      <c r="I163" s="53"/>
      <c r="J163" s="47"/>
      <c r="K163" s="47"/>
      <c r="L163" s="47"/>
      <c r="M163" s="47"/>
      <c r="N163" s="47"/>
      <c r="O163" s="47"/>
      <c r="P163" s="46"/>
      <c r="Q163" s="45" t="s">
        <v>7</v>
      </c>
      <c r="R163" s="44"/>
      <c r="S163" s="44" t="s">
        <v>6</v>
      </c>
      <c r="T163" s="44"/>
      <c r="U163" s="44" t="s">
        <v>6</v>
      </c>
      <c r="V163" s="44"/>
      <c r="W163" s="44"/>
      <c r="X163" s="44" t="s">
        <v>6</v>
      </c>
      <c r="Y163" s="44"/>
      <c r="Z163" s="44"/>
      <c r="AA163" s="44" t="s">
        <v>6</v>
      </c>
      <c r="AB163" s="44"/>
      <c r="AC163" s="44"/>
      <c r="AD163" s="44"/>
    </row>
    <row r="164" spans="1:30" s="13" customFormat="1" ht="12.75" x14ac:dyDescent="0.2">
      <c r="A164" s="55"/>
      <c r="B164" s="54"/>
      <c r="C164" s="50" t="s">
        <v>25</v>
      </c>
      <c r="D164" s="49" t="s">
        <v>24</v>
      </c>
      <c r="E164" s="45">
        <v>1</v>
      </c>
      <c r="F164" s="47"/>
      <c r="G164" s="47"/>
      <c r="H164" s="47"/>
      <c r="I164" s="53"/>
      <c r="J164" s="47"/>
      <c r="K164" s="47"/>
      <c r="L164" s="47"/>
      <c r="M164" s="47"/>
      <c r="N164" s="47"/>
      <c r="O164" s="47"/>
      <c r="P164" s="46"/>
      <c r="Q164" s="45" t="s">
        <v>7</v>
      </c>
      <c r="R164" s="44"/>
      <c r="S164" s="44" t="s">
        <v>6</v>
      </c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</row>
    <row r="165" spans="1:30" s="13" customFormat="1" ht="12.75" x14ac:dyDescent="0.2">
      <c r="A165" s="52"/>
      <c r="B165" s="51"/>
      <c r="C165" s="50" t="s">
        <v>23</v>
      </c>
      <c r="D165" s="49" t="s">
        <v>22</v>
      </c>
      <c r="E165" s="45">
        <v>52000</v>
      </c>
      <c r="F165" s="47"/>
      <c r="G165" s="47"/>
      <c r="H165" s="47"/>
      <c r="I165" s="48"/>
      <c r="J165" s="47"/>
      <c r="K165" s="47"/>
      <c r="L165" s="47"/>
      <c r="M165" s="47"/>
      <c r="N165" s="47"/>
      <c r="O165" s="47"/>
      <c r="P165" s="46"/>
      <c r="Q165" s="45" t="s">
        <v>7</v>
      </c>
      <c r="R165" s="44"/>
      <c r="S165" s="44" t="s">
        <v>6</v>
      </c>
      <c r="T165" s="44" t="s">
        <v>6</v>
      </c>
      <c r="U165" s="44" t="s">
        <v>6</v>
      </c>
      <c r="V165" s="44" t="s">
        <v>6</v>
      </c>
      <c r="W165" s="44" t="s">
        <v>6</v>
      </c>
      <c r="X165" s="44" t="s">
        <v>6</v>
      </c>
      <c r="Y165" s="44" t="s">
        <v>6</v>
      </c>
      <c r="Z165" s="44" t="s">
        <v>6</v>
      </c>
      <c r="AA165" s="44" t="s">
        <v>6</v>
      </c>
      <c r="AB165" s="44" t="s">
        <v>6</v>
      </c>
      <c r="AC165" s="44" t="s">
        <v>6</v>
      </c>
      <c r="AD165" s="44" t="s">
        <v>6</v>
      </c>
    </row>
    <row r="166" spans="1:30" s="13" customFormat="1" ht="56.25" customHeight="1" x14ac:dyDescent="0.2">
      <c r="A166" s="43">
        <v>20130076</v>
      </c>
      <c r="B166" s="42" t="s">
        <v>21</v>
      </c>
      <c r="C166" s="41" t="s">
        <v>20</v>
      </c>
      <c r="D166" s="40" t="s">
        <v>19</v>
      </c>
      <c r="E166" s="23">
        <v>1</v>
      </c>
      <c r="F166" s="38">
        <v>12000000</v>
      </c>
      <c r="G166" s="36"/>
      <c r="H166" s="36"/>
      <c r="I166" s="39"/>
      <c r="J166" s="39"/>
      <c r="K166" s="36"/>
      <c r="L166" s="36"/>
      <c r="M166" s="38"/>
      <c r="N166" s="37"/>
      <c r="O166" s="36"/>
      <c r="P166" s="35">
        <f>F166</f>
        <v>12000000</v>
      </c>
      <c r="Q166" s="17" t="s">
        <v>7</v>
      </c>
      <c r="R166" s="16" t="s">
        <v>6</v>
      </c>
      <c r="S166" s="16"/>
      <c r="T166" s="16"/>
      <c r="U166" s="15"/>
      <c r="V166" s="15"/>
      <c r="W166" s="15"/>
      <c r="X166" s="15"/>
      <c r="Y166" s="15"/>
      <c r="Z166" s="15"/>
      <c r="AA166" s="34" t="s">
        <v>18</v>
      </c>
      <c r="AB166" s="14"/>
      <c r="AC166" s="14"/>
      <c r="AD166" s="14"/>
    </row>
    <row r="167" spans="1:30" s="13" customFormat="1" ht="23.25" customHeight="1" x14ac:dyDescent="0.2">
      <c r="A167" s="33"/>
      <c r="B167" s="32"/>
      <c r="C167" s="6" t="s">
        <v>17</v>
      </c>
      <c r="D167" s="24" t="s">
        <v>16</v>
      </c>
      <c r="E167" s="23">
        <v>5</v>
      </c>
      <c r="F167" s="30"/>
      <c r="G167" s="28"/>
      <c r="H167" s="28"/>
      <c r="I167" s="31"/>
      <c r="J167" s="31"/>
      <c r="K167" s="28"/>
      <c r="L167" s="28"/>
      <c r="M167" s="30"/>
      <c r="N167" s="29"/>
      <c r="O167" s="28"/>
      <c r="P167" s="27"/>
      <c r="Q167" s="17" t="s">
        <v>7</v>
      </c>
      <c r="R167" s="16"/>
      <c r="S167" s="16" t="s">
        <v>6</v>
      </c>
      <c r="T167" s="16"/>
      <c r="U167" s="15" t="s">
        <v>6</v>
      </c>
      <c r="V167" s="15"/>
      <c r="W167" s="15" t="s">
        <v>6</v>
      </c>
      <c r="X167" s="15"/>
      <c r="Y167" s="15"/>
      <c r="Z167" s="15" t="s">
        <v>6</v>
      </c>
      <c r="AA167" s="34"/>
      <c r="AB167" s="14"/>
      <c r="AC167" s="14"/>
      <c r="AD167" s="14"/>
    </row>
    <row r="168" spans="1:30" s="13" customFormat="1" ht="16.5" customHeight="1" x14ac:dyDescent="0.2">
      <c r="A168" s="33"/>
      <c r="B168" s="32"/>
      <c r="C168" s="6" t="s">
        <v>15</v>
      </c>
      <c r="D168" s="24" t="s">
        <v>14</v>
      </c>
      <c r="E168" s="23">
        <v>1</v>
      </c>
      <c r="F168" s="30"/>
      <c r="G168" s="28"/>
      <c r="H168" s="28"/>
      <c r="I168" s="31"/>
      <c r="J168" s="31"/>
      <c r="K168" s="28"/>
      <c r="L168" s="28"/>
      <c r="M168" s="30"/>
      <c r="N168" s="29"/>
      <c r="O168" s="28"/>
      <c r="P168" s="27"/>
      <c r="Q168" s="17" t="s">
        <v>7</v>
      </c>
      <c r="R168" s="16"/>
      <c r="S168" s="16"/>
      <c r="T168" s="16"/>
      <c r="U168" s="15"/>
      <c r="V168" s="15" t="s">
        <v>6</v>
      </c>
      <c r="W168" s="15"/>
      <c r="X168" s="15"/>
      <c r="Y168" s="15" t="s">
        <v>6</v>
      </c>
      <c r="Z168" s="15"/>
      <c r="AA168" s="34"/>
      <c r="AB168" s="14"/>
      <c r="AC168" s="14"/>
      <c r="AD168" s="14"/>
    </row>
    <row r="169" spans="1:30" s="13" customFormat="1" ht="12.75" x14ac:dyDescent="0.2">
      <c r="A169" s="33"/>
      <c r="B169" s="32"/>
      <c r="C169" s="6" t="s">
        <v>13</v>
      </c>
      <c r="D169" s="24" t="s">
        <v>12</v>
      </c>
      <c r="E169" s="23">
        <v>4</v>
      </c>
      <c r="F169" s="30"/>
      <c r="G169" s="28"/>
      <c r="H169" s="28"/>
      <c r="I169" s="31"/>
      <c r="J169" s="31"/>
      <c r="K169" s="28"/>
      <c r="L169" s="28"/>
      <c r="M169" s="30"/>
      <c r="N169" s="29"/>
      <c r="O169" s="28"/>
      <c r="P169" s="27"/>
      <c r="Q169" s="17" t="s">
        <v>7</v>
      </c>
      <c r="R169" s="16"/>
      <c r="S169" s="16" t="s">
        <v>6</v>
      </c>
      <c r="T169" s="16"/>
      <c r="U169" s="15" t="s">
        <v>6</v>
      </c>
      <c r="V169" s="15"/>
      <c r="W169" s="15" t="s">
        <v>6</v>
      </c>
      <c r="X169" s="15"/>
      <c r="Y169" s="15" t="s">
        <v>6</v>
      </c>
      <c r="Z169" s="15"/>
      <c r="AA169" s="14"/>
      <c r="AB169" s="14"/>
      <c r="AC169" s="14"/>
      <c r="AD169" s="14"/>
    </row>
    <row r="170" spans="1:30" s="13" customFormat="1" ht="12.75" x14ac:dyDescent="0.2">
      <c r="A170" s="33"/>
      <c r="B170" s="32"/>
      <c r="C170" s="6" t="s">
        <v>11</v>
      </c>
      <c r="D170" s="24" t="s">
        <v>10</v>
      </c>
      <c r="E170" s="23">
        <v>4</v>
      </c>
      <c r="F170" s="30"/>
      <c r="G170" s="28"/>
      <c r="H170" s="28"/>
      <c r="I170" s="31"/>
      <c r="J170" s="31"/>
      <c r="K170" s="28"/>
      <c r="L170" s="28"/>
      <c r="M170" s="30"/>
      <c r="N170" s="29"/>
      <c r="O170" s="28"/>
      <c r="P170" s="27"/>
      <c r="Q170" s="17" t="s">
        <v>7</v>
      </c>
      <c r="R170" s="16" t="s">
        <v>6</v>
      </c>
      <c r="S170" s="16"/>
      <c r="T170" s="16"/>
      <c r="U170" s="15" t="s">
        <v>6</v>
      </c>
      <c r="V170" s="15"/>
      <c r="W170" s="15" t="s">
        <v>6</v>
      </c>
      <c r="X170" s="15"/>
      <c r="Y170" s="15"/>
      <c r="Z170" s="15" t="s">
        <v>6</v>
      </c>
      <c r="AA170" s="14"/>
      <c r="AB170" s="14"/>
      <c r="AC170" s="14"/>
      <c r="AD170" s="14"/>
    </row>
    <row r="171" spans="1:30" s="13" customFormat="1" ht="42" customHeight="1" x14ac:dyDescent="0.2">
      <c r="A171" s="26"/>
      <c r="B171" s="25"/>
      <c r="C171" s="6" t="s">
        <v>9</v>
      </c>
      <c r="D171" s="24" t="s">
        <v>8</v>
      </c>
      <c r="E171" s="23">
        <v>3</v>
      </c>
      <c r="F171" s="21"/>
      <c r="G171" s="19"/>
      <c r="H171" s="19"/>
      <c r="I171" s="22"/>
      <c r="J171" s="22"/>
      <c r="K171" s="19"/>
      <c r="L171" s="19"/>
      <c r="M171" s="21"/>
      <c r="N171" s="20"/>
      <c r="O171" s="19"/>
      <c r="P171" s="18"/>
      <c r="Q171" s="17" t="s">
        <v>7</v>
      </c>
      <c r="R171" s="16"/>
      <c r="S171" s="16"/>
      <c r="T171" s="16" t="s">
        <v>6</v>
      </c>
      <c r="U171" s="15"/>
      <c r="V171" s="15"/>
      <c r="W171" s="15" t="s">
        <v>6</v>
      </c>
      <c r="X171" s="15"/>
      <c r="Y171" s="15"/>
      <c r="Z171" s="15" t="s">
        <v>6</v>
      </c>
      <c r="AA171" s="14"/>
      <c r="AB171" s="14"/>
      <c r="AC171" s="14"/>
      <c r="AD171" s="14"/>
    </row>
    <row r="172" spans="1:30" ht="30" x14ac:dyDescent="0.25">
      <c r="A172" s="8">
        <v>20130172</v>
      </c>
      <c r="B172" s="12" t="s">
        <v>5</v>
      </c>
      <c r="C172" s="3" t="s">
        <v>4</v>
      </c>
      <c r="D172" s="11" t="s">
        <v>3</v>
      </c>
      <c r="E172" s="3">
        <v>1</v>
      </c>
      <c r="F172" s="10">
        <v>10000000</v>
      </c>
      <c r="G172" s="3"/>
      <c r="H172" s="3"/>
      <c r="I172" s="3"/>
      <c r="J172" s="3"/>
      <c r="K172" s="3"/>
      <c r="L172" s="3"/>
      <c r="M172" s="3"/>
      <c r="N172" s="3"/>
      <c r="O172" s="3"/>
      <c r="P172" s="9">
        <f>SUM(F172:O172)</f>
        <v>10000000</v>
      </c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 ht="135" x14ac:dyDescent="0.25">
      <c r="A173" s="8">
        <v>20130010</v>
      </c>
      <c r="B173" s="7" t="s">
        <v>2</v>
      </c>
      <c r="C173" s="6" t="s">
        <v>1</v>
      </c>
      <c r="D173" s="3" t="s">
        <v>0</v>
      </c>
      <c r="E173" s="3"/>
      <c r="F173" s="5">
        <v>60000000</v>
      </c>
      <c r="G173" s="3"/>
      <c r="H173" s="3"/>
      <c r="I173" s="3"/>
      <c r="J173" s="3"/>
      <c r="K173" s="3"/>
      <c r="L173" s="3"/>
      <c r="M173" s="3"/>
      <c r="N173" s="3"/>
      <c r="O173" s="3"/>
      <c r="P173" s="4">
        <f>SUM(F173:O173)</f>
        <v>60000000</v>
      </c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</sheetData>
  <mergeCells count="370">
    <mergeCell ref="K46:K48"/>
    <mergeCell ref="L46:L48"/>
    <mergeCell ref="M46:M48"/>
    <mergeCell ref="N46:N48"/>
    <mergeCell ref="K162:K165"/>
    <mergeCell ref="L162:L165"/>
    <mergeCell ref="M162:M165"/>
    <mergeCell ref="N162:N165"/>
    <mergeCell ref="P46:P48"/>
    <mergeCell ref="F46:F48"/>
    <mergeCell ref="O46:O48"/>
    <mergeCell ref="G46:G48"/>
    <mergeCell ref="H46:H48"/>
    <mergeCell ref="I46:I48"/>
    <mergeCell ref="P166:P171"/>
    <mergeCell ref="AA166:AA168"/>
    <mergeCell ref="O162:O165"/>
    <mergeCell ref="P162:P165"/>
    <mergeCell ref="A166:A171"/>
    <mergeCell ref="B166:B171"/>
    <mergeCell ref="F166:F171"/>
    <mergeCell ref="G166:G171"/>
    <mergeCell ref="H166:H171"/>
    <mergeCell ref="I166:I171"/>
    <mergeCell ref="B160:B161"/>
    <mergeCell ref="A160:A161"/>
    <mergeCell ref="L166:L171"/>
    <mergeCell ref="M166:M171"/>
    <mergeCell ref="N166:N171"/>
    <mergeCell ref="O166:O171"/>
    <mergeCell ref="J166:J171"/>
    <mergeCell ref="K166:K171"/>
    <mergeCell ref="I162:I165"/>
    <mergeCell ref="J162:J165"/>
    <mergeCell ref="F156:F158"/>
    <mergeCell ref="G156:G158"/>
    <mergeCell ref="H156:H158"/>
    <mergeCell ref="I156:I158"/>
    <mergeCell ref="J156:J158"/>
    <mergeCell ref="K156:K158"/>
    <mergeCell ref="L156:L158"/>
    <mergeCell ref="M156:M158"/>
    <mergeCell ref="N156:N158"/>
    <mergeCell ref="O156:O158"/>
    <mergeCell ref="P156:P158"/>
    <mergeCell ref="A162:A165"/>
    <mergeCell ref="B162:B165"/>
    <mergeCell ref="F162:F165"/>
    <mergeCell ref="G162:G165"/>
    <mergeCell ref="H162:H165"/>
    <mergeCell ref="A146:A150"/>
    <mergeCell ref="B146:B150"/>
    <mergeCell ref="F146:F150"/>
    <mergeCell ref="G146:G150"/>
    <mergeCell ref="H146:H150"/>
    <mergeCell ref="I146:I150"/>
    <mergeCell ref="A151:A155"/>
    <mergeCell ref="B151:B155"/>
    <mergeCell ref="F151:F155"/>
    <mergeCell ref="G151:G155"/>
    <mergeCell ref="H151:H155"/>
    <mergeCell ref="O151:O155"/>
    <mergeCell ref="L151:L155"/>
    <mergeCell ref="M151:M155"/>
    <mergeCell ref="N151:N155"/>
    <mergeCell ref="P141:P145"/>
    <mergeCell ref="I151:I155"/>
    <mergeCell ref="J151:J155"/>
    <mergeCell ref="K151:K155"/>
    <mergeCell ref="L146:L150"/>
    <mergeCell ref="M146:M150"/>
    <mergeCell ref="N146:N150"/>
    <mergeCell ref="O146:O150"/>
    <mergeCell ref="P146:P150"/>
    <mergeCell ref="P151:P155"/>
    <mergeCell ref="P137:P140"/>
    <mergeCell ref="B141:B145"/>
    <mergeCell ref="A141:A145"/>
    <mergeCell ref="F141:F145"/>
    <mergeCell ref="G141:G145"/>
    <mergeCell ref="H141:H145"/>
    <mergeCell ref="I141:I145"/>
    <mergeCell ref="J141:J145"/>
    <mergeCell ref="K141:K145"/>
    <mergeCell ref="L141:L145"/>
    <mergeCell ref="L137:L140"/>
    <mergeCell ref="M137:M140"/>
    <mergeCell ref="J146:J150"/>
    <mergeCell ref="K146:K150"/>
    <mergeCell ref="N137:N140"/>
    <mergeCell ref="O137:O140"/>
    <mergeCell ref="M141:M145"/>
    <mergeCell ref="N141:N145"/>
    <mergeCell ref="O141:O145"/>
    <mergeCell ref="A131:A136"/>
    <mergeCell ref="B131:B136"/>
    <mergeCell ref="F131:F136"/>
    <mergeCell ref="G131:G136"/>
    <mergeCell ref="H131:H136"/>
    <mergeCell ref="I131:I136"/>
    <mergeCell ref="J131:J136"/>
    <mergeCell ref="K131:K136"/>
    <mergeCell ref="L131:L136"/>
    <mergeCell ref="M131:M136"/>
    <mergeCell ref="N131:N136"/>
    <mergeCell ref="O131:O136"/>
    <mergeCell ref="P131:P136"/>
    <mergeCell ref="Q131:Q136"/>
    <mergeCell ref="A137:A140"/>
    <mergeCell ref="B137:B140"/>
    <mergeCell ref="F137:F140"/>
    <mergeCell ref="G137:G140"/>
    <mergeCell ref="H137:H140"/>
    <mergeCell ref="I137:I140"/>
    <mergeCell ref="J137:J140"/>
    <mergeCell ref="K137:K140"/>
    <mergeCell ref="AB100:AB101"/>
    <mergeCell ref="Q100:Q101"/>
    <mergeCell ref="R100:R101"/>
    <mergeCell ref="U100:U101"/>
    <mergeCell ref="V100:V101"/>
    <mergeCell ref="C100:C101"/>
    <mergeCell ref="D100:D101"/>
    <mergeCell ref="E100:E101"/>
    <mergeCell ref="N98:N101"/>
    <mergeCell ref="AD100:AD101"/>
    <mergeCell ref="A103:A130"/>
    <mergeCell ref="B103:B130"/>
    <mergeCell ref="F103:F130"/>
    <mergeCell ref="G103:G130"/>
    <mergeCell ref="H103:H130"/>
    <mergeCell ref="I103:I130"/>
    <mergeCell ref="J103:J130"/>
    <mergeCell ref="K103:K130"/>
    <mergeCell ref="W100:W101"/>
    <mergeCell ref="I93:I97"/>
    <mergeCell ref="F98:F101"/>
    <mergeCell ref="G98:G101"/>
    <mergeCell ref="H98:H101"/>
    <mergeCell ref="I98:I101"/>
    <mergeCell ref="AC100:AC101"/>
    <mergeCell ref="X100:X101"/>
    <mergeCell ref="Y100:Y101"/>
    <mergeCell ref="Z100:Z101"/>
    <mergeCell ref="AA100:AA101"/>
    <mergeCell ref="A93:A97"/>
    <mergeCell ref="B93:B97"/>
    <mergeCell ref="C93:C97"/>
    <mergeCell ref="F93:F97"/>
    <mergeCell ref="G93:G97"/>
    <mergeCell ref="H93:H97"/>
    <mergeCell ref="L103:L130"/>
    <mergeCell ref="M103:M130"/>
    <mergeCell ref="N103:N130"/>
    <mergeCell ref="O103:O130"/>
    <mergeCell ref="P103:P130"/>
    <mergeCell ref="Q103:Q130"/>
    <mergeCell ref="T100:T101"/>
    <mergeCell ref="P93:P97"/>
    <mergeCell ref="J93:J97"/>
    <mergeCell ref="K93:K97"/>
    <mergeCell ref="L93:L97"/>
    <mergeCell ref="M93:M97"/>
    <mergeCell ref="N93:N97"/>
    <mergeCell ref="O93:O97"/>
    <mergeCell ref="J98:J101"/>
    <mergeCell ref="K98:K101"/>
    <mergeCell ref="O88:O92"/>
    <mergeCell ref="K65:K68"/>
    <mergeCell ref="L65:L68"/>
    <mergeCell ref="A65:A68"/>
    <mergeCell ref="B65:B68"/>
    <mergeCell ref="S100:S101"/>
    <mergeCell ref="L98:L101"/>
    <mergeCell ref="M98:M101"/>
    <mergeCell ref="O98:O101"/>
    <mergeCell ref="P98:P101"/>
    <mergeCell ref="A88:A92"/>
    <mergeCell ref="B88:B92"/>
    <mergeCell ref="C88:C92"/>
    <mergeCell ref="F88:F92"/>
    <mergeCell ref="G88:G92"/>
    <mergeCell ref="N88:N92"/>
    <mergeCell ref="P88:P92"/>
    <mergeCell ref="J88:J92"/>
    <mergeCell ref="K88:K92"/>
    <mergeCell ref="L88:L92"/>
    <mergeCell ref="M88:M92"/>
    <mergeCell ref="A77:A87"/>
    <mergeCell ref="B77:B87"/>
    <mergeCell ref="C77:C87"/>
    <mergeCell ref="F77:F87"/>
    <mergeCell ref="G77:G87"/>
    <mergeCell ref="A69:A76"/>
    <mergeCell ref="B69:B76"/>
    <mergeCell ref="F69:F76"/>
    <mergeCell ref="G69:G76"/>
    <mergeCell ref="H69:H76"/>
    <mergeCell ref="I69:I76"/>
    <mergeCell ref="M58:M63"/>
    <mergeCell ref="N58:N63"/>
    <mergeCell ref="O58:O63"/>
    <mergeCell ref="F65:F68"/>
    <mergeCell ref="H88:H92"/>
    <mergeCell ref="I88:I92"/>
    <mergeCell ref="L77:L87"/>
    <mergeCell ref="M77:M87"/>
    <mergeCell ref="M65:M68"/>
    <mergeCell ref="N65:N68"/>
    <mergeCell ref="B52:B57"/>
    <mergeCell ref="A52:A57"/>
    <mergeCell ref="O52:O56"/>
    <mergeCell ref="P52:P56"/>
    <mergeCell ref="F58:F63"/>
    <mergeCell ref="G58:G63"/>
    <mergeCell ref="H58:H63"/>
    <mergeCell ref="I58:I63"/>
    <mergeCell ref="P58:P63"/>
    <mergeCell ref="J58:J63"/>
    <mergeCell ref="L52:L56"/>
    <mergeCell ref="J49:J51"/>
    <mergeCell ref="K49:K51"/>
    <mergeCell ref="L49:L51"/>
    <mergeCell ref="M49:M51"/>
    <mergeCell ref="N49:N51"/>
    <mergeCell ref="M52:M56"/>
    <mergeCell ref="N52:N56"/>
    <mergeCell ref="F52:F56"/>
    <mergeCell ref="G52:G56"/>
    <mergeCell ref="H52:H56"/>
    <mergeCell ref="I52:I56"/>
    <mergeCell ref="J52:J56"/>
    <mergeCell ref="K52:K56"/>
    <mergeCell ref="P42:P45"/>
    <mergeCell ref="A49:A51"/>
    <mergeCell ref="B49:B51"/>
    <mergeCell ref="F49:F51"/>
    <mergeCell ref="G49:G51"/>
    <mergeCell ref="H49:H51"/>
    <mergeCell ref="I49:I51"/>
    <mergeCell ref="P49:P51"/>
    <mergeCell ref="O49:O51"/>
    <mergeCell ref="J46:J48"/>
    <mergeCell ref="L42:L45"/>
    <mergeCell ref="K36:K41"/>
    <mergeCell ref="L36:L41"/>
    <mergeCell ref="M36:M41"/>
    <mergeCell ref="N36:N41"/>
    <mergeCell ref="O36:O41"/>
    <mergeCell ref="M42:M45"/>
    <mergeCell ref="N42:N45"/>
    <mergeCell ref="O42:O45"/>
    <mergeCell ref="P36:P41"/>
    <mergeCell ref="J36:J41"/>
    <mergeCell ref="A42:A45"/>
    <mergeCell ref="B42:B45"/>
    <mergeCell ref="F42:F45"/>
    <mergeCell ref="G42:G45"/>
    <mergeCell ref="H42:H45"/>
    <mergeCell ref="I42:I45"/>
    <mergeCell ref="J42:J45"/>
    <mergeCell ref="K42:K45"/>
    <mergeCell ref="A28:A35"/>
    <mergeCell ref="B28:B35"/>
    <mergeCell ref="F28:F35"/>
    <mergeCell ref="G28:G35"/>
    <mergeCell ref="H28:H35"/>
    <mergeCell ref="I28:I35"/>
    <mergeCell ref="J28:J35"/>
    <mergeCell ref="K28:K35"/>
    <mergeCell ref="L28:L35"/>
    <mergeCell ref="M28:M35"/>
    <mergeCell ref="N28:N35"/>
    <mergeCell ref="O28:O35"/>
    <mergeCell ref="P28:P35"/>
    <mergeCell ref="C30:C35"/>
    <mergeCell ref="D30:D35"/>
    <mergeCell ref="E30:E35"/>
    <mergeCell ref="A36:A41"/>
    <mergeCell ref="B36:B41"/>
    <mergeCell ref="F36:F41"/>
    <mergeCell ref="G36:G41"/>
    <mergeCell ref="H36:H41"/>
    <mergeCell ref="I36:I41"/>
    <mergeCell ref="P20:P27"/>
    <mergeCell ref="C21:C27"/>
    <mergeCell ref="D21:D27"/>
    <mergeCell ref="E21:E27"/>
    <mergeCell ref="G21:G27"/>
    <mergeCell ref="H21:H27"/>
    <mergeCell ref="L20:L27"/>
    <mergeCell ref="M20:M27"/>
    <mergeCell ref="N20:N27"/>
    <mergeCell ref="O20:O27"/>
    <mergeCell ref="A20:A27"/>
    <mergeCell ref="B20:B27"/>
    <mergeCell ref="F20:F27"/>
    <mergeCell ref="I20:I27"/>
    <mergeCell ref="J20:J27"/>
    <mergeCell ref="K20:K27"/>
    <mergeCell ref="O18:O19"/>
    <mergeCell ref="P18:P19"/>
    <mergeCell ref="N18:N19"/>
    <mergeCell ref="I18:I19"/>
    <mergeCell ref="J18:J19"/>
    <mergeCell ref="K18:K19"/>
    <mergeCell ref="L18:L19"/>
    <mergeCell ref="M18:M19"/>
    <mergeCell ref="A18:A19"/>
    <mergeCell ref="B18:B19"/>
    <mergeCell ref="F18:F19"/>
    <mergeCell ref="G18:G19"/>
    <mergeCell ref="H18:H19"/>
    <mergeCell ref="I6:I17"/>
    <mergeCell ref="R3:AC4"/>
    <mergeCell ref="AD3:AD5"/>
    <mergeCell ref="G4:L4"/>
    <mergeCell ref="M4:P4"/>
    <mergeCell ref="A6:A17"/>
    <mergeCell ref="B6:B17"/>
    <mergeCell ref="F6:F17"/>
    <mergeCell ref="G6:G17"/>
    <mergeCell ref="H6:H17"/>
    <mergeCell ref="C11:C16"/>
    <mergeCell ref="E3:E5"/>
    <mergeCell ref="F3:P3"/>
    <mergeCell ref="L6:L17"/>
    <mergeCell ref="N6:N17"/>
    <mergeCell ref="P6:P17"/>
    <mergeCell ref="Q3:Q5"/>
    <mergeCell ref="J6:J17"/>
    <mergeCell ref="K6:K17"/>
    <mergeCell ref="B46:B48"/>
    <mergeCell ref="A46:A48"/>
    <mergeCell ref="A1:Q1"/>
    <mergeCell ref="R1:AD1"/>
    <mergeCell ref="A2:Q2"/>
    <mergeCell ref="R2:AD2"/>
    <mergeCell ref="A3:A5"/>
    <mergeCell ref="B3:B5"/>
    <mergeCell ref="C3:C5"/>
    <mergeCell ref="D3:D5"/>
    <mergeCell ref="P65:P68"/>
    <mergeCell ref="P77:P87"/>
    <mergeCell ref="G65:G68"/>
    <mergeCell ref="H65:H68"/>
    <mergeCell ref="I65:I68"/>
    <mergeCell ref="J65:J68"/>
    <mergeCell ref="N77:N87"/>
    <mergeCell ref="O77:O87"/>
    <mergeCell ref="N69:N76"/>
    <mergeCell ref="O69:O76"/>
    <mergeCell ref="B58:B64"/>
    <mergeCell ref="H77:H87"/>
    <mergeCell ref="I77:I87"/>
    <mergeCell ref="J77:J87"/>
    <mergeCell ref="K77:K87"/>
    <mergeCell ref="O65:O68"/>
    <mergeCell ref="K58:K63"/>
    <mergeCell ref="L58:L63"/>
    <mergeCell ref="A58:A64"/>
    <mergeCell ref="B156:B159"/>
    <mergeCell ref="A156:A159"/>
    <mergeCell ref="B98:B102"/>
    <mergeCell ref="A98:A102"/>
    <mergeCell ref="P69:P76"/>
    <mergeCell ref="J69:J76"/>
    <mergeCell ref="K69:K76"/>
    <mergeCell ref="L69:L76"/>
    <mergeCell ref="M69:M7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SAMA2013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2014-02-11T16:39:12Z</dcterms:created>
  <dcterms:modified xsi:type="dcterms:W3CDTF">2014-02-11T16:39:24Z</dcterms:modified>
</cp:coreProperties>
</file>