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Cultura" sheetId="1" r:id="rId1"/>
  </sheets>
  <definedNames>
    <definedName name="_xlnm._FilterDatabase" localSheetId="0" hidden="1">Cultura!$A$2:$AF$67</definedName>
  </definedNames>
  <calcPr calcId="145621"/>
</workbook>
</file>

<file path=xl/calcChain.xml><?xml version="1.0" encoding="utf-8"?>
<calcChain xmlns="http://schemas.openxmlformats.org/spreadsheetml/2006/main">
  <c r="A3" i="1" l="1"/>
  <c r="J3" i="1"/>
  <c r="M3" i="1"/>
  <c r="A4" i="1"/>
  <c r="J4" i="1"/>
  <c r="M4" i="1"/>
  <c r="A5" i="1"/>
  <c r="J5" i="1"/>
  <c r="M5" i="1"/>
  <c r="A6" i="1"/>
  <c r="J6" i="1"/>
  <c r="M6" i="1"/>
  <c r="A7" i="1"/>
  <c r="J7" i="1"/>
  <c r="M7" i="1"/>
  <c r="A8" i="1"/>
  <c r="J8" i="1"/>
  <c r="M8" i="1"/>
  <c r="A9" i="1"/>
  <c r="J9" i="1"/>
  <c r="M9" i="1"/>
  <c r="A10" i="1"/>
  <c r="J10" i="1"/>
  <c r="M10" i="1"/>
  <c r="A11" i="1"/>
  <c r="J11" i="1"/>
  <c r="M11" i="1"/>
  <c r="A12" i="1"/>
  <c r="J12" i="1"/>
  <c r="M12" i="1"/>
  <c r="A13" i="1"/>
  <c r="J13" i="1"/>
  <c r="M13" i="1"/>
  <c r="A14" i="1"/>
  <c r="J14" i="1"/>
  <c r="M14" i="1"/>
  <c r="A15" i="1"/>
  <c r="J15" i="1"/>
  <c r="M15" i="1"/>
  <c r="A16" i="1"/>
  <c r="J16" i="1"/>
  <c r="M16" i="1"/>
  <c r="A17" i="1"/>
  <c r="J17" i="1"/>
  <c r="M17" i="1"/>
  <c r="A18" i="1"/>
  <c r="J18" i="1"/>
  <c r="M18" i="1"/>
  <c r="A19" i="1"/>
  <c r="J19" i="1"/>
  <c r="M19" i="1"/>
  <c r="A20" i="1"/>
  <c r="J20" i="1"/>
  <c r="M20" i="1"/>
  <c r="A21" i="1"/>
  <c r="J21" i="1"/>
  <c r="M21" i="1"/>
  <c r="A22" i="1"/>
  <c r="J22" i="1"/>
  <c r="M22" i="1"/>
  <c r="A23" i="1"/>
  <c r="J23" i="1"/>
  <c r="M23" i="1"/>
  <c r="A24" i="1"/>
  <c r="J24" i="1"/>
  <c r="M24" i="1"/>
  <c r="A25" i="1"/>
  <c r="J25" i="1"/>
  <c r="M25" i="1"/>
  <c r="A26" i="1"/>
  <c r="J26" i="1"/>
  <c r="M26" i="1"/>
  <c r="A27" i="1"/>
  <c r="J27" i="1"/>
  <c r="M27" i="1"/>
  <c r="A28" i="1"/>
  <c r="J28" i="1"/>
  <c r="M28" i="1"/>
  <c r="A29" i="1"/>
  <c r="J29" i="1"/>
  <c r="M29" i="1"/>
  <c r="A30" i="1"/>
  <c r="J30" i="1"/>
  <c r="M30" i="1"/>
  <c r="A31" i="1"/>
  <c r="J31" i="1"/>
  <c r="M31" i="1"/>
  <c r="A32" i="1"/>
  <c r="J32" i="1"/>
  <c r="M32" i="1"/>
  <c r="A33" i="1"/>
  <c r="J33" i="1"/>
  <c r="A34" i="1"/>
  <c r="J34" i="1"/>
  <c r="M34" i="1"/>
  <c r="A35" i="1"/>
  <c r="J35" i="1"/>
  <c r="M35" i="1"/>
  <c r="A36" i="1"/>
  <c r="J36" i="1"/>
  <c r="M36" i="1"/>
  <c r="A37" i="1"/>
  <c r="J37" i="1"/>
  <c r="M37" i="1"/>
  <c r="A38" i="1"/>
  <c r="J38" i="1"/>
  <c r="M38" i="1"/>
  <c r="A39" i="1"/>
  <c r="J39" i="1"/>
  <c r="A40" i="1"/>
  <c r="J40" i="1"/>
  <c r="M40" i="1"/>
  <c r="A41" i="1"/>
  <c r="J41" i="1"/>
  <c r="M41" i="1"/>
  <c r="A42" i="1"/>
  <c r="J42" i="1"/>
  <c r="M42" i="1"/>
  <c r="A43" i="1"/>
  <c r="J43" i="1"/>
  <c r="M43" i="1"/>
  <c r="A44" i="1"/>
  <c r="J44" i="1"/>
  <c r="M44" i="1"/>
  <c r="A45" i="1"/>
  <c r="J45" i="1"/>
  <c r="M45" i="1"/>
  <c r="A46" i="1"/>
  <c r="J46" i="1"/>
  <c r="M46" i="1"/>
  <c r="A47" i="1"/>
  <c r="J47" i="1"/>
  <c r="M47" i="1"/>
  <c r="A48" i="1"/>
  <c r="J48" i="1"/>
  <c r="M48" i="1"/>
  <c r="A49" i="1"/>
  <c r="J49" i="1"/>
  <c r="M49" i="1"/>
  <c r="A50" i="1"/>
  <c r="J50" i="1"/>
  <c r="M50" i="1"/>
  <c r="A51" i="1"/>
  <c r="J51" i="1"/>
  <c r="M51" i="1"/>
  <c r="A52" i="1"/>
  <c r="J52" i="1"/>
  <c r="M52" i="1"/>
  <c r="A53" i="1"/>
  <c r="J53" i="1"/>
  <c r="M53" i="1"/>
  <c r="A54" i="1"/>
  <c r="J54" i="1"/>
  <c r="M54" i="1"/>
  <c r="A55" i="1"/>
  <c r="J55" i="1"/>
  <c r="M55" i="1"/>
  <c r="A56" i="1"/>
  <c r="J56" i="1"/>
  <c r="M56" i="1"/>
  <c r="A57" i="1"/>
  <c r="J57" i="1"/>
  <c r="M57" i="1"/>
  <c r="A58" i="1"/>
  <c r="J58" i="1"/>
  <c r="M58" i="1"/>
  <c r="A59" i="1"/>
  <c r="J59" i="1"/>
  <c r="M59" i="1"/>
  <c r="A60" i="1"/>
  <c r="J60" i="1"/>
  <c r="M60" i="1"/>
  <c r="A61" i="1"/>
  <c r="J61" i="1"/>
  <c r="M61" i="1"/>
  <c r="A62" i="1"/>
  <c r="J62" i="1"/>
  <c r="M62" i="1"/>
  <c r="A63" i="1"/>
  <c r="J63" i="1"/>
  <c r="M63" i="1"/>
  <c r="A64" i="1"/>
  <c r="J64" i="1"/>
  <c r="M64" i="1"/>
  <c r="A65" i="1"/>
  <c r="J65" i="1"/>
  <c r="M65" i="1"/>
  <c r="A66" i="1"/>
  <c r="J66" i="1"/>
  <c r="M66" i="1"/>
  <c r="A67" i="1"/>
  <c r="J67" i="1"/>
  <c r="M67" i="1"/>
  <c r="J68" i="1"/>
  <c r="J69" i="1"/>
  <c r="M69" i="1"/>
  <c r="J70" i="1"/>
  <c r="M70" i="1"/>
  <c r="J71" i="1"/>
  <c r="J72" i="1"/>
  <c r="J73" i="1"/>
  <c r="M73" i="1"/>
</calcChain>
</file>

<file path=xl/comments1.xml><?xml version="1.0" encoding="utf-8"?>
<comments xmlns="http://schemas.openxmlformats.org/spreadsheetml/2006/main">
  <authors>
    <author>Alejandra</author>
  </authors>
  <commentList>
    <comment ref="J2" authorId="0">
      <text>
        <r>
          <rPr>
            <b/>
            <sz val="8"/>
            <color indexed="81"/>
            <rFont val="Tahoma"/>
            <family val="2"/>
          </rPr>
          <t>Alejandra:</t>
        </r>
        <r>
          <rPr>
            <sz val="8"/>
            <color indexed="81"/>
            <rFont val="Tahoma"/>
            <family val="2"/>
          </rPr>
          <t xml:space="preserve">
DIFERENCIA DE LA META Y EL VALOR LOGRADO 2013</t>
        </r>
      </text>
    </comment>
    <comment ref="L2" authorId="0">
      <text>
        <r>
          <rPr>
            <b/>
            <sz val="8"/>
            <color indexed="81"/>
            <rFont val="Tahoma"/>
            <family val="2"/>
          </rPr>
          <t>Alejandra:</t>
        </r>
        <r>
          <rPr>
            <sz val="8"/>
            <color indexed="81"/>
            <rFont val="Tahoma"/>
            <family val="2"/>
          </rPr>
          <t xml:space="preserve">
NOMBRE Y APELLIDO </t>
        </r>
      </text>
    </comment>
    <comment ref="AF2" authorId="0">
      <text>
        <r>
          <rPr>
            <b/>
            <sz val="8"/>
            <color indexed="81"/>
            <rFont val="Tahoma"/>
            <family val="2"/>
          </rPr>
          <t>Alejandra:</t>
        </r>
        <r>
          <rPr>
            <sz val="8"/>
            <color indexed="81"/>
            <rFont val="Tahoma"/>
            <family val="2"/>
          </rPr>
          <t xml:space="preserve">
Colocar aquí el nombre DE LA ENTIDAD de otros en financiación </t>
        </r>
      </text>
    </comment>
  </commentList>
</comments>
</file>

<file path=xl/sharedStrings.xml><?xml version="1.0" encoding="utf-8"?>
<sst xmlns="http://schemas.openxmlformats.org/spreadsheetml/2006/main" count="580" uniqueCount="285">
  <si>
    <t>X</t>
  </si>
  <si>
    <t>STEPANNY MEJÍA 
ÁLVARO GONZÁLEZ</t>
  </si>
  <si>
    <t xml:space="preserve">cap. Turismo cultural  </t>
  </si>
  <si>
    <t>INCREMENTO</t>
  </si>
  <si>
    <t>LLEVAR A CABO CAPACITACIONES PARA EL FOMENTO DEL TURISMO CULTURAL</t>
  </si>
  <si>
    <t>1.4.3.1.1 PROYECTO PRIORITARIO: PLAN PARA EL FOMENTO DEL TURISMO CULTURAL.</t>
  </si>
  <si>
    <t>1.4.3. PROGRAMA TURISMO CULTURAL</t>
  </si>
  <si>
    <t>1.4.3.</t>
  </si>
  <si>
    <t>ÁLVARO GONZÁLEZ</t>
  </si>
  <si>
    <t xml:space="preserve">Bibliotecario- Dinamizador de lectocultura. Atención al publico y Registro de Usuarios, Visitas a instituciones Educativas promoción de lectura, Apoyo a actividades generales de la casa de la cultura.                                            </t>
  </si>
  <si>
    <t>PERSONAL CONTRATADO PARA PRESTAR LOS SERVICIOS DE LA BIBLIOTECA PUBLICA</t>
  </si>
  <si>
    <t>CONTRATAR PERSONAL PARA PRESTAR LOS SERVICIOS DE LA BIBLIOTECA PUBLICA</t>
  </si>
  <si>
    <t>1.4.2.3.3 PROYECTO PRIORITARIO: PROYECTOS COMPLEMENTARIOS</t>
  </si>
  <si>
    <t>1.4.2. PROGRAMA FORTALECIMIENTO DE LAS CAPACIDADES DE CREACIÓN, DIVULGACIÓN Y PROMOCIÓN DEL CONOCIMIENTO Y LA CULTURA MUNICIPAL</t>
  </si>
  <si>
    <t>1.4.2.</t>
  </si>
  <si>
    <t>Celebración Día del idioma, promoción de lectoescritura, recital poético, tertulias literarias, biblioteca al barrio y al parque, festival del cuento</t>
  </si>
  <si>
    <t>BIBLIOTECA AL PARQUE</t>
  </si>
  <si>
    <t>PROPICIAR BIBLIOTECA AL PARQUE</t>
  </si>
  <si>
    <t>1.4.2.3.2 PROYECTO PRIORITARIO: INSTALACIÓN Y OPERACIÓN DE UNA BIBLIOTECA ITINERANTE.</t>
  </si>
  <si>
    <t>ALVARO GONZALEZ</t>
  </si>
  <si>
    <t>pitura</t>
  </si>
  <si>
    <t>MANTENIMIENTO DE LAS OBRAS FISICAS DE LAS BIBLIOTECAS PUBLICAS</t>
  </si>
  <si>
    <t>REALIZAR MANTENIMIENTO DE LAS OBRAS FISICAS DE LAS BIBLIOTECAS PUBLICAS</t>
  </si>
  <si>
    <t>1.4.2.3.1 PROYECTO PRIORITARIO: ADECUACIÓN FÍSICA Y DOTACIÓN DE LA BIBLIOTECA PÚBLICA</t>
  </si>
  <si>
    <t>dotacion de computadores, scaner, impresora y instalacion de internet inalambrico1</t>
  </si>
  <si>
    <t>DOTACIONES A LA BIBLIOTECA PÚBLICA</t>
  </si>
  <si>
    <t>REALIZAR DOTACIONES A LA BIBLIOTECA PÚBLICA</t>
  </si>
  <si>
    <t>DOTACIONES A LA CASA DE LA CULTURA</t>
  </si>
  <si>
    <t>REALIZAR DOTACIONES A LA CASA DE LA CULTURA</t>
  </si>
  <si>
    <t>1.4.2.2.2 PROYECTO PRIORITARIO: PROYECTOS COMPLEMENTARIOS</t>
  </si>
  <si>
    <t>SECRETARÍA DE DESARROLLO SOCIAL</t>
  </si>
  <si>
    <t>EQUIPAMIENTOS PARA EL DISFRUTE INFANTIL</t>
  </si>
  <si>
    <t>CREAR EQUIPAMIENTOS PARA EL DISFRUTE INFANTIL</t>
  </si>
  <si>
    <t>5.3.6.1.1 PROYECTO PRIORITARIO: INFRAESTRUCTURA INFANTIL PARA EL FORTALECIMIENTO INTEGRAL DE LOS NIÑOS DEL MUNICIPIO DE ARBOLETES. DESARROLLO INTEGRAL ARMÓNICO.</t>
  </si>
  <si>
    <t>5.3.6. PROGRAMA MEJORAMIENTO DE LA INFRAESTRUCTURA INFANTIL</t>
  </si>
  <si>
    <t>MANTENIMIENTO</t>
  </si>
  <si>
    <t>MICROCENTROS CREADOS PARA EL PENSAMIENTO CREATIVO</t>
  </si>
  <si>
    <t>CREAR MICROCENTROS  PARA EL PENSAMIENTO CREATIVO</t>
  </si>
  <si>
    <t>5.3.3.1.2 PROYECTO PRIORITARIO: MICROCENTROS PARA EL PENSAMIENTO CREATIVO, CONSERVACIÓN Y DESARROLLO DE ACTITUDES CULTURALES</t>
  </si>
  <si>
    <t>5.3.3. PROGRAMA DESARROLLO INTEGRAL DE LOS NIÑOS, NIÑAS, ADOLESCENTES Y JÓVENES PROMOVIENDO EL EJERCICIO DE LOS DERECHOS CULTURALES, A TRAVÉS DE LOS LENGUAJES EXPRESIVOS Y ESTÉTICOS</t>
  </si>
  <si>
    <t>SECRETARIA DE DESARROLLO SOCIAL</t>
  </si>
  <si>
    <t>PROGRAMAS QUE PROMUEVEN LA CULTURA Y RECREACIÓN DE LOS NIÑOS</t>
  </si>
  <si>
    <t>EJECUTAR PROGRAMAS QUE PROMUEVAN LA CULTURA Y RECREACIÓN DE LOS NIÑOS</t>
  </si>
  <si>
    <t>5.3.3.1.1 PROYECTO PRIORITARIO: FORTALECIMIENTO DE LA CULTURA Y LA RECREACIÓN AL SERVICIO DE LOS NIÑOS</t>
  </si>
  <si>
    <t>FRANCISCO OBREGON
FANNY ESTHER BLANCO 
ALVARO GONZALEZ</t>
  </si>
  <si>
    <t>PARTICIPACIONES EN LOS JUEGOS TRADICIONALES Y LA CULTURA</t>
  </si>
  <si>
    <t>PROMOCIONAR LA PARTICIPACIÓN EN LOS JUEGOS TRADICIONALES Y LA CULTURA</t>
  </si>
  <si>
    <t>5.3.2.1.2 PROYECTO PRIORITARIO: REENCUENTRO CON LOS JUEGOS TRADICIONALES Y LA CULTURA CON BASE EN LOS DERECHOS DE LA INFANCIA ADOLESCENCIA Y JUVENTUD</t>
  </si>
  <si>
    <t>5.3.2. PROGRAMA FORTALECIMIENTO DE LOS DERECHOS DE LOS NIÑOS, LOS ADOLESCENTES Y LA JUVENTUD COMO MOTORES DEL PRESENTE Y FUTURO QUE QUEREMOS</t>
  </si>
  <si>
    <t>ESCUELAS DE INICIACIÓN Y FORMACIÓN DEPORTIVA</t>
  </si>
  <si>
    <t>CREAR Y MANTENER ESCUELAS DE INICIACIÓN Y FORMACIÓN DEPORTIVA</t>
  </si>
  <si>
    <t xml:space="preserve">META SIN RECURSOS DE INVERSIÓN </t>
  </si>
  <si>
    <t>ASISTENCIAS A EDUCACIÓN INICIAL A LOS NIÑOS DE LA PRIMERA INFANCIA DE CERO A SIEMPRE</t>
  </si>
  <si>
    <t>ASEGURAR LA ASISTENCIA ESCOLAR DE LOS NIÑOS DE LA PRIMERA INFANCIA DE CERO A SIEMPRE</t>
  </si>
  <si>
    <t>5.3.1.5.1 PROYECTO PRIORITARIO: ASISTENCIA A EDUCACIÓN INICIAL PROGRAMA DE LA PRIMERA INFANCIA DE CERO A SIEMPRE</t>
  </si>
  <si>
    <t>5.3.1. PROGRAMA EJERCICIO DE LA POLÍTICA PÚBLICA DE DESARROLLO INFANTIL TEMPRANO DE LOS NIÑOS Y NIÑAS EN PRIMERA INFANCIA, A TRAVÉS DE UN TRABAJO</t>
  </si>
  <si>
    <t>FANNY ESTHER BLANCO</t>
  </si>
  <si>
    <t>NÚMERO DE NUEVOS CENTROS DE HOGARES DE BIENESTAR FAMILIAR CREADOS</t>
  </si>
  <si>
    <t>CREAR NUEVOS CENTROS DE HOGAR DE BIENESTAR FAMILIAR</t>
  </si>
  <si>
    <t>5.3.1.1 4 PROYECTO PRIORITARIO: PROYECTOS COMPLEMENTARIOS</t>
  </si>
  <si>
    <t>DOTACIÓN DEL NUEVO CENTRO DE DESARROLLO INFANTIL TEMPRANO REALIZADA</t>
  </si>
  <si>
    <t>CONSTRUIR Y DOTAR  UN NUEVO CENTRO DE DESARROLLO INFANTIL TEMPRANO HOGAR AGRUPADO. (CDIT)</t>
  </si>
  <si>
    <t>5.3.1.1 2 PROYECTO PRIORITARIO: CONSTRUCCIÓN Y DOTACIÓN DE UN NUEVO CENTRO DE DESARROLLO INFANTIL TEMPRANO HOGAR AGRUPADO. (CDIT)</t>
  </si>
  <si>
    <t>PARTICIPACIÓN EN LOS JUEGOS DEPARTAMENTALES PARA EL ENCUENTRO Y LA CONVIVENCIA</t>
  </si>
  <si>
    <t>PARTICIPAR EN LOS JUEGOS DEPARTAMENTALES PARA EL ENCUENTRO Y LA CONVIVENCIA</t>
  </si>
  <si>
    <t>5.1.3.2.1 PROYECTO PRIORITARIO: PARTICIPACIÓN INTEGRAL EN LOS JUEGOS MUNICIPALES, SUBREGIONALES Y DEPARTAMENTALES PARA EL ENCUENTRO Y LA CONVIVENCIA</t>
  </si>
  <si>
    <t>5.1.3. PROGRAMA PROTECCIÓN CON JUSTICIA, SEGURIDAD Y SANA CONVIVENCIA</t>
  </si>
  <si>
    <t xml:space="preserve">CORPURABA 
DAMASO COLON </t>
  </si>
  <si>
    <t>CAPACITACIÓN EDUCATIVAS PARA LA CONSERVACIÓN DEL MEDIO AMBIENTE</t>
  </si>
  <si>
    <t>REALIZAR CAPACITACIONES EDUCATIVAS PARA LA CONSERVACIÓN DEL MEDIO AMBIENTE</t>
  </si>
  <si>
    <t>3.1.2.4.1 PROYECTO PRIORITARIO: PREVENCIÓN DE LOS EFECTOS LOCALES DEL CAMBIO CLIMÁTICO EN ARBOLETES</t>
  </si>
  <si>
    <t>3.1.2. PROGRAMA GESTIÓN DEL RIESGO Y PREVENCIÓN DE DESASTRES</t>
  </si>
  <si>
    <t>COMPUTADORES ENTREGADOS A ESTABLECIMIENTOS CON ACCESO AL PÚBLICO</t>
  </si>
  <si>
    <t>ENTREGAR COMPUTADORES  A ESTABLECIMIENTOS CON ACCESO AL PÚBLICO</t>
  </si>
  <si>
    <t>2.2.2.1.1 PROYECTO PRIORITARIO: AMPLIACIÓN DE LA COBERTURA DE LAS TIC, EN EL CASCO URBANO.</t>
  </si>
  <si>
    <t>2.2.2. PROGRAMA MEJORAMIENTO LAS CONDICIONES DE ACCESO A LAS TICS</t>
  </si>
  <si>
    <t>ETAPAS DEL PLAN PARA LA EJECUCIÓN DE ESTRATEGIAS EN MATERIA DEPORTIVA Y RECREATIVA</t>
  </si>
  <si>
    <t>EJECUTAR LAS ETAPAS PARA LA EJECUCIÓN DE ESTRATEGIAS EN MATERIA DEPORTIVA Y RECREATIVA</t>
  </si>
  <si>
    <t>1.5.1.4.1 PROYECTO PRIORITARIO: FORMULACIÓN Y OPERACIÓN DE UN PLAN COLABORACIÓN INTERINSTITUCIONAL PARA DISEÑAR Y EJECUTAR ESTRATEGIAS SOCIALES EN MATERIA DEPORTIVA Y RECREATIVA</t>
  </si>
  <si>
    <t>1.5.1. PROGRAMA DEPORTE Y RECREACIÓN PARA LA VIDA.</t>
  </si>
  <si>
    <t>DISEÑOS PARA NUEVOS ESCENARIOS DEPORTIVOS</t>
  </si>
  <si>
    <t>ELABORAR DISEÑOS PARA NUEVOS ESCENARIOS DEPORTIVOS</t>
  </si>
  <si>
    <t>1.5.1.3.2 PROYECTO PRIORITARIO: PROYECTOS COMPLEMENTARIOS</t>
  </si>
  <si>
    <t>ESPACIOS DEPORTIVOS Y RECREATIVOS</t>
  </si>
  <si>
    <t xml:space="preserve">CREACIÓN Y DOTACIÓN DE ESPACIOS DEPORTIVOS Y RECREATIVOS </t>
  </si>
  <si>
    <t>1.5.1.3.1 PROYECTO PRIORITARIO: CREACIÓN Y DOTACIÓN DE NUEVOS ESPACIOS DEPORTIVOS Y RECREATIVOS EN EL MUNICIPIO</t>
  </si>
  <si>
    <t>APOYO A PERSONAS Y EQUIPOS DESTACADOS DEPOTIVAMENTE</t>
  </si>
  <si>
    <t>APOYAR A PERSONAS Y EQUIPOS DESTACADOS DEPORTIVAMENTE</t>
  </si>
  <si>
    <t>1.5.1.2.3 PROYECTO PRIORITARIO: PROYECTOS COMPLEMENTARIOS</t>
  </si>
  <si>
    <t>ESCUELAS DE FORMACIÓN EN INICIACIÓN DEPORTIVA Y RECREATIVA</t>
  </si>
  <si>
    <t xml:space="preserve">CREACIÓN DE ESCUELAS DE FORMACIÓN EN INICIACIÓN DEPORTIVA Y RECREATIVA </t>
  </si>
  <si>
    <t>1.5.1.2.2 PROYECTO PRIORITARIO: CREACIÓN DE ESCUELAS DE FORMACIÓN EN INICIACIÓN DEPORTIVA Y RECREATIVA</t>
  </si>
  <si>
    <t>DOTACIONES REALIZADAS A ESCUELAS DE FORMACIÓN</t>
  </si>
  <si>
    <t>REALIZAR DOTACIONES  A ESCUELAS DE FORMACIÓN</t>
  </si>
  <si>
    <t>NÚMERO DE DISCIPLINAS DEPORTIVAS FORTALECIDAS DESDE LA ADMINISTRACIÓN MUNICIPAL</t>
  </si>
  <si>
    <t>FORTALECER DISCIPLINAS DEPORTIVAS  DESDE LA ADMINISTRACIÓN MUNICIPAL</t>
  </si>
  <si>
    <t>1.5.1.2.1 PROYECTO PRIORITARIO: ARTICULACIÓN DE LOS EJES DE DESARROLLO SOCIAL PARA EL DEPORTE QUE QUEREMOS.</t>
  </si>
  <si>
    <t>ACTIVIDADES DE GESTIÓN PARA EL DEPORTE</t>
  </si>
  <si>
    <t>REALIZAR ACTIVIDADES DE GESTIÓN PARA EL DEPORTE</t>
  </si>
  <si>
    <t>1.5.1.1.2 PROYECTO PRIORITARIO: APOYO Y FORTALECIMIENTO A LA GESTIÓN INSTITUCIONAL</t>
  </si>
  <si>
    <t>ESCENARIOS DEPORTIVOS ADECUADOS</t>
  </si>
  <si>
    <t xml:space="preserve">REALIZAR LA ADECUACION DE ESCENARIOS DEPORTIVOS </t>
  </si>
  <si>
    <t>1.5.1.1.1 PROYECTO PRIORITARIO: ADECUACIÓN DEL ESTADIO Y CANCHAS AUXILIARES DE FÚTBOL EN EL MUNICIPIO DE ARBOLETES</t>
  </si>
  <si>
    <t>ACTIVIDADES DE CONSERVACION DEL PATRIMONIO HISTORICO</t>
  </si>
  <si>
    <t>REALIZAR ACTIVIDADES PARA LA CONSERVACION DEL PATRIMONIO HISTORICO</t>
  </si>
  <si>
    <t>1.4.4.1.2 PROYECTO PRIORITARIO: PROYECTOS COMPLEMENTARIOS</t>
  </si>
  <si>
    <t>1.4.4. PROGRAMA PROTECCIÓN DEL PATRIMONIO CULTURAL MATERIAL E INMATERIAL</t>
  </si>
  <si>
    <t>x</t>
  </si>
  <si>
    <t>conformacion del grupo de voluntarios de vigias del patrimonio</t>
  </si>
  <si>
    <t>ACTIVIDADESPARA REALIZAR EL INVENTARIO PATRIMONIAL DE ARBOLETES</t>
  </si>
  <si>
    <t>REALIZAR EL INVENTARIO PATRIMONIAL DE ARBOLETES</t>
  </si>
  <si>
    <t>1.4.4.1.1 PROYECTO PRIORITARIO: CONSTRUIR EL REGISTRO HISTÓRICO DEL PATRIMONIO CULTURAL MATERIAL E INMATERIAL DEL MUNICIPIO DE ARBOLETES.</t>
  </si>
  <si>
    <t>STEPFANNY MEJIA 
ALVARO GONZALEZ</t>
  </si>
  <si>
    <t>ETAPAS PARA LA FORMULACIÓN DE PLAN PARA EL FOMENTO DEL TURISMO CULTURAL</t>
  </si>
  <si>
    <t>LLEVAR A CABO LAS ETAPAS PARA LA FORMULACIÓN DE PLAN PARA EL FOMENTO DEL TURISMO CULTURAL</t>
  </si>
  <si>
    <t xml:space="preserve">pintura y aires acondicionados para el salon multiple de la casa de la culturas </t>
  </si>
  <si>
    <t>GESTIÓN</t>
  </si>
  <si>
    <t>MEJORAS, ADECUACIONES Y CONSTRUCCIÓN A LA CASA DE LA CULTURA</t>
  </si>
  <si>
    <t>REALIZAR MEJORAS, ADECUACIONES Y CONSTRUCCIÓN A LA CASA DE LA CULTURA</t>
  </si>
  <si>
    <t>1.4.2.2.1 PROYECTO PRIORITARIO: FORTALECIMIENTO DE LA CASA DE LA CULTURA.</t>
  </si>
  <si>
    <t xml:space="preserve"> 2 cap. Vigias del patrimonio                3 cap. Procesos de formacion de danza, teatro y musica.                        4 cap sobre concejo de cultura          5 cap proyecto de vida y cresimiento personal a los alumnos de las distintas areas de formacion cultural                                                    5 iniciacion en la elaboracion del plan de desarrollo de cultura del municipio</t>
  </si>
  <si>
    <t>CAPACITACIONES A PROFESIONALES QUE ACOMPAÑAN DIFERENTES EXPRESIONES ARTÍTICAS Y CULTURALES</t>
  </si>
  <si>
    <t>REALIZAR CAPACITACIONES A PROFESIONALES Y MONITORES QUE ACOMPAÑAN DIFERENTES EXPRESIONES ARTÍTCAS Y CULTURALES</t>
  </si>
  <si>
    <t>1.4.2.1.2 PROYECTO PRIORITARIO: PROYECTOS COMPLEMENTARIOS</t>
  </si>
  <si>
    <r>
      <rPr>
        <b/>
        <sz val="11"/>
        <color theme="1"/>
        <rFont val="Calibri"/>
        <family val="2"/>
        <scheme val="minor"/>
      </rPr>
      <t>1</t>
    </r>
    <r>
      <rPr>
        <sz val="11"/>
        <color theme="1"/>
        <rFont val="Calibri"/>
        <family val="2"/>
        <scheme val="minor"/>
      </rPr>
      <t xml:space="preserve"> Festival descubriendo talento y piquería vallenata.                                   </t>
    </r>
    <r>
      <rPr>
        <b/>
        <sz val="11"/>
        <color theme="1"/>
        <rFont val="Calibri"/>
        <family val="2"/>
        <scheme val="minor"/>
      </rPr>
      <t>2</t>
    </r>
    <r>
      <rPr>
        <sz val="11"/>
        <color theme="1"/>
        <rFont val="Calibri"/>
        <family val="2"/>
        <scheme val="minor"/>
      </rPr>
      <t xml:space="preserve"> Festival cultural barrio primero de mayo.                                                       3  festival popular                                                     4 Festival popular de la expresión cultural del mar y el volcán.                          5 Festival ded la cumbia (corregimiento de la candelaria)         6 apoyo en insentivo a los grupos artisticos y culturales. </t>
    </r>
  </si>
  <si>
    <t>APOYOS A ARTISTAS Y GRUPOS ARTISTICOS MUNICIPALES</t>
  </si>
  <si>
    <t>REALIZAR APOYOS A ARTISTAS Y GRUPOS ARTISTICOS MUNICIPALES</t>
  </si>
  <si>
    <t>1.4.2.1.1 PROYECTO PRIORITARIO: ARBOLETINOS VIBRANTE EN LAS EXPRESIONES CULTURALES Y ARTÍSTICA</t>
  </si>
  <si>
    <t xml:space="preserve">programaciones culturales en los barrios Primero de Mayo, 11 de Agosto y Miramar.                             Actividades culturales en las distintas Instituciones Culturales.      Programación cultural en los barrios.                                                    programación cultural en el área rural                                                           participacion de los encuentros regionales y departamentales de Antioquia Vive                                        patrcipacion del sexteto revivir tradicional y sexteto moderno en los festivales de el silencio cordoba y san antero cordoba.                             participacion del grupo de bullerengue en los festivales de necocli antioquia y puerto escondido cordoba y maria la baja Bolivar.                                                    expocicones de artes plasticas                                              </t>
  </si>
  <si>
    <t>PROGRAMAS DESCENTRALIZADOS DE LA CASA DE LA CULTURA</t>
  </si>
  <si>
    <t>CREAR PROGRAMAS DESCENTRALIZADOS DE LA CASA DE LA CULTURA</t>
  </si>
  <si>
    <t>1.4.1.1.4 PROYECTO PRIORITARIO: PROYECTOS COMPLEMENTARIOS</t>
  </si>
  <si>
    <t>1.4.1. PROGRAMA FORMACIÓN ARTÍSTICA</t>
  </si>
  <si>
    <t>compra de instrumentos musicales para la escuela de música, Mantenimiento de instrumentos de las diferentes áreas artísticas, dotación de uniformes escuela de música.                                       Dotación de uniformes grupos de danza.                                                    Dotación de materiales para la realización de actividades de artes plásticas.                                        dotación de uniformes distintos grupos de bullerengue.                  dotación de vestuarios y materiales para montajes en el área de teatro.</t>
  </si>
  <si>
    <t>NÚMERO DE DOTACIONES Y/O MANTENIMIENTOS A LOS INSTRUMENTOS PARA EL DESARROLLO DE LAS EXPRESIONES ARTÍSTICAS</t>
  </si>
  <si>
    <t>REALIZAR COMPRA DE DOTACIONES Y/O MANTENIMIENTOS A LOS INSTRUMENTOS PARA EL DESARROLLO DE LAS EXPRESIONES ARTÍSTICAS</t>
  </si>
  <si>
    <t>1.4.1.1.3 PROYECTO PRIORITARIO: DOTACIÓN DE LAS DIFERENTES EXPRESIONES ARTÍSTICAS (MÚSICA, TEATRO, DANZA, ARTES PLÁSTICAS, POESÍA, DECIMA)</t>
  </si>
  <si>
    <t>ESCUELAS DE DANZAS Y BANDAS DEL MUNICIPIO</t>
  </si>
  <si>
    <t>CREAR ESCUELAS DE DANZAS Y BANDAS DEL MUNICIPIO</t>
  </si>
  <si>
    <t>1.4.1.1.2 PROYECTO PRIORITARIO: INSTALACIÓN Y PUESTA EN MARCHA DE ESCUELAS DE DANZAS Y BANDAS DEL MUNICIPIO</t>
  </si>
  <si>
    <t>visita a las instituciones educativas para motivar e inscribir a los  jóvenes y adultos en las diferentes áreas artísticas y culturales en el área urbana y rural.             Reuniones con los padres de los niños y jóvenes inscritos en los deferentes procesos artísticos y culturales.                                         iniciación de procesos de formación de las distintas áreas artísticas y culturales.                             evaluación de los avances en los procesos de formación artística y cultural.                                      clausura de los prosesos de formacion en las areas artisticas y culturales</t>
  </si>
  <si>
    <t>SEMILLEROS CULTURALES OFRECIDOS A LA COMUNIDAD</t>
  </si>
  <si>
    <t>CREAR SEMILLEROS CULTURALES PARA LA  COMUNIDAD</t>
  </si>
  <si>
    <t>1.4.1.1.1 PROYECTO PRIORITARIO: CREACIÓN Y SOSTENIMIENTO DE SEMILLEROS DE GRUPOS CULTURALES Y FOLCLÓRICOS</t>
  </si>
  <si>
    <t xml:space="preserve">FANNY ESTHER BLANCO </t>
  </si>
  <si>
    <t>APOYOS A LOS ESTAMENTOS DE GOBIERNO ESCOLAR</t>
  </si>
  <si>
    <t>REALIZAR APOYOS A LOS ESTAMENTOS DE GOBIERNO ESCOLAR</t>
  </si>
  <si>
    <t>1.1.9.1.1 PROYECTO PRIORITARIO: PROYECTOS COMPLEMENTARIOS</t>
  </si>
  <si>
    <t>1.1.9. PROGRAMA EDUCACIÓN LEGAL COMPROMISO DE TODOS</t>
  </si>
  <si>
    <t>EVENTOS DE TRANSFORMACIÓN EDUCATIVA</t>
  </si>
  <si>
    <t>EJECUTAR EVENTOS DE TRANSFORMACIÓN EDUCATIVA</t>
  </si>
  <si>
    <t>1.1.8.1.1 PROYECTO PRIORITARIO: PROYECTOS COMPLEMENTARIOS</t>
  </si>
  <si>
    <t>1.1.8. PROGRAMA FORTALECIMIENTO DE LA LITERALIDAD DE AGENTES SOCIALES.</t>
  </si>
  <si>
    <t xml:space="preserve">STEPHANY 
FANNY ESTHER BLANCO </t>
  </si>
  <si>
    <t>PERSONAS CAPACITADAS EN GUIANSA TURISTICA CON ECOSESA</t>
  </si>
  <si>
    <t>CAPACITAR PERSONAS EN GUIANSA TURISTICA CON ECOSESA</t>
  </si>
  <si>
    <t>1.1.7.1.4 PROYECTO PRIORITARIO: PROYECTOS COMPLEMENTARIOS</t>
  </si>
  <si>
    <t>1.1.7. PROGRAMA CREACIÓN DE AMBIENTES DE APRENDIZAJES CON DINÁMICA DE DESARROLLO ECONÓMICO SOCIAL Y TURÍSTICO "ARBOLETES TE ESPERA".</t>
  </si>
  <si>
    <t>PRESTADORES DE SERVICIOS TURÍSTICOS CAPACITADOS</t>
  </si>
  <si>
    <t xml:space="preserve">CAPACITAR PRESTADORES DE SERVICIOS TURÍSTICOS </t>
  </si>
  <si>
    <t>1.1.7.1.3 PROYECTO PRIORITARIO: FORTALECIMIENTO EDUCATIVO DE LOS PRESTADORES DE SERVICIO TURÍSTICO.</t>
  </si>
  <si>
    <t>IE CON PROGRAMAS DE FORMACIÓN PARA EL TURISMO IMPLEMENTADO</t>
  </si>
  <si>
    <t>GESTIONAR IE CON PROGRAMAS DE FORMACIÓN PARA EL TURISMO</t>
  </si>
  <si>
    <t>1.1.7.1.1 PROYECTO PRIORITARIO: FORMACIÓN PARA EL TURISMO COMO EJE ESTRATÉGICO PARA EL DESARROLLO ENDÓGENO DEL MUNICIPIO DE ARBOLETES</t>
  </si>
  <si>
    <t>PROYECTOS PARA IDENTIFICAR ESTUDIANTES POR FUERA DEL SISTEMA EDUCATIVO</t>
  </si>
  <si>
    <t>EFECTUAR PROYECTOS PARA IDENTIFICAR ESTUDIANTES POR FUERA DEL SISTEMA EDUCATIVO</t>
  </si>
  <si>
    <t>1.1.6.2.1 PROYECTO PRIORITARIO: PROYECTOS COMPLEMENTARIOS</t>
  </si>
  <si>
    <t>1.1.6. PROGRAMA FOMENTO DE LA EDUCACIÓN SUPERIOR EN LOS HABITANTES DEL MUNICIPIO DE ARBOLETES COMO GARANTES DEL FUTURO QUE QUEREMOS.</t>
  </si>
  <si>
    <t>TECNICAS Y TECNOLOGIAS OFRECIDAS A ESTUDIANTES DE LA COMUNIDAD EN ALIANZA CON INSTITUCIONES DE EDUCACIÓN SUPERIOR</t>
  </si>
  <si>
    <t>REALIZAR SEGUIMIENTO A TECNICAS Y TECNOLOGIAS OFRECIDAS A ESTUDIANTES DE LA COMUNIDAD EN ALIANZA CON INSTITUCIONES DE EDUCACIÓN SUPERIOR</t>
  </si>
  <si>
    <t>1.1.6.1.1 PROYECTO PRIORITARIO: CONSTRUCCIÓN DE UN SISTEMAS DE INFORMACIÓN PARA EL SEGUIMIENTO, EVALUACIÓN Y GESTIÓN DE LA EDUCACIÓN SUPERIOR EN ARBOLETES.</t>
  </si>
  <si>
    <t>DESCUENTOS OTORGADOS A ALUMNOS DE EDUCACIÓN SUPERIOR</t>
  </si>
  <si>
    <t>EFECTUAR DESCUENTOS OTORGADOS A ALUMNOS DE EDUCACIÓN SUPERIOR</t>
  </si>
  <si>
    <t>AVANCE EN LA IMPLEMENTACIÓN DEL SISTEMA DE INFORMACIÓN PARA EL SEGUIMIENTO A EGRESADOS</t>
  </si>
  <si>
    <t>EFECTUAR AVANCE EN LA IMPLEMENTACIÓN DEL SISTEMA DE INFORMACIÓN PARA EL SEGUIMIENTO A EGRESADOS</t>
  </si>
  <si>
    <t>SILVIA BONOLIS</t>
  </si>
  <si>
    <t>NÚMERO CAPACITACIONES Y SENSIBILIZACIÓN A DOCENTES PARA TRATAR ESTUDIANTES CON NEE Y TALENTOS EXCEPCIONALES REALIZADAS</t>
  </si>
  <si>
    <t>REALIZAR CAPACITACIONES Y SENSIBILIZACIÓN A DOCENTES PARA TRATAR ESTUDIANTES CON NEE Y TALENTOS EXCEPCIONALES</t>
  </si>
  <si>
    <t>1.1.5.1.1 PROYECTO PRIORITARIO: PROYECTOS COMPLEMENTARIOS</t>
  </si>
  <si>
    <t>1.1.5. PROGRAMA EDUCACIÓN ESPECIAL Y CON GARANTÍA PARA TODOS</t>
  </si>
  <si>
    <t>NÚMERO DE INSTITUCIONES CON CAPACITACIONES EN TIC'S</t>
  </si>
  <si>
    <t>CAPACITAR A INSTITUCIONES EDUCATIVAS EN EL USO DE LAS TIC'S</t>
  </si>
  <si>
    <t>1.1.4.1.2 PROYECTO PRIORITARIO: PROYECTOS COMPLEMENTARIOS</t>
  </si>
  <si>
    <t>1.1.4. PROGRAMA FORTALECIMIENTO DE LA COMUNICACIÓN ESCOLAR</t>
  </si>
  <si>
    <t>SITIO WEB</t>
  </si>
  <si>
    <t>NÚMERO DE INSTITUCIONES EDUCATIVAS CON CONEXIÓN A INTERNET</t>
  </si>
  <si>
    <t>AUMENTAR LA COBERTURA DE COMUNICACIÓN Y TECNOLOGÍA PARA LA EDUCACIÓN</t>
  </si>
  <si>
    <t>1.1.4.1.1 PROYECTO PRIORITARIO: INCREMENTO DE COBERTURA DE COMUNICACIÓN Y TECNOLOGÍA PARA LA EDUCACIÓN CON CALIDAD</t>
  </si>
  <si>
    <t>FANNY ESTHER BLANCO
CARLOS ANDRÉS DÍAZ</t>
  </si>
  <si>
    <t>NÚMERO DE COMPUTADORES ENTREGADOS</t>
  </si>
  <si>
    <t>NÚMERO DE PROYECTOS DE BILINGÜISMO REALIZADOS</t>
  </si>
  <si>
    <t>PROYECTOS DE BILINGÜISMO EJERCIDOS</t>
  </si>
  <si>
    <t>1.1.3.2.1 PROYECTO PRIORITARIO: PROYECTOS COMPLEMENTARIOS</t>
  </si>
  <si>
    <t>1.1.3. PROGRAMA CALIDAD DE LA EDUCACIÓN INTEGRAL EN EL MUNICIPIO DE ARBOLETES GARANTIZADA Y PARA TODOS</t>
  </si>
  <si>
    <t xml:space="preserve">NÚMERO DE PROGRAMAS DE APOYO PARA LA REALIZACIÓN DE PRUEBAS TIPO ICFES REALIZADOS </t>
  </si>
  <si>
    <t>APOYAR A LAS INSTITUCIONES PARA REALIZAR PRUEBAS TIPO ICFES CADA PERIODO ACADÉMICO</t>
  </si>
  <si>
    <t>1.1.3.1.3 PROYECTO PRIORITARIO: PROYECTOS COMPLEMENTARIOS</t>
  </si>
  <si>
    <t>NÚMERO DE PROGRAMAS DE INCENTIVOS REALIZADOS</t>
  </si>
  <si>
    <t>GENERAR INICIATIVAS PARA ESTUDIANTES DESTACADOS</t>
  </si>
  <si>
    <t>1.1.3.1.2 PROYECTO PRIORITARIO: GENERACIÓN DE INICIATIVAS PARA ESTUDIANTES DESTACADOS INTEGRALMENTE.</t>
  </si>
  <si>
    <t xml:space="preserve">UNA DOTACIÓN EN MATERIAL DE APOYO PARA LAS PRUEBAS </t>
  </si>
  <si>
    <t xml:space="preserve">NÚMERO DE DOTACIONES REALIZADAS A PROGRAMAS DE EDUCACIÓN MEDIA </t>
  </si>
  <si>
    <t xml:space="preserve">CAPACITAR Y DOTAR A LA POBLACIÓN ESTUDIANTIL DEL GRADO 11 DEL MUNICIPIO DE ARBOLETES PARA EL FORTALECIMIENTO EDUCATIVO </t>
  </si>
  <si>
    <t>1.1.3.1.1 PROYECTO PRIORITARIO: CAPACITACIÓN Y DOTACIÓN PARA EL FORTALECIMIENTO EDUCATIVO, A LA POBLACIÓN ESTUDIANTIL DEL GRADO 11 DEL MUNICIPIO DE ARBOLETES</t>
  </si>
  <si>
    <t xml:space="preserve">CAPACITACIÓN PRUEBAS SABER GRADO DIEZ Y ONCE 
</t>
  </si>
  <si>
    <t>NÚMERO DE CAPACITACIONES A LA POBLACIÓN DE EDUCACIÓN MEDIA</t>
  </si>
  <si>
    <t xml:space="preserve">GESTIÓN CON LA EMPRESA PRIVADA FORO EDUCATIVO </t>
  </si>
  <si>
    <t>FORO EDUCATIVO MUNICIPAL REALIZADO</t>
  </si>
  <si>
    <t>REALIZAR EL FORO EDUCATIVO MUNICIPAL</t>
  </si>
  <si>
    <t>1.1.2.1.2 PROYECTO PRIORITARIO: PROYECTOS COMPLEMENTARIOS</t>
  </si>
  <si>
    <t>1.1.2. PROGRAMA AUMENTO DE LA COBERTURA BRUTA EN EDUCACIÓN BÁSICA (PREESCOLAR, BÁSICA PRIMARIA, BÁSICA SECUNDARIA Y MEDIA</t>
  </si>
  <si>
    <t>PACTO POR LA CALIDAD REALIZADO</t>
  </si>
  <si>
    <t>REALIZAR PACTO POR LA CALIDAD</t>
  </si>
  <si>
    <t xml:space="preserve">GESTIÓN CON COMFAMA PARA LA CONTINUIDAD DEL PROGRAMA DE JORNADAS COMPLEMENTARIAS </t>
  </si>
  <si>
    <t>NÚMERO DE JORNADAS COMPLEMENTARIAS EN EDUCACIÓN SEXUAL, FORTALECIMIENTO EN MATEMÁTICAS Y LENGUAJE, ROTACIÓN ARTÍSTICA, ROTACIÓN DEPORTIVA Y EL GOCE DE LEER</t>
  </si>
  <si>
    <t>REALIZAR JORNADAS COMPLEMENTARIAS EN EDUCACIÓN SEXUAL, FORTALECIMIENTO EN MATEMÁTICAS Y LENGUAJE, ROTACIÓN DEPORTIVA Y EL GOCE DE LEER, DE LAS LETRAS A LOS NÚMEROS</t>
  </si>
  <si>
    <t xml:space="preserve">CAPACITACIONES EN TIC 
GESTIÓN CON LA GOBERNACIÓN DE ANTIOQUIA MAS CAPACITACIONES </t>
  </si>
  <si>
    <t>NÚMERO DE CAPACITACIONES A DOCENTES Y DIRECTIVOS DOCENTES</t>
  </si>
  <si>
    <t>CAPACITAR A DOCENTES Y DIRECTIVOS DOCENTES</t>
  </si>
  <si>
    <t>EPM Y COLANTA</t>
  </si>
  <si>
    <t xml:space="preserve">GESTIONAR CON EPM LOS KITS ESCOLARES </t>
  </si>
  <si>
    <t>NÚMERO DE KITS Y CUADERNOS ESCOLARES ENTREGADOS</t>
  </si>
  <si>
    <t>ENTREGAR KITS Y CUADERNOS ESCOLARES A INSTITUCIONES EDUCATIVAS</t>
  </si>
  <si>
    <t>1.1.2.1.1 PROYECTO PRIORITARIO: FORTALECER AMBIENTE DE APRENDIZAJES CON DINÁMICA DE DESARROLLO ECONÓMICO SOCIAL.</t>
  </si>
  <si>
    <t xml:space="preserve">REALIZAR GESTIÓN CORRESPONDIENTE PARA ACCEDER A LOS RECURSOS DE LA GOBERNACIÓN </t>
  </si>
  <si>
    <t>NÚMERO DE CORREGIMIENTOS CON SERVICIO DE TRANSPORTE ESCOLAR</t>
  </si>
  <si>
    <t>BRINDAR SERVICIO DE TRANSPORTE ESCOLAR A CORREGIMIENTOS DEL MUNICIPIO</t>
  </si>
  <si>
    <t xml:space="preserve">RECURSOS DE LA NACIÓN </t>
  </si>
  <si>
    <t xml:space="preserve">APOYO DE LOS PROGRAMAS PAVA </t>
  </si>
  <si>
    <t>NÚMERO DE ACCIONES REALIZADAS ORIENTADAS A DISMINUIR EL ANALFABETISMO</t>
  </si>
  <si>
    <t>REALIZAR ACCIONES ORIENTADAS A DISMINUIR EL ANALFABETISMO</t>
  </si>
  <si>
    <t xml:space="preserve">DOTACIÓN DE UNA AULA INTERACTIVA EN EL CORREGIMIENTO EL CARMELO </t>
  </si>
  <si>
    <t>NÚMERO DE DOTACIÓN Y ADECUACIÓN DE AULAS INTERACTIVAS</t>
  </si>
  <si>
    <t>DOTAR Y ADECUAR AULAS INTERACTIVAS</t>
  </si>
  <si>
    <t>1.1.1.2.3 PROYECTO PRIORITARIO: PROYECTOS COMPLEMENTARIOS</t>
  </si>
  <si>
    <t>1.1.1. PROGRAMA MEJORAMIENTO DE LOS AMBIENTES ESCOLARES PARA GENERAR APRENDIZAJE SIGNIFICATIVAMENTE INTEGRALES</t>
  </si>
  <si>
    <t xml:space="preserve">NELSON GÓMEZ
MATILDE </t>
  </si>
  <si>
    <t>LEGALIZACIÓN DE TRES PREDIOS DE DOS ESTABLECIMIENTOS EDUCATIVOS</t>
  </si>
  <si>
    <t>NÚMERO DE INSTITUCIONES Y CENTROS EDUCATIVOS CON PREDIOS LEGALIZADOS</t>
  </si>
  <si>
    <t>LEGALIZAR PREDIOS DE INSTITUCIONES Y CENTROS EDUCATIVOS</t>
  </si>
  <si>
    <t>1.1.1.2.2 PROYECTO PRIORITARIO: LEGALIZACIÓN DE PREDIOS DE INSTITUCIONES Y CENTROS EDUCATIVOS</t>
  </si>
  <si>
    <t>EDUARDO ESTRADA LUJAN
FANNY ESTER BLANCO</t>
  </si>
  <si>
    <t xml:space="preserve">ADECUACIÓN DE SEIS INSTITUCIONES EDUCATIVAS </t>
  </si>
  <si>
    <t>NÚMERO DE INSTITUCIONES EDUCATIVAS APOYADAS CON ADECUACIONES,  MANTENIMIENTO Y CONSTRUCCIÓN</t>
  </si>
  <si>
    <t>APOYAR A LAS INSTITUCIONES EDUCATIVAS EN ADECUACIONES, MANTENIMIENTO Y CONSTRUCCIÓN</t>
  </si>
  <si>
    <t>1.1.1.2.1 PROYECTO PRIORITARIO: ADECUACIÓN, MANTENIMIENTO Y DOTACIÓN DE LAS INSTITUCIONES EDUCATIVAS UBICADAS TANTO EN EL SECTOR RURAL COMO URBANO PARA MEJORAR LOS AMBIENTES DE APRENDIZAJE</t>
  </si>
  <si>
    <t xml:space="preserve">CONTINUAR CON EL PAGO DE SERVICIOS PÚBLICOS PROMOVER LA AUSTERIDAD EN EL USO DE LOS SERVICIOS </t>
  </si>
  <si>
    <t>NÚMERO DE APOYOS A INSTITUCIONES EDUCATIVAS EN EL PAGO DE LOS SERVICIOS PÚBLICOS</t>
  </si>
  <si>
    <t>APOYAR A LAS INSTITUCIONES EDUCATIVAS EN EL PAGO DE SERVICIOS PÚBLICOS</t>
  </si>
  <si>
    <t xml:space="preserve">FANNY ESTHER BLANCO 
</t>
  </si>
  <si>
    <t xml:space="preserve">SUMINISTRO DE SILLAS TABLEROS Y MESAS
DOTACIÓN DE RESTAURANTES ESCOLARES </t>
  </si>
  <si>
    <t xml:space="preserve">NÚMERO DE DOTACIONES REALIZADAS A INSTITUCIONES EDUCATIVAS </t>
  </si>
  <si>
    <t>DOTAR A INSTITUCIONES EDUCATIVAS CON MOBILIARIO, IMPLEMENTOS DEPORTIVOS, DE LABORATORIOS, ENTRE OTROS</t>
  </si>
  <si>
    <t>1.1.1.1.1 PROYECTO PRIORITARIO: PROYECTOS COMPLEMENTARIOS</t>
  </si>
  <si>
    <t xml:space="preserve">Observación de otros recursos </t>
  </si>
  <si>
    <t>D</t>
  </si>
  <si>
    <t>N</t>
  </si>
  <si>
    <t>O</t>
  </si>
  <si>
    <t>S</t>
  </si>
  <si>
    <t>A</t>
  </si>
  <si>
    <t>J</t>
  </si>
  <si>
    <t>M</t>
  </si>
  <si>
    <t>F</t>
  </si>
  <si>
    <t>E</t>
  </si>
  <si>
    <t>Cof. Nación</t>
  </si>
  <si>
    <t>Cof. Dpto.</t>
  </si>
  <si>
    <t>Crédito</t>
  </si>
  <si>
    <t>ong/otros</t>
  </si>
  <si>
    <t>S.G.P</t>
  </si>
  <si>
    <t>Recursos Propios</t>
  </si>
  <si>
    <t xml:space="preserve">COSTO TOTAL DEL PROYECTO </t>
  </si>
  <si>
    <t xml:space="preserve">Responsable </t>
  </si>
  <si>
    <t xml:space="preserve">Actividades </t>
  </si>
  <si>
    <t xml:space="preserve">RESIDUAL </t>
  </si>
  <si>
    <t>VALOR LOGRADO  2014</t>
  </si>
  <si>
    <t>Meta 2014</t>
  </si>
  <si>
    <t xml:space="preserve">tipo de meta </t>
  </si>
  <si>
    <t xml:space="preserve">Valor esperado cuatreño </t>
  </si>
  <si>
    <t xml:space="preserve">indicador de producto </t>
  </si>
  <si>
    <t>Objetivos Productos</t>
  </si>
  <si>
    <t xml:space="preserve">PROYECTO PRIORITARIO </t>
  </si>
  <si>
    <t>PROGRAMA</t>
  </si>
  <si>
    <t>CÓD.</t>
  </si>
  <si>
    <t xml:space="preserve">Programación mensual </t>
  </si>
  <si>
    <t xml:space="preserve">valor fuente de los recursos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</si>
</sst>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000000"/>
      <name val="Arial"/>
      <family val="2"/>
    </font>
    <font>
      <b/>
      <sz val="12"/>
      <color indexed="22"/>
      <name val="Arial"/>
      <family val="2"/>
    </font>
    <font>
      <b/>
      <sz val="8"/>
      <color indexed="81"/>
      <name val="Tahoma"/>
      <family val="2"/>
    </font>
    <font>
      <sz val="8"/>
      <color indexed="81"/>
      <name val="Tahoma"/>
      <family val="2"/>
    </font>
    <font>
      <sz val="10"/>
      <name val="Arial"/>
    </font>
    <font>
      <sz val="10"/>
      <color rgb="FF000000"/>
      <name val="Arial"/>
    </font>
  </fonts>
  <fills count="6">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indexed="1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164" fontId="3" fillId="0" borderId="0" applyFont="0" applyFill="0" applyBorder="0" applyAlignment="0" applyProtection="0"/>
    <xf numFmtId="0" fontId="3" fillId="0" borderId="0"/>
    <xf numFmtId="164" fontId="8" fillId="0" borderId="0" applyFont="0" applyFill="0" applyBorder="0" applyAlignment="0" applyProtection="0"/>
    <xf numFmtId="165" fontId="1" fillId="0" borderId="0" applyFont="0" applyFill="0" applyBorder="0" applyAlignment="0" applyProtection="0"/>
    <xf numFmtId="0" fontId="8" fillId="0" borderId="0"/>
    <xf numFmtId="0" fontId="3" fillId="0" borderId="0"/>
    <xf numFmtId="0" fontId="9" fillId="0" borderId="0"/>
    <xf numFmtId="0" fontId="3" fillId="0" borderId="0"/>
  </cellStyleXfs>
  <cellXfs count="67">
    <xf numFmtId="0" fontId="0" fillId="0" borderId="0" xfId="0"/>
    <xf numFmtId="0" fontId="0" fillId="0" borderId="0" xfId="0" applyAlignment="1">
      <alignment vertical="center"/>
    </xf>
    <xf numFmtId="164" fontId="0" fillId="0" borderId="0" xfId="1" applyFont="1" applyAlignment="1">
      <alignment vertical="center"/>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horizontal="center" vertical="center" wrapText="1"/>
    </xf>
    <xf numFmtId="0" fontId="0" fillId="0" borderId="0" xfId="0" applyFill="1" applyBorder="1" applyAlignment="1">
      <alignment vertical="center"/>
    </xf>
    <xf numFmtId="164" fontId="0" fillId="0" borderId="0" xfId="1" applyFont="1" applyFill="1" applyBorder="1" applyAlignment="1">
      <alignment vertical="center"/>
    </xf>
    <xf numFmtId="3" fontId="0" fillId="0" borderId="0" xfId="0" applyNumberFormat="1" applyFill="1" applyBorder="1"/>
    <xf numFmtId="3" fontId="0" fillId="0" borderId="0" xfId="1" applyNumberFormat="1" applyFont="1" applyFill="1" applyBorder="1"/>
    <xf numFmtId="0" fontId="4" fillId="0" borderId="0" xfId="0" applyFont="1" applyFill="1" applyBorder="1" applyAlignment="1">
      <alignment horizontal="center" vertical="center" wrapText="1"/>
    </xf>
    <xf numFmtId="0" fontId="0" fillId="0" borderId="0" xfId="0" applyFill="1" applyBorder="1" applyAlignment="1">
      <alignment horizontal="left" vertical="top"/>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4" fontId="4" fillId="0" borderId="0" xfId="1"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top" wrapText="1"/>
    </xf>
    <xf numFmtId="2" fontId="2"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top"/>
    </xf>
    <xf numFmtId="0" fontId="0" fillId="0" borderId="1" xfId="0" applyBorder="1" applyAlignment="1">
      <alignment vertical="center"/>
    </xf>
    <xf numFmtId="164" fontId="0" fillId="0" borderId="1" xfId="1" applyFont="1" applyBorder="1" applyAlignment="1">
      <alignment vertical="center"/>
    </xf>
    <xf numFmtId="3" fontId="0" fillId="0" borderId="1" xfId="0" applyNumberFormat="1" applyFill="1" applyBorder="1"/>
    <xf numFmtId="3" fontId="0" fillId="2" borderId="1" xfId="1" applyNumberFormat="1" applyFont="1" applyFill="1" applyBorder="1"/>
    <xf numFmtId="0" fontId="4" fillId="0" borderId="1" xfId="0" applyFont="1" applyFill="1" applyBorder="1" applyAlignment="1">
      <alignment horizontal="center" vertical="center" wrapText="1"/>
    </xf>
    <xf numFmtId="0" fontId="0" fillId="2" borderId="1" xfId="0" applyFill="1" applyBorder="1" applyAlignment="1">
      <alignment horizontal="left" vertical="top" wrapText="1"/>
    </xf>
    <xf numFmtId="0" fontId="0" fillId="0" borderId="1" xfId="0" applyFill="1" applyBorder="1" applyAlignment="1">
      <alignment horizontal="center" vertical="center"/>
    </xf>
    <xf numFmtId="0" fontId="0" fillId="2" borderId="1" xfId="0" applyFill="1" applyBorder="1" applyAlignment="1">
      <alignment horizontal="center" vertical="center"/>
    </xf>
    <xf numFmtId="0" fontId="4" fillId="0" borderId="1" xfId="0"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2" fontId="2" fillId="3" borderId="1" xfId="0" applyNumberFormat="1" applyFont="1" applyFill="1" applyBorder="1" applyAlignment="1">
      <alignment horizontal="center" vertical="center"/>
    </xf>
    <xf numFmtId="3" fontId="0" fillId="0" borderId="2" xfId="0" applyNumberFormat="1" applyFill="1" applyBorder="1"/>
    <xf numFmtId="3" fontId="0" fillId="2" borderId="2" xfId="1" applyNumberFormat="1" applyFont="1" applyFill="1" applyBorder="1"/>
    <xf numFmtId="0" fontId="4" fillId="0" borderId="2" xfId="0" applyFont="1" applyFill="1" applyBorder="1" applyAlignment="1">
      <alignment horizontal="center" vertical="center" wrapText="1"/>
    </xf>
    <xf numFmtId="0" fontId="0" fillId="2" borderId="2" xfId="0" applyFill="1" applyBorder="1" applyAlignment="1">
      <alignment horizontal="left" vertical="top" wrapText="1"/>
    </xf>
    <xf numFmtId="0" fontId="0" fillId="0" borderId="2" xfId="0" applyFill="1" applyBorder="1" applyAlignment="1">
      <alignment horizontal="center" vertical="center"/>
    </xf>
    <xf numFmtId="0" fontId="0" fillId="2" borderId="2" xfId="0" applyFill="1" applyBorder="1" applyAlignment="1">
      <alignment horizontal="center" vertical="center"/>
    </xf>
    <xf numFmtId="0" fontId="4" fillId="0" borderId="2" xfId="0" applyFont="1" applyFill="1" applyBorder="1" applyAlignment="1">
      <alignment horizontal="center" vertical="center"/>
    </xf>
    <xf numFmtId="4" fontId="4" fillId="0" borderId="2" xfId="1"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top" wrapText="1"/>
    </xf>
    <xf numFmtId="2" fontId="2" fillId="3" borderId="2" xfId="0" applyNumberFormat="1" applyFont="1" applyFill="1" applyBorder="1" applyAlignment="1">
      <alignment horizontal="center" vertical="center"/>
    </xf>
    <xf numFmtId="3" fontId="0" fillId="0" borderId="1" xfId="1" applyNumberFormat="1" applyFont="1" applyFill="1" applyBorder="1"/>
    <xf numFmtId="0" fontId="0" fillId="0" borderId="1" xfId="0" applyFill="1" applyBorder="1" applyAlignment="1">
      <alignment horizontal="left" vertical="top" wrapText="1"/>
    </xf>
    <xf numFmtId="3" fontId="0" fillId="0" borderId="1" xfId="1" applyNumberFormat="1" applyFont="1" applyFill="1" applyBorder="1" applyAlignment="1">
      <alignment vertical="center"/>
    </xf>
    <xf numFmtId="0" fontId="0" fillId="0" borderId="0" xfId="0" applyFill="1" applyAlignment="1">
      <alignment vertical="center"/>
    </xf>
    <xf numFmtId="0" fontId="0" fillId="0" borderId="1" xfId="0" applyFill="1" applyBorder="1" applyAlignment="1">
      <alignment vertical="center"/>
    </xf>
    <xf numFmtId="3" fontId="0" fillId="0" borderId="1" xfId="1" applyNumberFormat="1" applyFont="1" applyFill="1" applyBorder="1" applyAlignment="1">
      <alignment horizontal="center" vertical="center"/>
    </xf>
    <xf numFmtId="0" fontId="0" fillId="0" borderId="1" xfId="0" applyFill="1" applyBorder="1" applyAlignment="1">
      <alignment horizontal="left" vertical="top"/>
    </xf>
    <xf numFmtId="164" fontId="0" fillId="0" borderId="1" xfId="1" applyFont="1" applyFill="1" applyBorder="1" applyAlignment="1">
      <alignment vertical="center"/>
    </xf>
    <xf numFmtId="0" fontId="0" fillId="0" borderId="1" xfId="0" applyFill="1" applyBorder="1" applyAlignment="1">
      <alignment vertical="center" wrapText="1"/>
    </xf>
    <xf numFmtId="0" fontId="4" fillId="0" borderId="0" xfId="0" applyFont="1" applyFill="1" applyAlignment="1">
      <alignment vertical="center" wrapText="1"/>
    </xf>
    <xf numFmtId="164" fontId="0" fillId="0" borderId="1" xfId="1" applyFont="1" applyFill="1" applyBorder="1" applyAlignment="1">
      <alignment horizontal="center" vertical="center"/>
    </xf>
    <xf numFmtId="49" fontId="0" fillId="0" borderId="1" xfId="0" applyNumberFormat="1" applyFill="1" applyBorder="1" applyAlignment="1">
      <alignment horizontal="left" vertical="top" wrapText="1"/>
    </xf>
    <xf numFmtId="0" fontId="4" fillId="4" borderId="1" xfId="0" applyFont="1" applyFill="1" applyBorder="1" applyAlignment="1">
      <alignment vertical="center" wrapText="1"/>
    </xf>
    <xf numFmtId="0" fontId="0" fillId="0" borderId="1" xfId="0" applyFill="1" applyBorder="1" applyAlignment="1">
      <alignment horizontal="justify" vertical="center" wrapText="1"/>
    </xf>
    <xf numFmtId="0" fontId="5" fillId="5" borderId="1" xfId="2" applyFont="1" applyFill="1" applyBorder="1" applyAlignment="1">
      <alignment horizontal="center" vertical="center"/>
    </xf>
    <xf numFmtId="3" fontId="5" fillId="5" borderId="1" xfId="2"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3" fontId="5" fillId="5" borderId="1" xfId="2" applyNumberFormat="1" applyFont="1" applyFill="1" applyBorder="1" applyAlignment="1">
      <alignment horizontal="left" vertical="center" wrapText="1"/>
    </xf>
    <xf numFmtId="49" fontId="5" fillId="5" borderId="1" xfId="2" applyNumberFormat="1" applyFont="1" applyFill="1" applyBorder="1" applyAlignment="1">
      <alignment vertical="center" wrapText="1"/>
    </xf>
    <xf numFmtId="49" fontId="5" fillId="5" borderId="1" xfId="2" applyNumberFormat="1" applyFont="1" applyFill="1" applyBorder="1" applyAlignment="1">
      <alignment horizontal="center" vertical="center" wrapText="1"/>
    </xf>
  </cellXfs>
  <cellStyles count="9">
    <cellStyle name="Millares" xfId="1" builtinId="3"/>
    <cellStyle name="Millares 2" xfId="3"/>
    <cellStyle name="Millares 3" xfId="4"/>
    <cellStyle name="Normal" xfId="0" builtinId="0"/>
    <cellStyle name="Normal 2" xfId="2"/>
    <cellStyle name="Normal 3" xfId="5"/>
    <cellStyle name="Normal 3 2" xfId="6"/>
    <cellStyle name="Normal 4" xfId="7"/>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F78"/>
  <sheetViews>
    <sheetView tabSelected="1" zoomScale="81" zoomScaleNormal="81" workbookViewId="0">
      <pane ySplit="2" topLeftCell="A33" activePane="bottomLeft" state="frozen"/>
      <selection pane="bottomLeft" activeCell="C33" sqref="C33"/>
    </sheetView>
  </sheetViews>
  <sheetFormatPr baseColWidth="10" defaultRowHeight="15" x14ac:dyDescent="0.25"/>
  <cols>
    <col min="1" max="1" width="10.7109375" style="7" bestFit="1" customWidth="1"/>
    <col min="2" max="2" width="26" style="6" customWidth="1"/>
    <col min="3" max="3" width="38.7109375" style="6" customWidth="1"/>
    <col min="4" max="4" width="27.7109375" style="6" customWidth="1"/>
    <col min="5" max="5" width="31" style="6" customWidth="1"/>
    <col min="6" max="6" width="23.5703125" style="5" customWidth="1"/>
    <col min="7" max="7" width="17.85546875" style="5" bestFit="1" customWidth="1"/>
    <col min="8" max="8" width="11.42578125" style="5"/>
    <col min="9" max="9" width="15.85546875" style="5" customWidth="1"/>
    <col min="10" max="10" width="13.7109375" style="5" bestFit="1" customWidth="1"/>
    <col min="11" max="11" width="32.85546875" style="4" customWidth="1"/>
    <col min="12" max="12" width="19.7109375" style="3" customWidth="1"/>
    <col min="13" max="13" width="28.7109375" style="2" customWidth="1"/>
    <col min="14" max="14" width="19.28515625" style="2" customWidth="1"/>
    <col min="15" max="16" width="15.7109375" style="2" bestFit="1" customWidth="1"/>
    <col min="17" max="17" width="11.42578125" style="2"/>
    <col min="18" max="18" width="15.7109375" style="2" bestFit="1" customWidth="1"/>
    <col min="19" max="19" width="14.42578125" style="2" customWidth="1"/>
    <col min="20" max="31" width="3.7109375" style="1" customWidth="1"/>
    <col min="32" max="32" width="38" style="1" customWidth="1"/>
    <col min="33" max="16384" width="11.42578125" style="1"/>
  </cols>
  <sheetData>
    <row r="1" spans="1:32" x14ac:dyDescent="0.25">
      <c r="N1" s="2" t="s">
        <v>284</v>
      </c>
      <c r="T1" s="1" t="s">
        <v>283</v>
      </c>
    </row>
    <row r="2" spans="1:32" ht="47.25" x14ac:dyDescent="0.25">
      <c r="A2" s="66" t="s">
        <v>282</v>
      </c>
      <c r="B2" s="65" t="s">
        <v>281</v>
      </c>
      <c r="C2" s="62" t="s">
        <v>280</v>
      </c>
      <c r="D2" s="62" t="s">
        <v>279</v>
      </c>
      <c r="E2" s="62" t="s">
        <v>278</v>
      </c>
      <c r="F2" s="62" t="s">
        <v>277</v>
      </c>
      <c r="G2" s="62" t="s">
        <v>276</v>
      </c>
      <c r="H2" s="62" t="s">
        <v>275</v>
      </c>
      <c r="I2" s="62" t="s">
        <v>274</v>
      </c>
      <c r="J2" s="61" t="s">
        <v>273</v>
      </c>
      <c r="K2" s="64" t="s">
        <v>272</v>
      </c>
      <c r="L2" s="62" t="s">
        <v>271</v>
      </c>
      <c r="M2" s="63" t="s">
        <v>270</v>
      </c>
      <c r="N2" s="63" t="s">
        <v>269</v>
      </c>
      <c r="O2" s="63" t="s">
        <v>268</v>
      </c>
      <c r="P2" s="63" t="s">
        <v>267</v>
      </c>
      <c r="Q2" s="63" t="s">
        <v>266</v>
      </c>
      <c r="R2" s="63" t="s">
        <v>265</v>
      </c>
      <c r="S2" s="63" t="s">
        <v>264</v>
      </c>
      <c r="T2" s="62" t="s">
        <v>263</v>
      </c>
      <c r="U2" s="62" t="s">
        <v>262</v>
      </c>
      <c r="V2" s="62" t="s">
        <v>261</v>
      </c>
      <c r="W2" s="62" t="s">
        <v>259</v>
      </c>
      <c r="X2" s="62" t="s">
        <v>261</v>
      </c>
      <c r="Y2" s="62" t="s">
        <v>260</v>
      </c>
      <c r="Z2" s="61" t="s">
        <v>260</v>
      </c>
      <c r="AA2" s="61" t="s">
        <v>259</v>
      </c>
      <c r="AB2" s="61" t="s">
        <v>258</v>
      </c>
      <c r="AC2" s="61" t="s">
        <v>257</v>
      </c>
      <c r="AD2" s="61" t="s">
        <v>256</v>
      </c>
      <c r="AE2" s="61" t="s">
        <v>255</v>
      </c>
      <c r="AF2" s="61" t="s">
        <v>254</v>
      </c>
    </row>
    <row r="3" spans="1:32" s="50" customFormat="1" ht="114" hidden="1" x14ac:dyDescent="0.25">
      <c r="A3" s="35" t="str">
        <f>MID(C3,1,6)</f>
        <v>1.1.1.</v>
      </c>
      <c r="B3" s="33" t="s">
        <v>235</v>
      </c>
      <c r="C3" s="33" t="s">
        <v>253</v>
      </c>
      <c r="D3" s="33" t="s">
        <v>252</v>
      </c>
      <c r="E3" s="33" t="s">
        <v>251</v>
      </c>
      <c r="F3" s="32">
        <v>5</v>
      </c>
      <c r="G3" s="31" t="s">
        <v>3</v>
      </c>
      <c r="H3" s="29">
        <v>1</v>
      </c>
      <c r="I3" s="29"/>
      <c r="J3" s="29">
        <f>+H3-I3</f>
        <v>1</v>
      </c>
      <c r="K3" s="55" t="s">
        <v>250</v>
      </c>
      <c r="L3" s="33" t="s">
        <v>249</v>
      </c>
      <c r="M3" s="54">
        <f>+SUM(N3:R3)</f>
        <v>100000000</v>
      </c>
      <c r="N3" s="54"/>
      <c r="O3" s="54"/>
      <c r="P3" s="54"/>
      <c r="Q3" s="54"/>
      <c r="R3" s="54">
        <v>100000000</v>
      </c>
      <c r="S3" s="54"/>
      <c r="T3" s="51" t="s">
        <v>0</v>
      </c>
      <c r="U3" s="51"/>
      <c r="V3" s="51"/>
      <c r="W3" s="51"/>
      <c r="X3" s="51"/>
      <c r="Y3" s="51"/>
      <c r="Z3" s="51"/>
      <c r="AA3" s="51"/>
      <c r="AB3" s="51"/>
      <c r="AC3" s="51"/>
      <c r="AD3" s="51"/>
      <c r="AE3" s="51"/>
      <c r="AF3" s="51"/>
    </row>
    <row r="4" spans="1:32" s="50" customFormat="1" ht="114" hidden="1" x14ac:dyDescent="0.25">
      <c r="A4" s="35" t="str">
        <f>MID(C4,1,6)</f>
        <v>1.1.1.</v>
      </c>
      <c r="B4" s="33" t="s">
        <v>235</v>
      </c>
      <c r="C4" s="33" t="s">
        <v>245</v>
      </c>
      <c r="D4" s="33" t="s">
        <v>248</v>
      </c>
      <c r="E4" s="33" t="s">
        <v>247</v>
      </c>
      <c r="F4" s="32">
        <v>280</v>
      </c>
      <c r="G4" s="31" t="s">
        <v>3</v>
      </c>
      <c r="H4" s="29">
        <v>70</v>
      </c>
      <c r="I4" s="29"/>
      <c r="J4" s="29">
        <f>+H4-I4</f>
        <v>70</v>
      </c>
      <c r="K4" s="55" t="s">
        <v>246</v>
      </c>
      <c r="L4" s="33" t="s">
        <v>144</v>
      </c>
      <c r="M4" s="54">
        <f>+SUM(N4:R4)</f>
        <v>80000000</v>
      </c>
      <c r="N4" s="54"/>
      <c r="O4" s="54">
        <v>80000000</v>
      </c>
      <c r="P4" s="54"/>
      <c r="Q4" s="54"/>
      <c r="R4" s="54"/>
      <c r="S4" s="54"/>
      <c r="T4" s="51" t="s">
        <v>0</v>
      </c>
      <c r="U4" s="51" t="s">
        <v>0</v>
      </c>
      <c r="V4" s="51" t="s">
        <v>0</v>
      </c>
      <c r="W4" s="51" t="s">
        <v>0</v>
      </c>
      <c r="X4" s="51" t="s">
        <v>0</v>
      </c>
      <c r="Y4" s="51" t="s">
        <v>0</v>
      </c>
      <c r="Z4" s="51" t="s">
        <v>0</v>
      </c>
      <c r="AA4" s="51" t="s">
        <v>0</v>
      </c>
      <c r="AB4" s="51" t="s">
        <v>0</v>
      </c>
      <c r="AC4" s="51" t="s">
        <v>0</v>
      </c>
      <c r="AD4" s="51" t="s">
        <v>0</v>
      </c>
      <c r="AE4" s="51" t="s">
        <v>0</v>
      </c>
      <c r="AF4" s="51"/>
    </row>
    <row r="5" spans="1:32" s="50" customFormat="1" ht="114" hidden="1" x14ac:dyDescent="0.25">
      <c r="A5" s="35" t="str">
        <f>MID(C5,1,6)</f>
        <v>1.1.1.</v>
      </c>
      <c r="B5" s="33" t="s">
        <v>235</v>
      </c>
      <c r="C5" s="33" t="s">
        <v>245</v>
      </c>
      <c r="D5" s="33" t="s">
        <v>244</v>
      </c>
      <c r="E5" s="33" t="s">
        <v>243</v>
      </c>
      <c r="F5" s="32">
        <v>32</v>
      </c>
      <c r="G5" s="31" t="s">
        <v>3</v>
      </c>
      <c r="H5" s="29">
        <v>8</v>
      </c>
      <c r="I5" s="29"/>
      <c r="J5" s="29">
        <f>+H5-I5</f>
        <v>8</v>
      </c>
      <c r="K5" s="55" t="s">
        <v>242</v>
      </c>
      <c r="L5" s="33" t="s">
        <v>241</v>
      </c>
      <c r="M5" s="54">
        <f>+SUM(N5:R5)</f>
        <v>445000000</v>
      </c>
      <c r="N5" s="54"/>
      <c r="O5" s="54">
        <v>445000000</v>
      </c>
      <c r="P5" s="54"/>
      <c r="Q5" s="54"/>
      <c r="R5" s="54"/>
      <c r="S5" s="54"/>
      <c r="T5" s="51"/>
      <c r="U5" s="51"/>
      <c r="V5" s="51"/>
      <c r="W5" s="51"/>
      <c r="X5" s="51"/>
      <c r="Y5" s="51"/>
      <c r="Z5" s="51"/>
      <c r="AA5" s="51"/>
      <c r="AB5" s="51"/>
      <c r="AC5" s="51"/>
      <c r="AD5" s="51"/>
      <c r="AE5" s="51"/>
      <c r="AF5" s="51"/>
    </row>
    <row r="6" spans="1:32" s="50" customFormat="1" ht="114" hidden="1" x14ac:dyDescent="0.25">
      <c r="A6" s="35" t="str">
        <f>MID(C6,1,6)</f>
        <v>1.1.1.</v>
      </c>
      <c r="B6" s="33" t="s">
        <v>235</v>
      </c>
      <c r="C6" s="33" t="s">
        <v>240</v>
      </c>
      <c r="D6" s="33" t="s">
        <v>239</v>
      </c>
      <c r="E6" s="33" t="s">
        <v>238</v>
      </c>
      <c r="F6" s="32">
        <v>8</v>
      </c>
      <c r="G6" s="31" t="s">
        <v>3</v>
      </c>
      <c r="H6" s="29">
        <v>2</v>
      </c>
      <c r="I6" s="29"/>
      <c r="J6" s="29">
        <f>+H6-I6</f>
        <v>2</v>
      </c>
      <c r="K6" s="60" t="s">
        <v>237</v>
      </c>
      <c r="L6" s="33" t="s">
        <v>236</v>
      </c>
      <c r="M6" s="54">
        <f>+SUM(N6:R6)</f>
        <v>1000000</v>
      </c>
      <c r="N6" s="54">
        <v>1000000</v>
      </c>
      <c r="O6" s="54"/>
      <c r="P6" s="54"/>
      <c r="Q6" s="54"/>
      <c r="R6" s="54"/>
      <c r="S6" s="54"/>
      <c r="T6" s="51"/>
      <c r="U6" s="51"/>
      <c r="V6" s="51"/>
      <c r="W6" s="51"/>
      <c r="X6" s="51"/>
      <c r="Y6" s="51" t="s">
        <v>0</v>
      </c>
      <c r="Z6" s="51" t="s">
        <v>0</v>
      </c>
      <c r="AA6" s="51"/>
      <c r="AB6" s="51"/>
      <c r="AC6" s="51"/>
      <c r="AD6" s="51"/>
      <c r="AE6" s="51"/>
      <c r="AF6" s="51"/>
    </row>
    <row r="7" spans="1:32" s="50" customFormat="1" ht="114" hidden="1" x14ac:dyDescent="0.25">
      <c r="A7" s="35" t="str">
        <f>MID(C7,1,6)</f>
        <v>1.1.1.</v>
      </c>
      <c r="B7" s="33" t="s">
        <v>235</v>
      </c>
      <c r="C7" s="33" t="s">
        <v>234</v>
      </c>
      <c r="D7" s="33" t="s">
        <v>233</v>
      </c>
      <c r="E7" s="33" t="s">
        <v>232</v>
      </c>
      <c r="F7" s="32">
        <v>4</v>
      </c>
      <c r="G7" s="31" t="s">
        <v>3</v>
      </c>
      <c r="H7" s="29">
        <v>1</v>
      </c>
      <c r="I7" s="29"/>
      <c r="J7" s="29">
        <f>+H7-I7</f>
        <v>1</v>
      </c>
      <c r="K7" s="55" t="s">
        <v>231</v>
      </c>
      <c r="L7" s="33" t="s">
        <v>144</v>
      </c>
      <c r="M7" s="54">
        <f>+SUM(N7:R7)</f>
        <v>40000000</v>
      </c>
      <c r="N7" s="54"/>
      <c r="O7" s="54"/>
      <c r="P7" s="54"/>
      <c r="Q7" s="54"/>
      <c r="R7" s="54">
        <v>40000000</v>
      </c>
      <c r="S7" s="54"/>
      <c r="T7" s="51"/>
      <c r="U7" s="51"/>
      <c r="V7" s="51" t="s">
        <v>0</v>
      </c>
      <c r="W7" s="51"/>
      <c r="X7" s="51"/>
      <c r="Y7" s="51"/>
      <c r="Z7" s="51"/>
      <c r="AA7" s="51"/>
      <c r="AB7" s="51"/>
      <c r="AC7" s="51"/>
      <c r="AD7" s="51"/>
      <c r="AE7" s="51"/>
      <c r="AF7" s="51"/>
    </row>
    <row r="8" spans="1:32" s="50" customFormat="1" ht="99.75" hidden="1" x14ac:dyDescent="0.25">
      <c r="A8" s="35" t="str">
        <f>MID(C8,1,6)</f>
        <v>1.1.2.</v>
      </c>
      <c r="B8" s="33" t="s">
        <v>210</v>
      </c>
      <c r="C8" s="33" t="s">
        <v>223</v>
      </c>
      <c r="D8" s="33" t="s">
        <v>230</v>
      </c>
      <c r="E8" s="33" t="s">
        <v>229</v>
      </c>
      <c r="F8" s="32">
        <v>3</v>
      </c>
      <c r="G8" s="31" t="s">
        <v>3</v>
      </c>
      <c r="H8" s="29">
        <v>1</v>
      </c>
      <c r="I8" s="29"/>
      <c r="J8" s="29">
        <f>+H8-I8</f>
        <v>1</v>
      </c>
      <c r="K8" s="55" t="s">
        <v>228</v>
      </c>
      <c r="L8" s="33" t="s">
        <v>56</v>
      </c>
      <c r="M8" s="54">
        <f>+SUM(N8:R8)</f>
        <v>0</v>
      </c>
      <c r="N8" s="54"/>
      <c r="O8" s="54"/>
      <c r="P8" s="54"/>
      <c r="Q8" s="54"/>
      <c r="R8" s="54"/>
      <c r="S8" s="54"/>
      <c r="T8" s="51" t="s">
        <v>0</v>
      </c>
      <c r="U8" s="51" t="s">
        <v>0</v>
      </c>
      <c r="V8" s="51" t="s">
        <v>0</v>
      </c>
      <c r="W8" s="51" t="s">
        <v>0</v>
      </c>
      <c r="X8" s="51" t="s">
        <v>0</v>
      </c>
      <c r="Y8" s="51" t="s">
        <v>0</v>
      </c>
      <c r="Z8" s="51" t="s">
        <v>0</v>
      </c>
      <c r="AA8" s="51" t="s">
        <v>0</v>
      </c>
      <c r="AB8" s="51" t="s">
        <v>0</v>
      </c>
      <c r="AC8" s="51" t="s">
        <v>0</v>
      </c>
      <c r="AD8" s="51" t="s">
        <v>0</v>
      </c>
      <c r="AE8" s="51" t="s">
        <v>0</v>
      </c>
      <c r="AF8" s="51" t="s">
        <v>227</v>
      </c>
    </row>
    <row r="9" spans="1:32" s="50" customFormat="1" ht="99.75" hidden="1" x14ac:dyDescent="0.25">
      <c r="A9" s="35" t="str">
        <f>MID(C9,1,6)</f>
        <v>1.1.2.</v>
      </c>
      <c r="B9" s="33" t="s">
        <v>210</v>
      </c>
      <c r="C9" s="33" t="s">
        <v>223</v>
      </c>
      <c r="D9" s="33" t="s">
        <v>226</v>
      </c>
      <c r="E9" s="33" t="s">
        <v>225</v>
      </c>
      <c r="F9" s="32">
        <v>28</v>
      </c>
      <c r="G9" s="31" t="s">
        <v>3</v>
      </c>
      <c r="H9" s="29">
        <v>8</v>
      </c>
      <c r="I9" s="29"/>
      <c r="J9" s="29">
        <f>+H9-I9</f>
        <v>8</v>
      </c>
      <c r="K9" s="55" t="s">
        <v>224</v>
      </c>
      <c r="L9" s="33" t="s">
        <v>56</v>
      </c>
      <c r="M9" s="54">
        <f>+SUM(N9:R9)</f>
        <v>100000000</v>
      </c>
      <c r="N9" s="54"/>
      <c r="O9" s="54">
        <v>100000000</v>
      </c>
      <c r="P9" s="54"/>
      <c r="Q9" s="54"/>
      <c r="R9" s="54"/>
      <c r="S9" s="54"/>
      <c r="T9" s="51"/>
      <c r="U9" s="51"/>
      <c r="V9" s="51"/>
      <c r="W9" s="51" t="s">
        <v>0</v>
      </c>
      <c r="X9" s="51" t="s">
        <v>0</v>
      </c>
      <c r="Y9" s="51" t="s">
        <v>0</v>
      </c>
      <c r="Z9" s="51" t="s">
        <v>0</v>
      </c>
      <c r="AA9" s="51" t="s">
        <v>0</v>
      </c>
      <c r="AB9" s="51" t="s">
        <v>0</v>
      </c>
      <c r="AC9" s="51" t="s">
        <v>0</v>
      </c>
      <c r="AD9" s="51" t="s">
        <v>0</v>
      </c>
      <c r="AE9" s="51" t="s">
        <v>0</v>
      </c>
      <c r="AF9" s="51"/>
    </row>
    <row r="10" spans="1:32" s="50" customFormat="1" ht="99.75" hidden="1" x14ac:dyDescent="0.25">
      <c r="A10" s="35" t="str">
        <f>MID(C10,1,6)</f>
        <v>1.1.2.</v>
      </c>
      <c r="B10" s="33" t="s">
        <v>210</v>
      </c>
      <c r="C10" s="33" t="s">
        <v>223</v>
      </c>
      <c r="D10" s="33" t="s">
        <v>222</v>
      </c>
      <c r="E10" s="33" t="s">
        <v>221</v>
      </c>
      <c r="F10" s="32">
        <v>5955</v>
      </c>
      <c r="G10" s="31" t="s">
        <v>116</v>
      </c>
      <c r="H10" s="29">
        <v>1587</v>
      </c>
      <c r="I10" s="29"/>
      <c r="J10" s="29">
        <f>+H10-I10</f>
        <v>1587</v>
      </c>
      <c r="K10" s="55" t="s">
        <v>220</v>
      </c>
      <c r="L10" s="33" t="s">
        <v>56</v>
      </c>
      <c r="M10" s="54">
        <f>+SUM(N10:R10)</f>
        <v>8000000</v>
      </c>
      <c r="N10" s="54"/>
      <c r="O10" s="54"/>
      <c r="P10" s="54">
        <v>8000000</v>
      </c>
      <c r="Q10" s="54"/>
      <c r="R10" s="54"/>
      <c r="S10" s="54"/>
      <c r="T10" s="51"/>
      <c r="U10" s="51" t="s">
        <v>0</v>
      </c>
      <c r="V10" s="51"/>
      <c r="W10" s="51"/>
      <c r="X10" s="51"/>
      <c r="Y10" s="51"/>
      <c r="Z10" s="51"/>
      <c r="AA10" s="51"/>
      <c r="AB10" s="51"/>
      <c r="AC10" s="51"/>
      <c r="AD10" s="51"/>
      <c r="AE10" s="51"/>
      <c r="AF10" s="51" t="s">
        <v>219</v>
      </c>
    </row>
    <row r="11" spans="1:32" s="50" customFormat="1" ht="99.75" hidden="1" x14ac:dyDescent="0.25">
      <c r="A11" s="35" t="str">
        <f>MID(C11,1,6)</f>
        <v>1.1.2.</v>
      </c>
      <c r="B11" s="33" t="s">
        <v>210</v>
      </c>
      <c r="C11" s="33" t="s">
        <v>209</v>
      </c>
      <c r="D11" s="33" t="s">
        <v>218</v>
      </c>
      <c r="E11" s="33" t="s">
        <v>217</v>
      </c>
      <c r="F11" s="32">
        <v>7</v>
      </c>
      <c r="G11" s="31" t="s">
        <v>3</v>
      </c>
      <c r="H11" s="29">
        <v>2</v>
      </c>
      <c r="I11" s="29"/>
      <c r="J11" s="29">
        <f>+H11-I11</f>
        <v>2</v>
      </c>
      <c r="K11" s="55" t="s">
        <v>216</v>
      </c>
      <c r="L11" s="33" t="s">
        <v>56</v>
      </c>
      <c r="M11" s="54">
        <f>+SUM(N11:R11)</f>
        <v>2000000</v>
      </c>
      <c r="N11" s="54">
        <v>2000000</v>
      </c>
      <c r="O11" s="54"/>
      <c r="P11" s="54"/>
      <c r="Q11" s="54"/>
      <c r="R11" s="54"/>
      <c r="S11" s="54"/>
      <c r="T11" s="51"/>
      <c r="U11" s="51"/>
      <c r="V11" s="51"/>
      <c r="W11" s="51" t="s">
        <v>0</v>
      </c>
      <c r="X11" s="51"/>
      <c r="Y11" s="51"/>
      <c r="Z11" s="51"/>
      <c r="AA11" s="51"/>
      <c r="AB11" s="51" t="s">
        <v>0</v>
      </c>
      <c r="AC11" s="51"/>
      <c r="AD11" s="51"/>
      <c r="AE11" s="51"/>
      <c r="AF11" s="51"/>
    </row>
    <row r="12" spans="1:32" s="50" customFormat="1" ht="128.25" hidden="1" x14ac:dyDescent="0.25">
      <c r="A12" s="35" t="str">
        <f>MID(C12,1,6)</f>
        <v>1.1.2.</v>
      </c>
      <c r="B12" s="33" t="s">
        <v>210</v>
      </c>
      <c r="C12" s="33" t="s">
        <v>209</v>
      </c>
      <c r="D12" s="33" t="s">
        <v>215</v>
      </c>
      <c r="E12" s="59" t="s">
        <v>214</v>
      </c>
      <c r="F12" s="32">
        <v>15</v>
      </c>
      <c r="G12" s="31" t="s">
        <v>3</v>
      </c>
      <c r="H12" s="29">
        <v>5</v>
      </c>
      <c r="I12" s="29"/>
      <c r="J12" s="29">
        <f>+H12-I12</f>
        <v>5</v>
      </c>
      <c r="K12" s="55" t="s">
        <v>213</v>
      </c>
      <c r="L12" s="33" t="s">
        <v>56</v>
      </c>
      <c r="M12" s="54">
        <f>+SUM(N12:R12)</f>
        <v>128000000</v>
      </c>
      <c r="N12" s="54"/>
      <c r="O12" s="54"/>
      <c r="P12" s="54">
        <v>128000000</v>
      </c>
      <c r="Q12" s="54"/>
      <c r="R12" s="54"/>
      <c r="S12" s="54"/>
      <c r="T12" s="51"/>
      <c r="U12" s="51"/>
      <c r="V12" s="51"/>
      <c r="W12" s="51"/>
      <c r="X12" s="51"/>
      <c r="Y12" s="51"/>
      <c r="Z12" s="51"/>
      <c r="AA12" s="51"/>
      <c r="AB12" s="51"/>
      <c r="AC12" s="51"/>
      <c r="AD12" s="51"/>
      <c r="AE12" s="51"/>
      <c r="AF12" s="51"/>
    </row>
    <row r="13" spans="1:32" s="50" customFormat="1" ht="99.75" hidden="1" x14ac:dyDescent="0.25">
      <c r="A13" s="35" t="str">
        <f>MID(C13,1,6)</f>
        <v>1.1.2.</v>
      </c>
      <c r="B13" s="33" t="s">
        <v>210</v>
      </c>
      <c r="C13" s="33" t="s">
        <v>209</v>
      </c>
      <c r="D13" s="33" t="s">
        <v>212</v>
      </c>
      <c r="E13" s="33" t="s">
        <v>211</v>
      </c>
      <c r="F13" s="32">
        <v>1</v>
      </c>
      <c r="G13" s="31" t="s">
        <v>116</v>
      </c>
      <c r="H13" s="29">
        <v>0</v>
      </c>
      <c r="I13" s="29"/>
      <c r="J13" s="29">
        <f>+H13-I13</f>
        <v>0</v>
      </c>
      <c r="K13" s="55"/>
      <c r="L13" s="33" t="s">
        <v>56</v>
      </c>
      <c r="M13" s="54">
        <f>+SUM(N13:R13)</f>
        <v>0</v>
      </c>
      <c r="N13" s="54"/>
      <c r="O13" s="54"/>
      <c r="P13" s="54"/>
      <c r="Q13" s="54"/>
      <c r="R13" s="54"/>
      <c r="S13" s="54"/>
      <c r="T13" s="51"/>
      <c r="U13" s="51"/>
      <c r="V13" s="51"/>
      <c r="W13" s="51"/>
      <c r="X13" s="51"/>
      <c r="Y13" s="51"/>
      <c r="Z13" s="51"/>
      <c r="AA13" s="51"/>
      <c r="AB13" s="51"/>
      <c r="AC13" s="51"/>
      <c r="AD13" s="51"/>
      <c r="AE13" s="51"/>
      <c r="AF13" s="51"/>
    </row>
    <row r="14" spans="1:32" s="50" customFormat="1" ht="99.75" hidden="1" x14ac:dyDescent="0.25">
      <c r="A14" s="35" t="str">
        <f>MID(C14,1,6)</f>
        <v>1.1.2.</v>
      </c>
      <c r="B14" s="33" t="s">
        <v>210</v>
      </c>
      <c r="C14" s="33" t="s">
        <v>209</v>
      </c>
      <c r="D14" s="33" t="s">
        <v>208</v>
      </c>
      <c r="E14" s="33" t="s">
        <v>207</v>
      </c>
      <c r="F14" s="32">
        <v>4</v>
      </c>
      <c r="G14" s="31" t="s">
        <v>3</v>
      </c>
      <c r="H14" s="29">
        <v>1</v>
      </c>
      <c r="I14" s="29"/>
      <c r="J14" s="29">
        <f>+H14-I14</f>
        <v>1</v>
      </c>
      <c r="K14" s="55" t="s">
        <v>206</v>
      </c>
      <c r="L14" s="33" t="s">
        <v>56</v>
      </c>
      <c r="M14" s="54">
        <f>+SUM(N14:R14)</f>
        <v>12000000</v>
      </c>
      <c r="N14" s="54">
        <v>12000000</v>
      </c>
      <c r="O14" s="54"/>
      <c r="P14" s="54"/>
      <c r="Q14" s="54"/>
      <c r="R14" s="54"/>
      <c r="S14" s="54"/>
      <c r="T14" s="51"/>
      <c r="U14" s="51"/>
      <c r="V14" s="51"/>
      <c r="W14" s="51" t="s">
        <v>0</v>
      </c>
      <c r="X14" s="51"/>
      <c r="Y14" s="51"/>
      <c r="Z14" s="51"/>
      <c r="AA14" s="51"/>
      <c r="AB14" s="51"/>
      <c r="AC14" s="51"/>
      <c r="AD14" s="51"/>
      <c r="AE14" s="51"/>
      <c r="AF14" s="51"/>
    </row>
    <row r="15" spans="1:32" s="50" customFormat="1" ht="99.75" hidden="1" x14ac:dyDescent="0.25">
      <c r="A15" s="35" t="str">
        <f>MID(C15,1,6)</f>
        <v>1.1.3.</v>
      </c>
      <c r="B15" s="33" t="s">
        <v>193</v>
      </c>
      <c r="C15" s="33" t="s">
        <v>203</v>
      </c>
      <c r="D15" s="33" t="s">
        <v>202</v>
      </c>
      <c r="E15" s="33" t="s">
        <v>205</v>
      </c>
      <c r="F15" s="32">
        <v>8</v>
      </c>
      <c r="G15" s="31" t="s">
        <v>3</v>
      </c>
      <c r="H15" s="29">
        <v>2</v>
      </c>
      <c r="I15" s="29"/>
      <c r="J15" s="29">
        <f>+H15-I15</f>
        <v>2</v>
      </c>
      <c r="K15" s="55" t="s">
        <v>204</v>
      </c>
      <c r="L15" s="33" t="s">
        <v>144</v>
      </c>
      <c r="M15" s="54">
        <f>+SUM(N15:R15)</f>
        <v>80000000</v>
      </c>
      <c r="N15" s="54"/>
      <c r="O15" s="54">
        <v>80000000</v>
      </c>
      <c r="P15" s="54"/>
      <c r="Q15" s="54"/>
      <c r="R15" s="54"/>
      <c r="S15" s="54"/>
      <c r="T15" s="51"/>
      <c r="U15" s="51"/>
      <c r="V15" s="51"/>
      <c r="W15" s="51" t="s">
        <v>0</v>
      </c>
      <c r="X15" s="51" t="s">
        <v>0</v>
      </c>
      <c r="Y15" s="51"/>
      <c r="Z15" s="51"/>
      <c r="AA15" s="51" t="s">
        <v>0</v>
      </c>
      <c r="AB15" s="51" t="s">
        <v>0</v>
      </c>
      <c r="AC15" s="51"/>
      <c r="AD15" s="51"/>
      <c r="AE15" s="51"/>
      <c r="AF15" s="51"/>
    </row>
    <row r="16" spans="1:32" s="50" customFormat="1" ht="99.75" hidden="1" x14ac:dyDescent="0.25">
      <c r="A16" s="35" t="str">
        <f>MID(C16,1,6)</f>
        <v>1.1.3.</v>
      </c>
      <c r="B16" s="33" t="s">
        <v>193</v>
      </c>
      <c r="C16" s="33" t="s">
        <v>203</v>
      </c>
      <c r="D16" s="33" t="s">
        <v>202</v>
      </c>
      <c r="E16" s="33" t="s">
        <v>201</v>
      </c>
      <c r="F16" s="32">
        <v>4</v>
      </c>
      <c r="G16" s="31" t="s">
        <v>35</v>
      </c>
      <c r="H16" s="29">
        <v>1</v>
      </c>
      <c r="I16" s="29"/>
      <c r="J16" s="29">
        <f>+H16-I16</f>
        <v>1</v>
      </c>
      <c r="K16" s="55" t="s">
        <v>200</v>
      </c>
      <c r="L16" s="33" t="s">
        <v>56</v>
      </c>
      <c r="M16" s="54">
        <f>+SUM(N16:R16)</f>
        <v>0</v>
      </c>
      <c r="N16" s="54"/>
      <c r="O16" s="54"/>
      <c r="P16" s="54"/>
      <c r="Q16" s="54"/>
      <c r="R16" s="54"/>
      <c r="S16" s="54"/>
      <c r="T16" s="51"/>
      <c r="U16" s="51"/>
      <c r="V16" s="51"/>
      <c r="W16" s="51"/>
      <c r="X16" s="51"/>
      <c r="Y16" s="51"/>
      <c r="Z16" s="51"/>
      <c r="AA16" s="51"/>
      <c r="AB16" s="51"/>
      <c r="AC16" s="51"/>
      <c r="AD16" s="51"/>
      <c r="AE16" s="51"/>
      <c r="AF16" s="51"/>
    </row>
    <row r="17" spans="1:32" s="50" customFormat="1" ht="99.75" hidden="1" x14ac:dyDescent="0.25">
      <c r="A17" s="35" t="str">
        <f>MID(C17,1,6)</f>
        <v>1.1.3.</v>
      </c>
      <c r="B17" s="33" t="s">
        <v>193</v>
      </c>
      <c r="C17" s="33" t="s">
        <v>199</v>
      </c>
      <c r="D17" s="33" t="s">
        <v>198</v>
      </c>
      <c r="E17" s="33" t="s">
        <v>197</v>
      </c>
      <c r="F17" s="32">
        <v>4</v>
      </c>
      <c r="G17" s="31" t="s">
        <v>35</v>
      </c>
      <c r="H17" s="29">
        <v>2</v>
      </c>
      <c r="I17" s="29"/>
      <c r="J17" s="29">
        <f>+H17-I17</f>
        <v>2</v>
      </c>
      <c r="K17" s="55"/>
      <c r="L17" s="33" t="s">
        <v>144</v>
      </c>
      <c r="M17" s="54">
        <f>+SUM(N17:R17)</f>
        <v>0</v>
      </c>
      <c r="N17" s="54"/>
      <c r="O17" s="54"/>
      <c r="P17" s="54"/>
      <c r="Q17" s="54"/>
      <c r="R17" s="54"/>
      <c r="S17" s="54"/>
      <c r="T17" s="51"/>
      <c r="U17" s="51"/>
      <c r="V17" s="51"/>
      <c r="W17" s="51"/>
      <c r="X17" s="51"/>
      <c r="Y17" s="51"/>
      <c r="Z17" s="51"/>
      <c r="AA17" s="51"/>
      <c r="AB17" s="51"/>
      <c r="AC17" s="51"/>
      <c r="AD17" s="51"/>
      <c r="AE17" s="51" t="s">
        <v>0</v>
      </c>
      <c r="AF17" s="51"/>
    </row>
    <row r="18" spans="1:32" s="50" customFormat="1" ht="99.75" hidden="1" x14ac:dyDescent="0.25">
      <c r="A18" s="35" t="str">
        <f>MID(C18,1,6)</f>
        <v>1.1.3.</v>
      </c>
      <c r="B18" s="33" t="s">
        <v>193</v>
      </c>
      <c r="C18" s="33" t="s">
        <v>196</v>
      </c>
      <c r="D18" s="33" t="s">
        <v>195</v>
      </c>
      <c r="E18" s="33" t="s">
        <v>194</v>
      </c>
      <c r="F18" s="32">
        <v>4</v>
      </c>
      <c r="G18" s="31" t="s">
        <v>3</v>
      </c>
      <c r="H18" s="29">
        <v>0</v>
      </c>
      <c r="I18" s="29"/>
      <c r="J18" s="29">
        <f>+H18-I18</f>
        <v>0</v>
      </c>
      <c r="K18" s="55"/>
      <c r="L18" s="33" t="s">
        <v>144</v>
      </c>
      <c r="M18" s="54">
        <f>+SUM(N18:R18)</f>
        <v>0</v>
      </c>
      <c r="N18" s="54"/>
      <c r="O18" s="54"/>
      <c r="P18" s="54"/>
      <c r="Q18" s="54"/>
      <c r="R18" s="54"/>
      <c r="S18" s="54"/>
      <c r="T18" s="51"/>
      <c r="U18" s="51"/>
      <c r="V18" s="51"/>
      <c r="W18" s="51"/>
      <c r="X18" s="51"/>
      <c r="Y18" s="51"/>
      <c r="Z18" s="51"/>
      <c r="AA18" s="51"/>
      <c r="AB18" s="51"/>
      <c r="AC18" s="51"/>
      <c r="AD18" s="51"/>
      <c r="AE18" s="51"/>
      <c r="AF18" s="51"/>
    </row>
    <row r="19" spans="1:32" s="50" customFormat="1" ht="99.75" hidden="1" x14ac:dyDescent="0.25">
      <c r="A19" s="35" t="str">
        <f>MID(C19,1,6)</f>
        <v>1.1.3.</v>
      </c>
      <c r="B19" s="33" t="s">
        <v>193</v>
      </c>
      <c r="C19" s="33" t="s">
        <v>192</v>
      </c>
      <c r="D19" s="33" t="s">
        <v>191</v>
      </c>
      <c r="E19" s="33" t="s">
        <v>190</v>
      </c>
      <c r="F19" s="32">
        <v>2</v>
      </c>
      <c r="G19" s="31" t="s">
        <v>3</v>
      </c>
      <c r="H19" s="29">
        <v>0</v>
      </c>
      <c r="I19" s="29"/>
      <c r="J19" s="29">
        <f>+H19-I19</f>
        <v>0</v>
      </c>
      <c r="K19" s="55"/>
      <c r="L19" s="33" t="s">
        <v>56</v>
      </c>
      <c r="M19" s="54">
        <f>+SUM(N19:R19)</f>
        <v>0</v>
      </c>
      <c r="N19" s="54"/>
      <c r="O19" s="54"/>
      <c r="P19" s="54"/>
      <c r="Q19" s="54"/>
      <c r="R19" s="54"/>
      <c r="S19" s="54"/>
      <c r="T19" s="51"/>
      <c r="U19" s="51"/>
      <c r="V19" s="51"/>
      <c r="W19" s="51"/>
      <c r="X19" s="51"/>
      <c r="Y19" s="51"/>
      <c r="Z19" s="51"/>
      <c r="AA19" s="51"/>
      <c r="AB19" s="51"/>
      <c r="AC19" s="51"/>
      <c r="AD19" s="51"/>
      <c r="AE19" s="51"/>
      <c r="AF19" s="51"/>
    </row>
    <row r="20" spans="1:32" s="50" customFormat="1" ht="71.25" hidden="1" x14ac:dyDescent="0.25">
      <c r="A20" s="35" t="str">
        <f>MID(C20,1,6)</f>
        <v>1.1.4.</v>
      </c>
      <c r="B20" s="33" t="s">
        <v>183</v>
      </c>
      <c r="C20" s="33" t="s">
        <v>187</v>
      </c>
      <c r="D20" s="33" t="s">
        <v>186</v>
      </c>
      <c r="E20" s="33" t="s">
        <v>189</v>
      </c>
      <c r="F20" s="32">
        <v>665</v>
      </c>
      <c r="G20" s="31" t="s">
        <v>3</v>
      </c>
      <c r="H20" s="29">
        <v>200</v>
      </c>
      <c r="I20" s="29"/>
      <c r="J20" s="29">
        <f>+H20-I20</f>
        <v>200</v>
      </c>
      <c r="K20" s="55"/>
      <c r="L20" s="33" t="s">
        <v>188</v>
      </c>
      <c r="M20" s="54">
        <f>+SUM(N20:R20)</f>
        <v>0</v>
      </c>
      <c r="N20" s="54"/>
      <c r="O20" s="54"/>
      <c r="P20" s="54"/>
      <c r="Q20" s="54"/>
      <c r="R20" s="54"/>
      <c r="S20" s="54"/>
      <c r="T20" s="51"/>
      <c r="U20" s="51"/>
      <c r="V20" s="51"/>
      <c r="W20" s="51"/>
      <c r="X20" s="51"/>
      <c r="Y20" s="51"/>
      <c r="Z20" s="51"/>
      <c r="AA20" s="51"/>
      <c r="AB20" s="51"/>
      <c r="AC20" s="51"/>
      <c r="AD20" s="51"/>
      <c r="AE20" s="51"/>
      <c r="AF20" s="51"/>
    </row>
    <row r="21" spans="1:32" s="50" customFormat="1" ht="71.25" hidden="1" x14ac:dyDescent="0.25">
      <c r="A21" s="35" t="str">
        <f>MID(C21,1,6)</f>
        <v>1.1.4.</v>
      </c>
      <c r="B21" s="33" t="s">
        <v>183</v>
      </c>
      <c r="C21" s="33" t="s">
        <v>187</v>
      </c>
      <c r="D21" s="33" t="s">
        <v>186</v>
      </c>
      <c r="E21" s="33" t="s">
        <v>185</v>
      </c>
      <c r="F21" s="32">
        <v>211</v>
      </c>
      <c r="G21" s="31" t="s">
        <v>3</v>
      </c>
      <c r="H21" s="29">
        <v>52</v>
      </c>
      <c r="I21" s="29"/>
      <c r="J21" s="29">
        <f>+H21-I21</f>
        <v>52</v>
      </c>
      <c r="K21" s="55"/>
      <c r="L21" s="33" t="s">
        <v>184</v>
      </c>
      <c r="M21" s="54">
        <f>+SUM(N21:R21)</f>
        <v>0</v>
      </c>
      <c r="N21" s="54"/>
      <c r="O21" s="54"/>
      <c r="P21" s="54"/>
      <c r="Q21" s="54"/>
      <c r="R21" s="54"/>
      <c r="S21" s="54"/>
      <c r="T21" s="51"/>
      <c r="U21" s="51"/>
      <c r="V21" s="51"/>
      <c r="W21" s="51"/>
      <c r="X21" s="51"/>
      <c r="Y21" s="51"/>
      <c r="Z21" s="51"/>
      <c r="AA21" s="51"/>
      <c r="AB21" s="51"/>
      <c r="AC21" s="51"/>
      <c r="AD21" s="51"/>
      <c r="AE21" s="51"/>
      <c r="AF21" s="51"/>
    </row>
    <row r="22" spans="1:32" s="50" customFormat="1" ht="57" hidden="1" x14ac:dyDescent="0.25">
      <c r="A22" s="35" t="str">
        <f>MID(C22,1,6)</f>
        <v>1.1.4.</v>
      </c>
      <c r="B22" s="33" t="s">
        <v>183</v>
      </c>
      <c r="C22" s="33" t="s">
        <v>182</v>
      </c>
      <c r="D22" s="33" t="s">
        <v>181</v>
      </c>
      <c r="E22" s="33" t="s">
        <v>180</v>
      </c>
      <c r="F22" s="32">
        <v>12</v>
      </c>
      <c r="G22" s="31" t="s">
        <v>3</v>
      </c>
      <c r="H22" s="29">
        <v>3</v>
      </c>
      <c r="I22" s="29"/>
      <c r="J22" s="29">
        <f>+H22-I22</f>
        <v>3</v>
      </c>
      <c r="K22" s="55"/>
      <c r="L22" s="33" t="s">
        <v>56</v>
      </c>
      <c r="M22" s="54">
        <f>+SUM(N22:R22)</f>
        <v>0</v>
      </c>
      <c r="N22" s="54"/>
      <c r="O22" s="54"/>
      <c r="P22" s="54"/>
      <c r="Q22" s="54"/>
      <c r="R22" s="54"/>
      <c r="S22" s="54"/>
      <c r="T22" s="51"/>
      <c r="U22" s="51"/>
      <c r="V22" s="51"/>
      <c r="W22" s="51"/>
      <c r="X22" s="51"/>
      <c r="Y22" s="51"/>
      <c r="Z22" s="51"/>
      <c r="AA22" s="51"/>
      <c r="AB22" s="51"/>
      <c r="AC22" s="51"/>
      <c r="AD22" s="51"/>
      <c r="AE22" s="51"/>
      <c r="AF22" s="51"/>
    </row>
    <row r="23" spans="1:32" s="50" customFormat="1" ht="99.75" hidden="1" x14ac:dyDescent="0.25">
      <c r="A23" s="35" t="str">
        <f>MID(C23,1,6)</f>
        <v>1.1.5.</v>
      </c>
      <c r="B23" s="33" t="s">
        <v>179</v>
      </c>
      <c r="C23" s="33" t="s">
        <v>178</v>
      </c>
      <c r="D23" s="33" t="s">
        <v>177</v>
      </c>
      <c r="E23" s="33" t="s">
        <v>176</v>
      </c>
      <c r="F23" s="32">
        <v>3</v>
      </c>
      <c r="G23" s="31" t="s">
        <v>3</v>
      </c>
      <c r="H23" s="29">
        <v>1</v>
      </c>
      <c r="I23" s="29"/>
      <c r="J23" s="29">
        <f>+H23-I23</f>
        <v>1</v>
      </c>
      <c r="K23" s="55"/>
      <c r="L23" s="33" t="s">
        <v>175</v>
      </c>
      <c r="M23" s="54">
        <f>+SUM(N23:R23)</f>
        <v>0</v>
      </c>
      <c r="N23" s="54"/>
      <c r="O23" s="54"/>
      <c r="P23" s="54"/>
      <c r="Q23" s="54"/>
      <c r="R23" s="54"/>
      <c r="S23" s="54"/>
      <c r="T23" s="51"/>
      <c r="U23" s="51"/>
      <c r="V23" s="51"/>
      <c r="W23" s="51"/>
      <c r="X23" s="51"/>
      <c r="Y23" s="51"/>
      <c r="Z23" s="51"/>
      <c r="AA23" s="51"/>
      <c r="AB23" s="51"/>
      <c r="AC23" s="51"/>
      <c r="AD23" s="51"/>
      <c r="AE23" s="51"/>
      <c r="AF23" s="51"/>
    </row>
    <row r="24" spans="1:32" s="50" customFormat="1" ht="128.25" hidden="1" x14ac:dyDescent="0.25">
      <c r="A24" s="35" t="str">
        <f>MID(C24,1,6)</f>
        <v>1.1.6.</v>
      </c>
      <c r="B24" s="33" t="s">
        <v>167</v>
      </c>
      <c r="C24" s="33" t="s">
        <v>170</v>
      </c>
      <c r="D24" s="33" t="s">
        <v>174</v>
      </c>
      <c r="E24" s="33" t="s">
        <v>173</v>
      </c>
      <c r="F24" s="32">
        <v>1</v>
      </c>
      <c r="G24" s="31" t="s">
        <v>3</v>
      </c>
      <c r="H24" s="29">
        <v>0.1</v>
      </c>
      <c r="I24" s="29"/>
      <c r="J24" s="29">
        <f>+H24-I24</f>
        <v>0.1</v>
      </c>
      <c r="K24" s="55"/>
      <c r="L24" s="33" t="s">
        <v>144</v>
      </c>
      <c r="M24" s="54">
        <f>+SUM(N24:R24)</f>
        <v>0</v>
      </c>
      <c r="N24" s="54"/>
      <c r="O24" s="54"/>
      <c r="P24" s="54"/>
      <c r="Q24" s="54"/>
      <c r="R24" s="54"/>
      <c r="S24" s="54"/>
      <c r="T24" s="51"/>
      <c r="U24" s="51"/>
      <c r="V24" s="51"/>
      <c r="W24" s="51"/>
      <c r="X24" s="51"/>
      <c r="Y24" s="51"/>
      <c r="Z24" s="51"/>
      <c r="AA24" s="51"/>
      <c r="AB24" s="51"/>
      <c r="AC24" s="51"/>
      <c r="AD24" s="51"/>
      <c r="AE24" s="51"/>
      <c r="AF24" s="51"/>
    </row>
    <row r="25" spans="1:32" s="50" customFormat="1" ht="128.25" hidden="1" x14ac:dyDescent="0.25">
      <c r="A25" s="35" t="str">
        <f>MID(C25,1,6)</f>
        <v>1.1.6.</v>
      </c>
      <c r="B25" s="33" t="s">
        <v>167</v>
      </c>
      <c r="C25" s="33" t="s">
        <v>170</v>
      </c>
      <c r="D25" s="33" t="s">
        <v>172</v>
      </c>
      <c r="E25" s="33" t="s">
        <v>171</v>
      </c>
      <c r="F25" s="32">
        <v>9</v>
      </c>
      <c r="G25" s="31" t="s">
        <v>3</v>
      </c>
      <c r="H25" s="29">
        <v>0</v>
      </c>
      <c r="I25" s="29"/>
      <c r="J25" s="29">
        <f>+H25-I25</f>
        <v>0</v>
      </c>
      <c r="K25" s="55"/>
      <c r="L25" s="33" t="s">
        <v>56</v>
      </c>
      <c r="M25" s="54">
        <f>+SUM(N25:R25)</f>
        <v>0</v>
      </c>
      <c r="N25" s="54"/>
      <c r="O25" s="54"/>
      <c r="P25" s="54"/>
      <c r="Q25" s="54"/>
      <c r="R25" s="54"/>
      <c r="S25" s="54"/>
      <c r="T25" s="51"/>
      <c r="U25" s="51"/>
      <c r="V25" s="51"/>
      <c r="W25" s="51"/>
      <c r="X25" s="51"/>
      <c r="Y25" s="51"/>
      <c r="Z25" s="51"/>
      <c r="AA25" s="51"/>
      <c r="AB25" s="51"/>
      <c r="AC25" s="51"/>
      <c r="AD25" s="51"/>
      <c r="AE25" s="51"/>
      <c r="AF25" s="51"/>
    </row>
    <row r="26" spans="1:32" s="50" customFormat="1" ht="128.25" hidden="1" x14ac:dyDescent="0.25">
      <c r="A26" s="35" t="str">
        <f>MID(C26,1,6)</f>
        <v>1.1.6.</v>
      </c>
      <c r="B26" s="33" t="s">
        <v>167</v>
      </c>
      <c r="C26" s="33" t="s">
        <v>170</v>
      </c>
      <c r="D26" s="33" t="s">
        <v>169</v>
      </c>
      <c r="E26" s="33" t="s">
        <v>168</v>
      </c>
      <c r="F26" s="32">
        <v>43</v>
      </c>
      <c r="G26" s="31" t="s">
        <v>3</v>
      </c>
      <c r="H26" s="29">
        <v>11</v>
      </c>
      <c r="I26" s="29"/>
      <c r="J26" s="29">
        <f>+H26-I26</f>
        <v>11</v>
      </c>
      <c r="K26" s="55"/>
      <c r="L26" s="33" t="s">
        <v>56</v>
      </c>
      <c r="M26" s="54">
        <f>+SUM(N26:R26)</f>
        <v>0</v>
      </c>
      <c r="N26" s="54"/>
      <c r="O26" s="54"/>
      <c r="P26" s="54"/>
      <c r="Q26" s="54"/>
      <c r="R26" s="54"/>
      <c r="S26" s="54"/>
      <c r="T26" s="51"/>
      <c r="U26" s="51"/>
      <c r="V26" s="51"/>
      <c r="W26" s="51"/>
      <c r="X26" s="51"/>
      <c r="Y26" s="51"/>
      <c r="Z26" s="51"/>
      <c r="AA26" s="51"/>
      <c r="AB26" s="51"/>
      <c r="AC26" s="51"/>
      <c r="AD26" s="51"/>
      <c r="AE26" s="51"/>
      <c r="AF26" s="51"/>
    </row>
    <row r="27" spans="1:32" s="50" customFormat="1" ht="128.25" hidden="1" x14ac:dyDescent="0.25">
      <c r="A27" s="35" t="str">
        <f>MID(C27,1,6)</f>
        <v>1.1.6.</v>
      </c>
      <c r="B27" s="33" t="s">
        <v>167</v>
      </c>
      <c r="C27" s="33" t="s">
        <v>166</v>
      </c>
      <c r="D27" s="33" t="s">
        <v>165</v>
      </c>
      <c r="E27" s="33" t="s">
        <v>164</v>
      </c>
      <c r="F27" s="32">
        <v>3</v>
      </c>
      <c r="G27" s="31" t="s">
        <v>3</v>
      </c>
      <c r="H27" s="29">
        <v>1</v>
      </c>
      <c r="I27" s="29"/>
      <c r="J27" s="29">
        <f>+H27-I27</f>
        <v>1</v>
      </c>
      <c r="K27" s="55"/>
      <c r="L27" s="33" t="s">
        <v>56</v>
      </c>
      <c r="M27" s="54">
        <f>+SUM(N27:R27)</f>
        <v>0</v>
      </c>
      <c r="N27" s="54"/>
      <c r="O27" s="54"/>
      <c r="P27" s="54"/>
      <c r="Q27" s="54"/>
      <c r="R27" s="54"/>
      <c r="S27" s="54"/>
      <c r="T27" s="51"/>
      <c r="U27" s="51"/>
      <c r="V27" s="51"/>
      <c r="W27" s="51"/>
      <c r="X27" s="51"/>
      <c r="Y27" s="51"/>
      <c r="Z27" s="51"/>
      <c r="AA27" s="51"/>
      <c r="AB27" s="51"/>
      <c r="AC27" s="51"/>
      <c r="AD27" s="51"/>
      <c r="AE27" s="51"/>
      <c r="AF27" s="51"/>
    </row>
    <row r="28" spans="1:32" s="50" customFormat="1" ht="142.5" hidden="1" x14ac:dyDescent="0.25">
      <c r="A28" s="35" t="str">
        <f>MID(C28,1,6)</f>
        <v>1.1.7.</v>
      </c>
      <c r="B28" s="33" t="s">
        <v>157</v>
      </c>
      <c r="C28" s="33" t="s">
        <v>163</v>
      </c>
      <c r="D28" s="33" t="s">
        <v>162</v>
      </c>
      <c r="E28" s="33" t="s">
        <v>161</v>
      </c>
      <c r="F28" s="32">
        <v>0</v>
      </c>
      <c r="G28" s="31" t="s">
        <v>3</v>
      </c>
      <c r="H28" s="29">
        <v>0</v>
      </c>
      <c r="I28" s="29"/>
      <c r="J28" s="29">
        <f>+H28-I28</f>
        <v>0</v>
      </c>
      <c r="K28" s="55"/>
      <c r="L28" s="33" t="s">
        <v>51</v>
      </c>
      <c r="M28" s="54">
        <f>+SUM(N28:R28)</f>
        <v>0</v>
      </c>
      <c r="N28" s="54"/>
      <c r="O28" s="54"/>
      <c r="P28" s="54"/>
      <c r="Q28" s="54"/>
      <c r="R28" s="54"/>
      <c r="S28" s="54"/>
      <c r="T28" s="51"/>
      <c r="U28" s="51"/>
      <c r="V28" s="51"/>
      <c r="W28" s="51"/>
      <c r="X28" s="51"/>
      <c r="Y28" s="51"/>
      <c r="Z28" s="51"/>
      <c r="AA28" s="51"/>
      <c r="AB28" s="51"/>
      <c r="AC28" s="51"/>
      <c r="AD28" s="51"/>
      <c r="AE28" s="51"/>
      <c r="AF28" s="51"/>
    </row>
    <row r="29" spans="1:32" s="50" customFormat="1" ht="142.5" hidden="1" x14ac:dyDescent="0.25">
      <c r="A29" s="35" t="str">
        <f>MID(C29,1,6)</f>
        <v>1.1.7.</v>
      </c>
      <c r="B29" s="33" t="s">
        <v>157</v>
      </c>
      <c r="C29" s="33" t="s">
        <v>160</v>
      </c>
      <c r="D29" s="33" t="s">
        <v>159</v>
      </c>
      <c r="E29" s="33" t="s">
        <v>158</v>
      </c>
      <c r="F29" s="32">
        <v>180</v>
      </c>
      <c r="G29" s="31" t="s">
        <v>3</v>
      </c>
      <c r="H29" s="29">
        <v>60</v>
      </c>
      <c r="I29" s="29"/>
      <c r="J29" s="29">
        <f>+H29-I29</f>
        <v>60</v>
      </c>
      <c r="K29" s="55"/>
      <c r="L29" s="33" t="s">
        <v>153</v>
      </c>
      <c r="M29" s="54">
        <f>+SUM(N29:R29)</f>
        <v>0</v>
      </c>
      <c r="N29" s="54"/>
      <c r="O29" s="54"/>
      <c r="P29" s="54"/>
      <c r="Q29" s="54"/>
      <c r="R29" s="54"/>
      <c r="S29" s="54"/>
      <c r="T29" s="51"/>
      <c r="U29" s="51"/>
      <c r="V29" s="51"/>
      <c r="W29" s="51"/>
      <c r="X29" s="51"/>
      <c r="Y29" s="51"/>
      <c r="Z29" s="51"/>
      <c r="AA29" s="51"/>
      <c r="AB29" s="51"/>
      <c r="AC29" s="51"/>
      <c r="AD29" s="51"/>
      <c r="AE29" s="51"/>
      <c r="AF29" s="51"/>
    </row>
    <row r="30" spans="1:32" s="50" customFormat="1" ht="142.5" hidden="1" x14ac:dyDescent="0.25">
      <c r="A30" s="35" t="str">
        <f>MID(C30,1,6)</f>
        <v>1.1.7.</v>
      </c>
      <c r="B30" s="33" t="s">
        <v>157</v>
      </c>
      <c r="C30" s="33" t="s">
        <v>156</v>
      </c>
      <c r="D30" s="33" t="s">
        <v>155</v>
      </c>
      <c r="E30" s="33" t="s">
        <v>154</v>
      </c>
      <c r="F30" s="32">
        <v>105</v>
      </c>
      <c r="G30" s="31" t="s">
        <v>3</v>
      </c>
      <c r="H30" s="29">
        <v>35</v>
      </c>
      <c r="I30" s="29"/>
      <c r="J30" s="29">
        <f>+H30-I30</f>
        <v>35</v>
      </c>
      <c r="K30" s="55"/>
      <c r="L30" s="33" t="s">
        <v>153</v>
      </c>
      <c r="M30" s="54">
        <f>+SUM(N30:R30)</f>
        <v>0</v>
      </c>
      <c r="N30" s="54"/>
      <c r="O30" s="54"/>
      <c r="P30" s="54"/>
      <c r="Q30" s="54"/>
      <c r="R30" s="54"/>
      <c r="S30" s="54"/>
      <c r="T30" s="51"/>
      <c r="U30" s="51"/>
      <c r="V30" s="51"/>
      <c r="W30" s="51"/>
      <c r="X30" s="51"/>
      <c r="Y30" s="51"/>
      <c r="Z30" s="51"/>
      <c r="AA30" s="51"/>
      <c r="AB30" s="51"/>
      <c r="AC30" s="51"/>
      <c r="AD30" s="51"/>
      <c r="AE30" s="51"/>
      <c r="AF30" s="51"/>
    </row>
    <row r="31" spans="1:32" s="50" customFormat="1" ht="57" hidden="1" x14ac:dyDescent="0.25">
      <c r="A31" s="35" t="str">
        <f>MID(C31,1,6)</f>
        <v>1.1.8.</v>
      </c>
      <c r="B31" s="33" t="s">
        <v>152</v>
      </c>
      <c r="C31" s="33" t="s">
        <v>151</v>
      </c>
      <c r="D31" s="33" t="s">
        <v>150</v>
      </c>
      <c r="E31" s="33" t="s">
        <v>149</v>
      </c>
      <c r="F31" s="32">
        <v>8</v>
      </c>
      <c r="G31" s="31" t="s">
        <v>35</v>
      </c>
      <c r="H31" s="29">
        <v>2</v>
      </c>
      <c r="I31" s="29"/>
      <c r="J31" s="29">
        <f>+H31-I31</f>
        <v>2</v>
      </c>
      <c r="K31" s="55"/>
      <c r="L31" s="33" t="s">
        <v>56</v>
      </c>
      <c r="M31" s="54">
        <f>+SUM(N31:R31)</f>
        <v>0</v>
      </c>
      <c r="N31" s="54"/>
      <c r="O31" s="54"/>
      <c r="P31" s="54"/>
      <c r="Q31" s="54"/>
      <c r="R31" s="54"/>
      <c r="S31" s="54"/>
      <c r="T31" s="51"/>
      <c r="U31" s="51"/>
      <c r="V31" s="51"/>
      <c r="W31" s="51"/>
      <c r="X31" s="51"/>
      <c r="Y31" s="51"/>
      <c r="Z31" s="51"/>
      <c r="AA31" s="51"/>
      <c r="AB31" s="51"/>
      <c r="AC31" s="51"/>
      <c r="AD31" s="51"/>
      <c r="AE31" s="51"/>
      <c r="AF31" s="51"/>
    </row>
    <row r="32" spans="1:32" s="50" customFormat="1" ht="57" hidden="1" x14ac:dyDescent="0.25">
      <c r="A32" s="35" t="str">
        <f>MID(C32,1,6)</f>
        <v>1.1.9.</v>
      </c>
      <c r="B32" s="33" t="s">
        <v>148</v>
      </c>
      <c r="C32" s="33" t="s">
        <v>147</v>
      </c>
      <c r="D32" s="33" t="s">
        <v>146</v>
      </c>
      <c r="E32" s="33" t="s">
        <v>145</v>
      </c>
      <c r="F32" s="32">
        <v>8</v>
      </c>
      <c r="G32" s="31" t="s">
        <v>35</v>
      </c>
      <c r="H32" s="29">
        <v>2</v>
      </c>
      <c r="I32" s="29"/>
      <c r="J32" s="29">
        <f>+H32-I32</f>
        <v>2</v>
      </c>
      <c r="K32" s="55"/>
      <c r="L32" s="33" t="s">
        <v>144</v>
      </c>
      <c r="M32" s="54">
        <f>+SUM(N32:R32)</f>
        <v>0</v>
      </c>
      <c r="N32" s="54"/>
      <c r="O32" s="54"/>
      <c r="P32" s="54"/>
      <c r="Q32" s="54"/>
      <c r="R32" s="54"/>
      <c r="S32" s="54"/>
      <c r="T32" s="51"/>
      <c r="U32" s="51"/>
      <c r="V32" s="51"/>
      <c r="W32" s="51"/>
      <c r="X32" s="51"/>
      <c r="Y32" s="51"/>
      <c r="Z32" s="51"/>
      <c r="AA32" s="51"/>
      <c r="AB32" s="51"/>
      <c r="AC32" s="51"/>
      <c r="AD32" s="51"/>
      <c r="AE32" s="51"/>
      <c r="AF32" s="51"/>
    </row>
    <row r="33" spans="1:32" s="50" customFormat="1" ht="292.5" customHeight="1" x14ac:dyDescent="0.25">
      <c r="A33" s="35" t="str">
        <f>MID(C33,1,6)</f>
        <v>1.4.1.</v>
      </c>
      <c r="B33" s="33" t="s">
        <v>132</v>
      </c>
      <c r="C33" s="33" t="s">
        <v>143</v>
      </c>
      <c r="D33" s="33" t="s">
        <v>142</v>
      </c>
      <c r="E33" s="33" t="s">
        <v>141</v>
      </c>
      <c r="F33" s="32">
        <v>20</v>
      </c>
      <c r="G33" s="31" t="s">
        <v>3</v>
      </c>
      <c r="H33" s="29">
        <v>5</v>
      </c>
      <c r="I33" s="29"/>
      <c r="J33" s="29">
        <f>+H33-I33</f>
        <v>5</v>
      </c>
      <c r="K33" s="58" t="s">
        <v>140</v>
      </c>
      <c r="L33" s="27" t="s">
        <v>19</v>
      </c>
      <c r="M33" s="54"/>
      <c r="N33" s="54"/>
      <c r="O33" s="54"/>
      <c r="P33" s="54"/>
      <c r="Q33" s="54"/>
      <c r="R33" s="54"/>
      <c r="S33" s="54"/>
      <c r="T33" s="51" t="s">
        <v>0</v>
      </c>
      <c r="U33" s="51" t="s">
        <v>0</v>
      </c>
      <c r="V33" s="51" t="s">
        <v>0</v>
      </c>
      <c r="W33" s="51" t="s">
        <v>0</v>
      </c>
      <c r="X33" s="51" t="s">
        <v>0</v>
      </c>
      <c r="Y33" s="51" t="s">
        <v>0</v>
      </c>
      <c r="Z33" s="51" t="s">
        <v>0</v>
      </c>
      <c r="AA33" s="51" t="s">
        <v>0</v>
      </c>
      <c r="AB33" s="51" t="s">
        <v>0</v>
      </c>
      <c r="AC33" s="51" t="s">
        <v>0</v>
      </c>
      <c r="AD33" s="51" t="s">
        <v>0</v>
      </c>
      <c r="AE33" s="51"/>
      <c r="AF33" s="51"/>
    </row>
    <row r="34" spans="1:32" s="50" customFormat="1" ht="57" x14ac:dyDescent="0.25">
      <c r="A34" s="35" t="str">
        <f>MID(C34,1,6)</f>
        <v>1.4.1.</v>
      </c>
      <c r="B34" s="33" t="s">
        <v>132</v>
      </c>
      <c r="C34" s="33" t="s">
        <v>139</v>
      </c>
      <c r="D34" s="33" t="s">
        <v>138</v>
      </c>
      <c r="E34" s="33" t="s">
        <v>137</v>
      </c>
      <c r="F34" s="32">
        <v>4</v>
      </c>
      <c r="G34" s="31" t="s">
        <v>3</v>
      </c>
      <c r="H34" s="29">
        <v>1</v>
      </c>
      <c r="I34" s="29"/>
      <c r="J34" s="29">
        <f>+H34-I34</f>
        <v>1</v>
      </c>
      <c r="K34" s="48"/>
      <c r="L34" s="27" t="s">
        <v>19</v>
      </c>
      <c r="M34" s="54">
        <f>+SUM(N34:R34)</f>
        <v>0</v>
      </c>
      <c r="N34" s="54"/>
      <c r="O34" s="54"/>
      <c r="P34" s="54"/>
      <c r="Q34" s="54"/>
      <c r="R34" s="54"/>
      <c r="S34" s="54"/>
      <c r="T34" s="51"/>
      <c r="U34" s="51"/>
      <c r="V34" s="51"/>
      <c r="W34" s="51"/>
      <c r="X34" s="51"/>
      <c r="Y34" s="51"/>
      <c r="Z34" s="51"/>
      <c r="AA34" s="51"/>
      <c r="AB34" s="51"/>
      <c r="AC34" s="51"/>
      <c r="AD34" s="51"/>
      <c r="AE34" s="51"/>
      <c r="AF34" s="51"/>
    </row>
    <row r="35" spans="1:32" s="50" customFormat="1" ht="244.5" customHeight="1" x14ac:dyDescent="0.25">
      <c r="A35" s="35" t="str">
        <f>MID(C35,1,6)</f>
        <v>1.4.1.</v>
      </c>
      <c r="B35" s="33" t="s">
        <v>132</v>
      </c>
      <c r="C35" s="33" t="s">
        <v>136</v>
      </c>
      <c r="D35" s="33" t="s">
        <v>135</v>
      </c>
      <c r="E35" s="33" t="s">
        <v>134</v>
      </c>
      <c r="F35" s="32">
        <v>23</v>
      </c>
      <c r="G35" s="31" t="s">
        <v>3</v>
      </c>
      <c r="H35" s="29">
        <v>6</v>
      </c>
      <c r="I35" s="29"/>
      <c r="J35" s="29">
        <f>+H35-I35</f>
        <v>6</v>
      </c>
      <c r="K35" s="48" t="s">
        <v>133</v>
      </c>
      <c r="L35" s="27" t="s">
        <v>19</v>
      </c>
      <c r="M35" s="54">
        <f>+SUM(N35:R35)</f>
        <v>26000000</v>
      </c>
      <c r="N35" s="54">
        <v>18000000</v>
      </c>
      <c r="O35" s="54">
        <v>8000000</v>
      </c>
      <c r="P35" s="54"/>
      <c r="Q35" s="54"/>
      <c r="R35" s="54"/>
      <c r="S35" s="54"/>
      <c r="T35" s="51"/>
      <c r="U35" s="51"/>
      <c r="V35" s="51" t="s">
        <v>0</v>
      </c>
      <c r="W35" s="51"/>
      <c r="X35" s="51"/>
      <c r="Y35" s="51" t="s">
        <v>0</v>
      </c>
      <c r="Z35" s="51"/>
      <c r="AA35" s="51"/>
      <c r="AB35" s="51"/>
      <c r="AC35" s="51"/>
      <c r="AD35" s="51" t="s">
        <v>0</v>
      </c>
      <c r="AE35" s="51"/>
      <c r="AF35" s="51"/>
    </row>
    <row r="36" spans="1:32" s="50" customFormat="1" ht="330" x14ac:dyDescent="0.25">
      <c r="A36" s="35" t="str">
        <f>MID(C36,1,6)</f>
        <v>1.4.1.</v>
      </c>
      <c r="B36" s="33" t="s">
        <v>132</v>
      </c>
      <c r="C36" s="33" t="s">
        <v>131</v>
      </c>
      <c r="D36" s="33" t="s">
        <v>130</v>
      </c>
      <c r="E36" s="33" t="s">
        <v>129</v>
      </c>
      <c r="F36" s="32">
        <v>35</v>
      </c>
      <c r="G36" s="31" t="s">
        <v>3</v>
      </c>
      <c r="H36" s="29">
        <v>9</v>
      </c>
      <c r="I36" s="29"/>
      <c r="J36" s="29">
        <f>+H36-I36</f>
        <v>9</v>
      </c>
      <c r="K36" s="48" t="s">
        <v>128</v>
      </c>
      <c r="L36" s="27" t="s">
        <v>19</v>
      </c>
      <c r="M36" s="54">
        <f>N36+O36+P36</f>
        <v>15000000</v>
      </c>
      <c r="N36" s="57">
        <v>6000000</v>
      </c>
      <c r="O36" s="54">
        <v>5000000</v>
      </c>
      <c r="P36" s="54">
        <v>4000000</v>
      </c>
      <c r="Q36" s="54"/>
      <c r="R36" s="54"/>
      <c r="S36" s="54"/>
      <c r="T36" s="51"/>
      <c r="U36" s="51"/>
      <c r="V36" s="51" t="s">
        <v>0</v>
      </c>
      <c r="W36" s="51"/>
      <c r="X36" s="51" t="s">
        <v>0</v>
      </c>
      <c r="Y36" s="51"/>
      <c r="Z36" s="51"/>
      <c r="AA36" s="51" t="s">
        <v>0</v>
      </c>
      <c r="AB36" s="51"/>
      <c r="AC36" s="51" t="s">
        <v>0</v>
      </c>
      <c r="AD36" s="51" t="s">
        <v>0</v>
      </c>
      <c r="AE36" s="51"/>
      <c r="AF36" s="51"/>
    </row>
    <row r="37" spans="1:32" s="50" customFormat="1" ht="165" x14ac:dyDescent="0.25">
      <c r="A37" s="35" t="str">
        <f>MID(C37,1,6)</f>
        <v>1.4.2.</v>
      </c>
      <c r="B37" s="33" t="s">
        <v>13</v>
      </c>
      <c r="C37" s="33" t="s">
        <v>127</v>
      </c>
      <c r="D37" s="33" t="s">
        <v>126</v>
      </c>
      <c r="E37" s="33" t="s">
        <v>125</v>
      </c>
      <c r="F37" s="32">
        <v>30</v>
      </c>
      <c r="G37" s="31" t="s">
        <v>3</v>
      </c>
      <c r="H37" s="29">
        <v>8</v>
      </c>
      <c r="I37" s="29"/>
      <c r="J37" s="29">
        <f>+H37-I37</f>
        <v>8</v>
      </c>
      <c r="K37" s="48" t="s">
        <v>124</v>
      </c>
      <c r="L37" s="27" t="s">
        <v>19</v>
      </c>
      <c r="M37" s="54">
        <f>+SUM(N37:R37:S37)</f>
        <v>110000000</v>
      </c>
      <c r="N37" s="54">
        <v>40500000</v>
      </c>
      <c r="O37" s="54"/>
      <c r="P37" s="54">
        <v>23500000</v>
      </c>
      <c r="Q37" s="54"/>
      <c r="R37" s="54">
        <v>26000000</v>
      </c>
      <c r="S37" s="54">
        <v>20000000</v>
      </c>
      <c r="T37" s="51" t="s">
        <v>107</v>
      </c>
      <c r="U37" s="51"/>
      <c r="V37" s="51" t="s">
        <v>107</v>
      </c>
      <c r="W37" s="51"/>
      <c r="X37" s="51"/>
      <c r="Y37" s="51" t="s">
        <v>107</v>
      </c>
      <c r="Z37" s="51"/>
      <c r="AA37" s="51"/>
      <c r="AB37" s="51"/>
      <c r="AC37" s="51"/>
      <c r="AD37" s="51" t="s">
        <v>107</v>
      </c>
      <c r="AE37" s="51"/>
      <c r="AF37" s="51"/>
    </row>
    <row r="38" spans="1:32" s="50" customFormat="1" ht="165" x14ac:dyDescent="0.25">
      <c r="A38" s="35" t="str">
        <f>MID(C38,1,6)</f>
        <v>1.4.2.</v>
      </c>
      <c r="B38" s="33" t="s">
        <v>13</v>
      </c>
      <c r="C38" s="33" t="s">
        <v>123</v>
      </c>
      <c r="D38" s="33" t="s">
        <v>122</v>
      </c>
      <c r="E38" s="33" t="s">
        <v>121</v>
      </c>
      <c r="F38" s="32">
        <v>8</v>
      </c>
      <c r="G38" s="31" t="s">
        <v>3</v>
      </c>
      <c r="H38" s="29">
        <v>2</v>
      </c>
      <c r="I38" s="29"/>
      <c r="J38" s="29">
        <f>+H38-I38</f>
        <v>2</v>
      </c>
      <c r="K38" s="48" t="s">
        <v>120</v>
      </c>
      <c r="L38" s="27" t="s">
        <v>19</v>
      </c>
      <c r="M38" s="54">
        <f>N38+O38+P38</f>
        <v>8000000</v>
      </c>
      <c r="N38" s="54">
        <v>5000000</v>
      </c>
      <c r="O38" s="54">
        <v>1500000</v>
      </c>
      <c r="P38" s="54">
        <v>1500000</v>
      </c>
      <c r="Q38" s="54"/>
      <c r="R38" s="54"/>
      <c r="S38" s="54"/>
      <c r="T38" s="51"/>
      <c r="U38" s="51" t="s">
        <v>107</v>
      </c>
      <c r="V38" s="51" t="s">
        <v>107</v>
      </c>
      <c r="W38" s="51"/>
      <c r="X38" s="51"/>
      <c r="Y38" s="51"/>
      <c r="Z38" s="51"/>
      <c r="AA38" s="51" t="s">
        <v>107</v>
      </c>
      <c r="AB38" s="51" t="s">
        <v>107</v>
      </c>
      <c r="AC38" s="51"/>
      <c r="AD38" s="51"/>
      <c r="AE38" s="51"/>
      <c r="AF38" s="51"/>
    </row>
    <row r="39" spans="1:32" s="50" customFormat="1" ht="114" x14ac:dyDescent="0.25">
      <c r="A39" s="35" t="str">
        <f>MID(C39,1,6)</f>
        <v>1.4.2.</v>
      </c>
      <c r="B39" s="33" t="s">
        <v>13</v>
      </c>
      <c r="C39" s="33" t="s">
        <v>119</v>
      </c>
      <c r="D39" s="33" t="s">
        <v>118</v>
      </c>
      <c r="E39" s="33" t="s">
        <v>117</v>
      </c>
      <c r="F39" s="32">
        <v>4</v>
      </c>
      <c r="G39" s="31" t="s">
        <v>116</v>
      </c>
      <c r="H39" s="29">
        <v>1</v>
      </c>
      <c r="I39" s="29"/>
      <c r="J39" s="29">
        <f>+H39-I39</f>
        <v>1</v>
      </c>
      <c r="K39" s="48" t="s">
        <v>115</v>
      </c>
      <c r="L39" s="27" t="s">
        <v>19</v>
      </c>
      <c r="M39" s="54">
        <v>6000000</v>
      </c>
      <c r="N39" s="54"/>
      <c r="O39" s="54"/>
      <c r="P39" s="54"/>
      <c r="Q39" s="54"/>
      <c r="R39" s="54"/>
      <c r="S39" s="54"/>
      <c r="T39" s="51"/>
      <c r="U39" s="51"/>
      <c r="V39" s="51" t="s">
        <v>107</v>
      </c>
      <c r="W39" s="51"/>
      <c r="X39" s="51"/>
      <c r="Y39" s="51"/>
      <c r="Z39" s="51"/>
      <c r="AA39" s="51"/>
      <c r="AB39" s="51"/>
      <c r="AC39" s="51"/>
      <c r="AD39" s="51"/>
      <c r="AE39" s="51"/>
      <c r="AF39" s="51"/>
    </row>
    <row r="40" spans="1:32" s="50" customFormat="1" ht="114" hidden="1" x14ac:dyDescent="0.25">
      <c r="A40" s="35" t="str">
        <f>MID(C40,1,6)</f>
        <v>1.4.2.</v>
      </c>
      <c r="B40" s="33" t="s">
        <v>13</v>
      </c>
      <c r="C40" s="33" t="s">
        <v>29</v>
      </c>
      <c r="D40" s="33" t="s">
        <v>28</v>
      </c>
      <c r="E40" s="33" t="s">
        <v>27</v>
      </c>
      <c r="F40" s="32">
        <v>1</v>
      </c>
      <c r="G40" s="31" t="s">
        <v>3</v>
      </c>
      <c r="H40" s="29">
        <v>0</v>
      </c>
      <c r="I40" s="29"/>
      <c r="J40" s="29">
        <f>+H40-I40</f>
        <v>0</v>
      </c>
      <c r="K40" s="55"/>
      <c r="L40" s="33" t="s">
        <v>19</v>
      </c>
      <c r="M40" s="54">
        <f>+SUM(N40:R40)</f>
        <v>0</v>
      </c>
      <c r="N40" s="54"/>
      <c r="O40" s="54"/>
      <c r="P40" s="54"/>
      <c r="Q40" s="54"/>
      <c r="R40" s="54"/>
      <c r="S40" s="54"/>
      <c r="T40" s="51"/>
      <c r="U40" s="51"/>
      <c r="V40" s="51"/>
      <c r="W40" s="51"/>
      <c r="X40" s="51"/>
      <c r="Y40" s="51"/>
      <c r="Z40" s="51"/>
      <c r="AA40" s="51"/>
      <c r="AB40" s="51"/>
      <c r="AC40" s="51"/>
      <c r="AD40" s="51"/>
      <c r="AE40" s="51"/>
      <c r="AF40" s="51"/>
    </row>
    <row r="41" spans="1:32" s="50" customFormat="1" ht="114" hidden="1" x14ac:dyDescent="0.25">
      <c r="A41" s="35" t="str">
        <f>MID(C41,1,6)</f>
        <v>1.4.2.</v>
      </c>
      <c r="B41" s="33" t="s">
        <v>13</v>
      </c>
      <c r="C41" s="33" t="s">
        <v>23</v>
      </c>
      <c r="D41" s="33" t="s">
        <v>26</v>
      </c>
      <c r="E41" s="33" t="s">
        <v>25</v>
      </c>
      <c r="F41" s="32">
        <v>3</v>
      </c>
      <c r="G41" s="31" t="s">
        <v>3</v>
      </c>
      <c r="H41" s="29">
        <v>1</v>
      </c>
      <c r="I41" s="29"/>
      <c r="J41" s="29">
        <f>+H41-I41</f>
        <v>1</v>
      </c>
      <c r="K41" s="55"/>
      <c r="L41" s="33" t="s">
        <v>56</v>
      </c>
      <c r="M41" s="54">
        <f>+SUM(N41:R41)</f>
        <v>0</v>
      </c>
      <c r="N41" s="54"/>
      <c r="O41" s="54"/>
      <c r="P41" s="54"/>
      <c r="Q41" s="54"/>
      <c r="R41" s="54"/>
      <c r="S41" s="54"/>
      <c r="T41" s="51"/>
      <c r="U41" s="51"/>
      <c r="V41" s="51"/>
      <c r="W41" s="51"/>
      <c r="X41" s="51"/>
      <c r="Y41" s="51"/>
      <c r="Z41" s="51"/>
      <c r="AA41" s="51"/>
      <c r="AB41" s="51"/>
      <c r="AC41" s="51"/>
      <c r="AD41" s="51"/>
      <c r="AE41" s="51"/>
      <c r="AF41" s="51"/>
    </row>
    <row r="42" spans="1:32" s="50" customFormat="1" ht="114" hidden="1" x14ac:dyDescent="0.25">
      <c r="A42" s="35" t="str">
        <f>MID(C42,1,6)</f>
        <v>1.4.2.</v>
      </c>
      <c r="B42" s="33" t="s">
        <v>13</v>
      </c>
      <c r="C42" s="33" t="s">
        <v>23</v>
      </c>
      <c r="D42" s="33" t="s">
        <v>22</v>
      </c>
      <c r="E42" s="33" t="s">
        <v>21</v>
      </c>
      <c r="F42" s="32">
        <v>4</v>
      </c>
      <c r="G42" s="31" t="s">
        <v>3</v>
      </c>
      <c r="H42" s="29">
        <v>1</v>
      </c>
      <c r="I42" s="29"/>
      <c r="J42" s="29">
        <f>+H42-I42</f>
        <v>1</v>
      </c>
      <c r="K42" s="55"/>
      <c r="L42" s="33" t="s">
        <v>56</v>
      </c>
      <c r="M42" s="54">
        <f>+SUM(N42:R42)</f>
        <v>0</v>
      </c>
      <c r="N42" s="54"/>
      <c r="O42" s="54"/>
      <c r="P42" s="54"/>
      <c r="Q42" s="54"/>
      <c r="R42" s="54"/>
      <c r="S42" s="54"/>
      <c r="T42" s="51"/>
      <c r="U42" s="51"/>
      <c r="V42" s="51"/>
      <c r="W42" s="51"/>
      <c r="X42" s="51"/>
      <c r="Y42" s="51"/>
      <c r="Z42" s="51"/>
      <c r="AA42" s="51"/>
      <c r="AB42" s="51"/>
      <c r="AC42" s="51"/>
      <c r="AD42" s="51"/>
      <c r="AE42" s="51"/>
      <c r="AF42" s="51"/>
    </row>
    <row r="43" spans="1:32" s="50" customFormat="1" ht="114" hidden="1" x14ac:dyDescent="0.25">
      <c r="A43" s="35" t="str">
        <f>MID(C43,1,6)</f>
        <v>1.4.2.</v>
      </c>
      <c r="B43" s="33" t="s">
        <v>13</v>
      </c>
      <c r="C43" s="33" t="s">
        <v>18</v>
      </c>
      <c r="D43" s="33" t="s">
        <v>17</v>
      </c>
      <c r="E43" s="33" t="s">
        <v>16</v>
      </c>
      <c r="F43" s="32">
        <v>19</v>
      </c>
      <c r="G43" s="31" t="s">
        <v>3</v>
      </c>
      <c r="H43" s="29">
        <v>6</v>
      </c>
      <c r="I43" s="29"/>
      <c r="J43" s="29">
        <f>+H43-I43</f>
        <v>6</v>
      </c>
      <c r="K43" s="55"/>
      <c r="L43" s="33" t="s">
        <v>56</v>
      </c>
      <c r="M43" s="54">
        <f>+SUM(N43:R43)</f>
        <v>0</v>
      </c>
      <c r="N43" s="54"/>
      <c r="O43" s="54"/>
      <c r="P43" s="54"/>
      <c r="Q43" s="54"/>
      <c r="R43" s="54"/>
      <c r="S43" s="54"/>
      <c r="T43" s="51"/>
      <c r="U43" s="51"/>
      <c r="V43" s="51"/>
      <c r="W43" s="51"/>
      <c r="X43" s="51"/>
      <c r="Y43" s="51"/>
      <c r="Z43" s="51"/>
      <c r="AA43" s="51"/>
      <c r="AB43" s="51"/>
      <c r="AC43" s="51"/>
      <c r="AD43" s="51"/>
      <c r="AE43" s="51"/>
      <c r="AF43" s="51"/>
    </row>
    <row r="44" spans="1:32" s="50" customFormat="1" ht="114" hidden="1" x14ac:dyDescent="0.25">
      <c r="A44" s="35" t="str">
        <f>MID(C44,1,6)</f>
        <v>1.4.2.</v>
      </c>
      <c r="B44" s="33" t="s">
        <v>13</v>
      </c>
      <c r="C44" s="33" t="s">
        <v>12</v>
      </c>
      <c r="D44" s="33" t="s">
        <v>11</v>
      </c>
      <c r="E44" s="33" t="s">
        <v>10</v>
      </c>
      <c r="F44" s="32">
        <v>4</v>
      </c>
      <c r="G44" s="31" t="s">
        <v>3</v>
      </c>
      <c r="H44" s="29">
        <v>1</v>
      </c>
      <c r="I44" s="29"/>
      <c r="J44" s="29">
        <f>+H44-I44</f>
        <v>1</v>
      </c>
      <c r="K44" s="55"/>
      <c r="L44" s="33" t="s">
        <v>56</v>
      </c>
      <c r="M44" s="54">
        <f>+SUM(N44:R44)</f>
        <v>0</v>
      </c>
      <c r="N44" s="54"/>
      <c r="O44" s="54"/>
      <c r="P44" s="54"/>
      <c r="Q44" s="54"/>
      <c r="R44" s="54"/>
      <c r="S44" s="54"/>
      <c r="T44" s="51"/>
      <c r="U44" s="51"/>
      <c r="V44" s="51"/>
      <c r="W44" s="51"/>
      <c r="X44" s="51"/>
      <c r="Y44" s="51"/>
      <c r="Z44" s="51"/>
      <c r="AA44" s="51"/>
      <c r="AB44" s="51"/>
      <c r="AC44" s="51"/>
      <c r="AD44" s="51"/>
      <c r="AE44" s="51"/>
      <c r="AF44" s="51"/>
    </row>
    <row r="45" spans="1:32" s="50" customFormat="1" ht="71.25" hidden="1" x14ac:dyDescent="0.25">
      <c r="A45" s="35" t="str">
        <f>MID(C45,1,6)</f>
        <v>1.4.3.</v>
      </c>
      <c r="B45" s="56" t="s">
        <v>6</v>
      </c>
      <c r="C45" s="33" t="s">
        <v>5</v>
      </c>
      <c r="D45" s="33" t="s">
        <v>114</v>
      </c>
      <c r="E45" s="33" t="s">
        <v>113</v>
      </c>
      <c r="F45" s="32">
        <v>1</v>
      </c>
      <c r="G45" s="31" t="s">
        <v>3</v>
      </c>
      <c r="H45" s="29">
        <v>1</v>
      </c>
      <c r="I45" s="29"/>
      <c r="J45" s="29">
        <f>+H45-I45</f>
        <v>1</v>
      </c>
      <c r="K45" s="55"/>
      <c r="L45" s="33" t="s">
        <v>112</v>
      </c>
      <c r="M45" s="54">
        <f>+SUM(N45:R45)</f>
        <v>0</v>
      </c>
      <c r="N45" s="54"/>
      <c r="O45" s="54"/>
      <c r="P45" s="54"/>
      <c r="Q45" s="54"/>
      <c r="R45" s="54"/>
      <c r="S45" s="54"/>
      <c r="T45" s="51"/>
      <c r="U45" s="51"/>
      <c r="V45" s="51"/>
      <c r="W45" s="51"/>
      <c r="X45" s="51"/>
      <c r="Y45" s="51"/>
      <c r="Z45" s="51"/>
      <c r="AA45" s="51"/>
      <c r="AB45" s="51"/>
      <c r="AC45" s="51"/>
      <c r="AD45" s="51"/>
      <c r="AE45" s="51"/>
      <c r="AF45" s="51"/>
    </row>
    <row r="46" spans="1:32" s="50" customFormat="1" ht="71.25" x14ac:dyDescent="0.25">
      <c r="A46" s="35" t="str">
        <f>MID(C46,1,6)</f>
        <v>1.4.4.</v>
      </c>
      <c r="B46" s="33" t="s">
        <v>106</v>
      </c>
      <c r="C46" s="33" t="s">
        <v>111</v>
      </c>
      <c r="D46" s="33" t="s">
        <v>110</v>
      </c>
      <c r="E46" s="33" t="s">
        <v>109</v>
      </c>
      <c r="F46" s="32">
        <v>1</v>
      </c>
      <c r="G46" s="31" t="s">
        <v>3</v>
      </c>
      <c r="H46" s="29">
        <v>1</v>
      </c>
      <c r="I46" s="29"/>
      <c r="J46" s="29">
        <f>+H46-I46</f>
        <v>1</v>
      </c>
      <c r="K46" s="48" t="s">
        <v>108</v>
      </c>
      <c r="L46" s="27" t="s">
        <v>19</v>
      </c>
      <c r="M46" s="54">
        <f>+SUM(N46:R46)</f>
        <v>1500000</v>
      </c>
      <c r="N46" s="54"/>
      <c r="O46" s="54"/>
      <c r="P46" s="54">
        <v>1500000</v>
      </c>
      <c r="Q46" s="54"/>
      <c r="R46" s="54"/>
      <c r="S46" s="54"/>
      <c r="T46" s="51"/>
      <c r="U46" s="51" t="s">
        <v>107</v>
      </c>
      <c r="V46" s="51"/>
      <c r="W46" s="51"/>
      <c r="X46" s="51"/>
      <c r="Y46" s="51"/>
      <c r="Z46" s="51"/>
      <c r="AA46" s="51"/>
      <c r="AB46" s="51"/>
      <c r="AC46" s="51"/>
      <c r="AD46" s="51"/>
      <c r="AE46" s="51"/>
      <c r="AF46" s="51"/>
    </row>
    <row r="47" spans="1:32" s="50" customFormat="1" ht="57" hidden="1" x14ac:dyDescent="0.25">
      <c r="A47" s="35" t="str">
        <f>MID(C47,1,6)</f>
        <v>1.4.4.</v>
      </c>
      <c r="B47" s="33" t="s">
        <v>106</v>
      </c>
      <c r="C47" s="33" t="s">
        <v>105</v>
      </c>
      <c r="D47" s="33" t="s">
        <v>104</v>
      </c>
      <c r="E47" s="33" t="s">
        <v>103</v>
      </c>
      <c r="F47" s="32">
        <v>2</v>
      </c>
      <c r="G47" s="31" t="s">
        <v>3</v>
      </c>
      <c r="H47" s="29">
        <v>0</v>
      </c>
      <c r="I47" s="29"/>
      <c r="J47" s="29">
        <f>+H47-I47</f>
        <v>0</v>
      </c>
      <c r="K47" s="55"/>
      <c r="L47" s="33" t="s">
        <v>19</v>
      </c>
      <c r="M47" s="54">
        <f>+SUM(N47:R47)</f>
        <v>0</v>
      </c>
      <c r="N47" s="54"/>
      <c r="O47" s="54"/>
      <c r="P47" s="54"/>
      <c r="Q47" s="54"/>
      <c r="R47" s="54"/>
      <c r="S47" s="54"/>
      <c r="T47" s="51"/>
      <c r="U47" s="51"/>
      <c r="V47" s="51"/>
      <c r="W47" s="51"/>
      <c r="X47" s="51"/>
      <c r="Y47" s="51"/>
      <c r="Z47" s="51"/>
      <c r="AA47" s="51"/>
      <c r="AB47" s="51"/>
      <c r="AC47" s="51"/>
      <c r="AD47" s="51"/>
      <c r="AE47" s="51"/>
      <c r="AF47" s="51"/>
    </row>
    <row r="48" spans="1:32" s="50" customFormat="1" ht="57" hidden="1" x14ac:dyDescent="0.25">
      <c r="A48" s="35" t="str">
        <f>MID(C48,1,6)</f>
        <v>1.5.1.</v>
      </c>
      <c r="B48" s="33" t="s">
        <v>79</v>
      </c>
      <c r="C48" s="33" t="s">
        <v>102</v>
      </c>
      <c r="D48" s="33" t="s">
        <v>101</v>
      </c>
      <c r="E48" s="33" t="s">
        <v>100</v>
      </c>
      <c r="F48" s="32">
        <v>1</v>
      </c>
      <c r="G48" s="31" t="s">
        <v>3</v>
      </c>
      <c r="H48" s="29">
        <v>0</v>
      </c>
      <c r="I48" s="29"/>
      <c r="J48" s="29">
        <f>+H48-I48</f>
        <v>0</v>
      </c>
      <c r="K48" s="55"/>
      <c r="L48" s="33" t="s">
        <v>56</v>
      </c>
      <c r="M48" s="54">
        <f>+SUM(N48:R48)</f>
        <v>0</v>
      </c>
      <c r="N48" s="54"/>
      <c r="O48" s="54"/>
      <c r="P48" s="54"/>
      <c r="Q48" s="54"/>
      <c r="R48" s="54"/>
      <c r="S48" s="54"/>
      <c r="T48" s="51"/>
      <c r="U48" s="51"/>
      <c r="V48" s="51"/>
      <c r="W48" s="51"/>
      <c r="X48" s="51"/>
      <c r="Y48" s="51"/>
      <c r="Z48" s="51"/>
      <c r="AA48" s="51"/>
      <c r="AB48" s="51"/>
      <c r="AC48" s="51"/>
      <c r="AD48" s="51"/>
      <c r="AE48" s="51"/>
      <c r="AF48" s="51"/>
    </row>
    <row r="49" spans="1:32" s="50" customFormat="1" ht="57" hidden="1" x14ac:dyDescent="0.25">
      <c r="A49" s="35" t="str">
        <f>MID(C49,1,6)</f>
        <v>1.5.1.</v>
      </c>
      <c r="B49" s="33" t="s">
        <v>79</v>
      </c>
      <c r="C49" s="33" t="s">
        <v>99</v>
      </c>
      <c r="D49" s="33" t="s">
        <v>98</v>
      </c>
      <c r="E49" s="33" t="s">
        <v>97</v>
      </c>
      <c r="F49" s="32">
        <v>3</v>
      </c>
      <c r="G49" s="31" t="s">
        <v>3</v>
      </c>
      <c r="H49" s="29">
        <v>1</v>
      </c>
      <c r="I49" s="29"/>
      <c r="J49" s="29">
        <f>+H49-I49</f>
        <v>1</v>
      </c>
      <c r="K49" s="55"/>
      <c r="L49" s="33" t="s">
        <v>56</v>
      </c>
      <c r="M49" s="54">
        <f>+SUM(N49:R49)</f>
        <v>0</v>
      </c>
      <c r="N49" s="54"/>
      <c r="O49" s="54"/>
      <c r="P49" s="54"/>
      <c r="Q49" s="54"/>
      <c r="R49" s="54"/>
      <c r="S49" s="54"/>
      <c r="T49" s="51"/>
      <c r="U49" s="51"/>
      <c r="V49" s="51"/>
      <c r="W49" s="51"/>
      <c r="X49" s="51"/>
      <c r="Y49" s="51"/>
      <c r="Z49" s="51"/>
      <c r="AA49" s="51"/>
      <c r="AB49" s="51"/>
      <c r="AC49" s="51"/>
      <c r="AD49" s="51"/>
      <c r="AE49" s="51"/>
      <c r="AF49" s="51"/>
    </row>
    <row r="50" spans="1:32" s="50" customFormat="1" ht="71.25" hidden="1" x14ac:dyDescent="0.25">
      <c r="A50" s="35" t="str">
        <f>MID(C50,1,6)</f>
        <v>1.5.1.</v>
      </c>
      <c r="B50" s="33" t="s">
        <v>79</v>
      </c>
      <c r="C50" s="33" t="s">
        <v>96</v>
      </c>
      <c r="D50" s="33" t="s">
        <v>95</v>
      </c>
      <c r="E50" s="33" t="s">
        <v>94</v>
      </c>
      <c r="F50" s="32">
        <v>20</v>
      </c>
      <c r="G50" s="31" t="s">
        <v>3</v>
      </c>
      <c r="H50" s="29">
        <v>5</v>
      </c>
      <c r="I50" s="29"/>
      <c r="J50" s="29">
        <f>+H50-I50</f>
        <v>5</v>
      </c>
      <c r="K50" s="55"/>
      <c r="L50" s="33" t="s">
        <v>56</v>
      </c>
      <c r="M50" s="54">
        <f>+SUM(N50:R50)</f>
        <v>0</v>
      </c>
      <c r="N50" s="54"/>
      <c r="O50" s="54"/>
      <c r="P50" s="54"/>
      <c r="Q50" s="54"/>
      <c r="R50" s="54"/>
      <c r="S50" s="54"/>
      <c r="T50" s="51"/>
      <c r="U50" s="51"/>
      <c r="V50" s="51"/>
      <c r="W50" s="51"/>
      <c r="X50" s="51"/>
      <c r="Y50" s="51"/>
      <c r="Z50" s="51"/>
      <c r="AA50" s="51"/>
      <c r="AB50" s="51"/>
      <c r="AC50" s="51"/>
      <c r="AD50" s="51"/>
      <c r="AE50" s="51"/>
      <c r="AF50" s="51"/>
    </row>
    <row r="51" spans="1:32" s="50" customFormat="1" ht="57" hidden="1" x14ac:dyDescent="0.25">
      <c r="A51" s="35" t="str">
        <f>MID(C51,1,6)</f>
        <v>1.5.1.</v>
      </c>
      <c r="B51" s="33" t="s">
        <v>79</v>
      </c>
      <c r="C51" s="33" t="s">
        <v>91</v>
      </c>
      <c r="D51" s="33" t="s">
        <v>93</v>
      </c>
      <c r="E51" s="33" t="s">
        <v>92</v>
      </c>
      <c r="F51" s="32">
        <v>16</v>
      </c>
      <c r="G51" s="31" t="s">
        <v>3</v>
      </c>
      <c r="H51" s="29">
        <v>3</v>
      </c>
      <c r="I51" s="29"/>
      <c r="J51" s="29">
        <f>+H51-I51</f>
        <v>3</v>
      </c>
      <c r="K51" s="55"/>
      <c r="L51" s="33" t="s">
        <v>56</v>
      </c>
      <c r="M51" s="54">
        <f>+SUM(N51:R51)</f>
        <v>0</v>
      </c>
      <c r="N51" s="54"/>
      <c r="O51" s="54"/>
      <c r="P51" s="54"/>
      <c r="Q51" s="54"/>
      <c r="R51" s="54"/>
      <c r="S51" s="54"/>
      <c r="T51" s="51"/>
      <c r="U51" s="51"/>
      <c r="V51" s="51"/>
      <c r="W51" s="51"/>
      <c r="X51" s="51"/>
      <c r="Y51" s="51"/>
      <c r="Z51" s="51"/>
      <c r="AA51" s="51"/>
      <c r="AB51" s="51"/>
      <c r="AC51" s="51"/>
      <c r="AD51" s="51"/>
      <c r="AE51" s="51"/>
      <c r="AF51" s="51"/>
    </row>
    <row r="52" spans="1:32" s="50" customFormat="1" ht="57" hidden="1" x14ac:dyDescent="0.25">
      <c r="A52" s="35" t="str">
        <f>MID(C52,1,6)</f>
        <v>1.5.1.</v>
      </c>
      <c r="B52" s="33" t="s">
        <v>79</v>
      </c>
      <c r="C52" s="33" t="s">
        <v>91</v>
      </c>
      <c r="D52" s="33" t="s">
        <v>90</v>
      </c>
      <c r="E52" s="33" t="s">
        <v>89</v>
      </c>
      <c r="F52" s="32">
        <v>11</v>
      </c>
      <c r="G52" s="31" t="s">
        <v>3</v>
      </c>
      <c r="H52" s="29">
        <v>3</v>
      </c>
      <c r="I52" s="29"/>
      <c r="J52" s="29">
        <f>+H52-I52</f>
        <v>3</v>
      </c>
      <c r="K52" s="55"/>
      <c r="L52" s="33" t="s">
        <v>56</v>
      </c>
      <c r="M52" s="54">
        <f>+SUM(N52:R52)</f>
        <v>0</v>
      </c>
      <c r="N52" s="54"/>
      <c r="O52" s="54"/>
      <c r="P52" s="54"/>
      <c r="Q52" s="54"/>
      <c r="R52" s="54"/>
      <c r="S52" s="54"/>
      <c r="T52" s="51"/>
      <c r="U52" s="51"/>
      <c r="V52" s="51"/>
      <c r="W52" s="51"/>
      <c r="X52" s="51"/>
      <c r="Y52" s="51"/>
      <c r="Z52" s="51"/>
      <c r="AA52" s="51"/>
      <c r="AB52" s="51"/>
      <c r="AC52" s="51"/>
      <c r="AD52" s="51"/>
      <c r="AE52" s="51"/>
      <c r="AF52" s="51"/>
    </row>
    <row r="53" spans="1:32" s="50" customFormat="1" ht="57" hidden="1" x14ac:dyDescent="0.25">
      <c r="A53" s="35" t="str">
        <f>MID(C53,1,6)</f>
        <v>1.5.1.</v>
      </c>
      <c r="B53" s="33" t="s">
        <v>79</v>
      </c>
      <c r="C53" s="33" t="s">
        <v>88</v>
      </c>
      <c r="D53" s="33" t="s">
        <v>87</v>
      </c>
      <c r="E53" s="33" t="s">
        <v>86</v>
      </c>
      <c r="F53" s="32">
        <v>9</v>
      </c>
      <c r="G53" s="31" t="s">
        <v>3</v>
      </c>
      <c r="H53" s="29">
        <v>3</v>
      </c>
      <c r="I53" s="29"/>
      <c r="J53" s="29">
        <f>+H53-I53</f>
        <v>3</v>
      </c>
      <c r="K53" s="55"/>
      <c r="L53" s="33" t="s">
        <v>56</v>
      </c>
      <c r="M53" s="54">
        <f>+SUM(N53:R53)</f>
        <v>0</v>
      </c>
      <c r="N53" s="54"/>
      <c r="O53" s="54"/>
      <c r="P53" s="54"/>
      <c r="Q53" s="54"/>
      <c r="R53" s="54"/>
      <c r="S53" s="54"/>
      <c r="T53" s="51"/>
      <c r="U53" s="51"/>
      <c r="V53" s="51"/>
      <c r="W53" s="51"/>
      <c r="X53" s="51"/>
      <c r="Y53" s="51"/>
      <c r="Z53" s="51"/>
      <c r="AA53" s="51"/>
      <c r="AB53" s="51"/>
      <c r="AC53" s="51"/>
      <c r="AD53" s="51"/>
      <c r="AE53" s="51"/>
      <c r="AF53" s="51"/>
    </row>
    <row r="54" spans="1:32" s="50" customFormat="1" ht="57" hidden="1" x14ac:dyDescent="0.25">
      <c r="A54" s="35" t="str">
        <f>MID(C54,1,6)</f>
        <v>1.5.1.</v>
      </c>
      <c r="B54" s="33" t="s">
        <v>79</v>
      </c>
      <c r="C54" s="33" t="s">
        <v>85</v>
      </c>
      <c r="D54" s="33" t="s">
        <v>84</v>
      </c>
      <c r="E54" s="33" t="s">
        <v>83</v>
      </c>
      <c r="F54" s="32">
        <v>9</v>
      </c>
      <c r="G54" s="31" t="s">
        <v>3</v>
      </c>
      <c r="H54" s="29">
        <v>3</v>
      </c>
      <c r="I54" s="29"/>
      <c r="J54" s="29">
        <f>+H54-I54</f>
        <v>3</v>
      </c>
      <c r="K54" s="55"/>
      <c r="L54" s="33" t="s">
        <v>56</v>
      </c>
      <c r="M54" s="54">
        <f>+SUM(N54:R54)</f>
        <v>0</v>
      </c>
      <c r="N54" s="54"/>
      <c r="O54" s="54"/>
      <c r="P54" s="54"/>
      <c r="Q54" s="54"/>
      <c r="R54" s="54"/>
      <c r="S54" s="54"/>
      <c r="T54" s="51"/>
      <c r="U54" s="51"/>
      <c r="V54" s="51"/>
      <c r="W54" s="51"/>
      <c r="X54" s="51"/>
      <c r="Y54" s="51"/>
      <c r="Z54" s="51"/>
      <c r="AA54" s="51"/>
      <c r="AB54" s="51"/>
      <c r="AC54" s="51"/>
      <c r="AD54" s="51"/>
      <c r="AE54" s="51"/>
      <c r="AF54" s="51"/>
    </row>
    <row r="55" spans="1:32" s="50" customFormat="1" ht="57" hidden="1" x14ac:dyDescent="0.25">
      <c r="A55" s="35" t="str">
        <f>MID(C55,1,6)</f>
        <v>1.5.1.</v>
      </c>
      <c r="B55" s="33" t="s">
        <v>79</v>
      </c>
      <c r="C55" s="33" t="s">
        <v>82</v>
      </c>
      <c r="D55" s="33" t="s">
        <v>81</v>
      </c>
      <c r="E55" s="33" t="s">
        <v>80</v>
      </c>
      <c r="F55" s="32">
        <v>9</v>
      </c>
      <c r="G55" s="31" t="s">
        <v>3</v>
      </c>
      <c r="H55" s="29">
        <v>3</v>
      </c>
      <c r="I55" s="29"/>
      <c r="J55" s="29">
        <f>+H55-I55</f>
        <v>3</v>
      </c>
      <c r="K55" s="55"/>
      <c r="L55" s="33" t="s">
        <v>56</v>
      </c>
      <c r="M55" s="54">
        <f>+SUM(N55:R55)</f>
        <v>0</v>
      </c>
      <c r="N55" s="54"/>
      <c r="O55" s="54"/>
      <c r="P55" s="54"/>
      <c r="Q55" s="54"/>
      <c r="R55" s="54"/>
      <c r="S55" s="54"/>
      <c r="T55" s="51"/>
      <c r="U55" s="51"/>
      <c r="V55" s="51"/>
      <c r="W55" s="51"/>
      <c r="X55" s="51"/>
      <c r="Y55" s="51"/>
      <c r="Z55" s="51"/>
      <c r="AA55" s="51"/>
      <c r="AB55" s="51"/>
      <c r="AC55" s="51"/>
      <c r="AD55" s="51"/>
      <c r="AE55" s="51"/>
      <c r="AF55" s="51"/>
    </row>
    <row r="56" spans="1:32" s="50" customFormat="1" ht="99.75" hidden="1" x14ac:dyDescent="0.25">
      <c r="A56" s="35" t="str">
        <f>MID(C56,1,6)</f>
        <v>1.5.1.</v>
      </c>
      <c r="B56" s="33" t="s">
        <v>79</v>
      </c>
      <c r="C56" s="33" t="s">
        <v>78</v>
      </c>
      <c r="D56" s="33" t="s">
        <v>77</v>
      </c>
      <c r="E56" s="33" t="s">
        <v>76</v>
      </c>
      <c r="F56" s="32">
        <v>3</v>
      </c>
      <c r="G56" s="31" t="s">
        <v>3</v>
      </c>
      <c r="H56" s="29">
        <v>1</v>
      </c>
      <c r="I56" s="29"/>
      <c r="J56" s="29">
        <f>+H56-I56</f>
        <v>1</v>
      </c>
      <c r="K56" s="55"/>
      <c r="L56" s="33" t="s">
        <v>56</v>
      </c>
      <c r="M56" s="54">
        <f>+SUM(N56:R56)</f>
        <v>0</v>
      </c>
      <c r="N56" s="54"/>
      <c r="O56" s="54"/>
      <c r="P56" s="54"/>
      <c r="Q56" s="54"/>
      <c r="R56" s="54"/>
      <c r="S56" s="54"/>
      <c r="T56" s="51"/>
      <c r="U56" s="51"/>
      <c r="V56" s="51"/>
      <c r="W56" s="51"/>
      <c r="X56" s="51"/>
      <c r="Y56" s="51"/>
      <c r="Z56" s="51"/>
      <c r="AA56" s="51"/>
      <c r="AB56" s="51"/>
      <c r="AC56" s="51"/>
      <c r="AD56" s="51"/>
      <c r="AE56" s="51"/>
      <c r="AF56" s="51"/>
    </row>
    <row r="57" spans="1:32" s="50" customFormat="1" ht="57" hidden="1" x14ac:dyDescent="0.25">
      <c r="A57" s="35" t="str">
        <f>MID(C57,1,6)</f>
        <v>2.2.2.</v>
      </c>
      <c r="B57" s="33" t="s">
        <v>75</v>
      </c>
      <c r="C57" s="33" t="s">
        <v>74</v>
      </c>
      <c r="D57" s="33" t="s">
        <v>73</v>
      </c>
      <c r="E57" s="33" t="s">
        <v>72</v>
      </c>
      <c r="F57" s="32">
        <v>40</v>
      </c>
      <c r="G57" s="31" t="s">
        <v>3</v>
      </c>
      <c r="H57" s="29">
        <v>0</v>
      </c>
      <c r="I57" s="29"/>
      <c r="J57" s="29">
        <f>+H57-I57</f>
        <v>0</v>
      </c>
      <c r="K57" s="55"/>
      <c r="L57" s="33" t="s">
        <v>56</v>
      </c>
      <c r="M57" s="54">
        <f>+SUM(N57:R57)</f>
        <v>0</v>
      </c>
      <c r="N57" s="54"/>
      <c r="O57" s="54"/>
      <c r="P57" s="54"/>
      <c r="Q57" s="54"/>
      <c r="R57" s="54"/>
      <c r="S57" s="54"/>
      <c r="T57" s="51"/>
      <c r="U57" s="51"/>
      <c r="V57" s="51"/>
      <c r="W57" s="51"/>
      <c r="X57" s="51"/>
      <c r="Y57" s="51"/>
      <c r="Z57" s="51"/>
      <c r="AA57" s="51"/>
      <c r="AB57" s="51"/>
      <c r="AC57" s="51"/>
      <c r="AD57" s="51"/>
      <c r="AE57" s="51"/>
      <c r="AF57" s="51"/>
    </row>
    <row r="58" spans="1:32" s="50" customFormat="1" ht="71.25" hidden="1" x14ac:dyDescent="0.25">
      <c r="A58" s="35" t="str">
        <f>MID(C58,1,6)</f>
        <v>3.1.2.</v>
      </c>
      <c r="B58" s="56" t="s">
        <v>71</v>
      </c>
      <c r="C58" s="33" t="s">
        <v>70</v>
      </c>
      <c r="D58" s="33" t="s">
        <v>69</v>
      </c>
      <c r="E58" s="33" t="s">
        <v>68</v>
      </c>
      <c r="F58" s="32">
        <v>14</v>
      </c>
      <c r="G58" s="31" t="s">
        <v>3</v>
      </c>
      <c r="H58" s="29">
        <v>4</v>
      </c>
      <c r="I58" s="29"/>
      <c r="J58" s="29">
        <f>+H58-I58</f>
        <v>4</v>
      </c>
      <c r="K58" s="55"/>
      <c r="L58" s="33" t="s">
        <v>67</v>
      </c>
      <c r="M58" s="54">
        <f>+SUM(N58:R58)</f>
        <v>0</v>
      </c>
      <c r="N58" s="54"/>
      <c r="O58" s="54"/>
      <c r="P58" s="54"/>
      <c r="Q58" s="54"/>
      <c r="R58" s="54"/>
      <c r="S58" s="54"/>
      <c r="T58" s="51"/>
      <c r="U58" s="51"/>
      <c r="V58" s="51"/>
      <c r="W58" s="51"/>
      <c r="X58" s="51"/>
      <c r="Y58" s="51"/>
      <c r="Z58" s="51"/>
      <c r="AA58" s="51"/>
      <c r="AB58" s="51"/>
      <c r="AC58" s="51"/>
      <c r="AD58" s="51"/>
      <c r="AE58" s="51"/>
      <c r="AF58" s="51"/>
    </row>
    <row r="59" spans="1:32" s="50" customFormat="1" ht="85.5" hidden="1" x14ac:dyDescent="0.25">
      <c r="A59" s="35" t="str">
        <f>MID(C59,1,6)</f>
        <v>5.1.3.</v>
      </c>
      <c r="B59" s="56" t="s">
        <v>66</v>
      </c>
      <c r="C59" s="33" t="s">
        <v>65</v>
      </c>
      <c r="D59" s="33" t="s">
        <v>64</v>
      </c>
      <c r="E59" s="33" t="s">
        <v>63</v>
      </c>
      <c r="F59" s="32">
        <v>3</v>
      </c>
      <c r="G59" s="31" t="s">
        <v>3</v>
      </c>
      <c r="H59" s="29">
        <v>1</v>
      </c>
      <c r="I59" s="29"/>
      <c r="J59" s="29">
        <f>+H59-I59</f>
        <v>1</v>
      </c>
      <c r="K59" s="55"/>
      <c r="L59" s="33" t="s">
        <v>44</v>
      </c>
      <c r="M59" s="54">
        <f>+SUM(N59:R59)</f>
        <v>0</v>
      </c>
      <c r="N59" s="54"/>
      <c r="O59" s="54"/>
      <c r="P59" s="54"/>
      <c r="Q59" s="54"/>
      <c r="R59" s="54"/>
      <c r="S59" s="54"/>
      <c r="T59" s="51"/>
      <c r="U59" s="51"/>
      <c r="V59" s="51"/>
      <c r="W59" s="51"/>
      <c r="X59" s="51"/>
      <c r="Y59" s="51"/>
      <c r="Z59" s="51"/>
      <c r="AA59" s="51"/>
      <c r="AB59" s="51"/>
      <c r="AC59" s="51"/>
      <c r="AD59" s="51"/>
      <c r="AE59" s="51"/>
      <c r="AF59" s="51"/>
    </row>
    <row r="60" spans="1:32" s="50" customFormat="1" ht="128.25" hidden="1" x14ac:dyDescent="0.25">
      <c r="A60" s="35" t="str">
        <f>MID(C60,1,6)</f>
        <v>5.3.1.</v>
      </c>
      <c r="B60" s="56" t="s">
        <v>55</v>
      </c>
      <c r="C60" s="33" t="s">
        <v>62</v>
      </c>
      <c r="D60" s="33" t="s">
        <v>61</v>
      </c>
      <c r="E60" s="33" t="s">
        <v>60</v>
      </c>
      <c r="F60" s="32">
        <v>1</v>
      </c>
      <c r="G60" s="31" t="s">
        <v>3</v>
      </c>
      <c r="H60" s="29">
        <v>0</v>
      </c>
      <c r="I60" s="29"/>
      <c r="J60" s="29">
        <f>+H60-I60</f>
        <v>0</v>
      </c>
      <c r="K60" s="55"/>
      <c r="L60" s="33" t="s">
        <v>56</v>
      </c>
      <c r="M60" s="54">
        <f>+SUM(N60:R60)</f>
        <v>0</v>
      </c>
      <c r="N60" s="54"/>
      <c r="O60" s="54"/>
      <c r="P60" s="54"/>
      <c r="Q60" s="54"/>
      <c r="R60" s="54"/>
      <c r="S60" s="54"/>
      <c r="T60" s="51"/>
      <c r="U60" s="51"/>
      <c r="V60" s="51"/>
      <c r="W60" s="51"/>
      <c r="X60" s="51"/>
      <c r="Y60" s="51"/>
      <c r="Z60" s="51"/>
      <c r="AA60" s="51"/>
      <c r="AB60" s="51"/>
      <c r="AC60" s="51"/>
      <c r="AD60" s="51"/>
      <c r="AE60" s="51"/>
      <c r="AF60" s="51"/>
    </row>
    <row r="61" spans="1:32" s="50" customFormat="1" ht="128.25" hidden="1" x14ac:dyDescent="0.25">
      <c r="A61" s="35" t="str">
        <f>MID(C61,1,6)</f>
        <v>5.3.1.</v>
      </c>
      <c r="B61" s="56" t="s">
        <v>55</v>
      </c>
      <c r="C61" s="33" t="s">
        <v>59</v>
      </c>
      <c r="D61" s="33" t="s">
        <v>58</v>
      </c>
      <c r="E61" s="33" t="s">
        <v>57</v>
      </c>
      <c r="F61" s="32">
        <v>2</v>
      </c>
      <c r="G61" s="31" t="s">
        <v>3</v>
      </c>
      <c r="H61" s="29">
        <v>0</v>
      </c>
      <c r="I61" s="29"/>
      <c r="J61" s="29">
        <f>+H61-I61</f>
        <v>0</v>
      </c>
      <c r="K61" s="55"/>
      <c r="L61" s="33" t="s">
        <v>56</v>
      </c>
      <c r="M61" s="54">
        <f>+SUM(N61:R61)</f>
        <v>0</v>
      </c>
      <c r="N61" s="54"/>
      <c r="O61" s="54"/>
      <c r="P61" s="54"/>
      <c r="Q61" s="54"/>
      <c r="R61" s="54"/>
      <c r="S61" s="54"/>
      <c r="T61" s="51"/>
      <c r="U61" s="51"/>
      <c r="V61" s="51"/>
      <c r="W61" s="51"/>
      <c r="X61" s="51"/>
      <c r="Y61" s="51"/>
      <c r="Z61" s="51"/>
      <c r="AA61" s="51"/>
      <c r="AB61" s="51"/>
      <c r="AC61" s="51"/>
      <c r="AD61" s="51"/>
      <c r="AE61" s="51"/>
      <c r="AF61" s="51"/>
    </row>
    <row r="62" spans="1:32" s="50" customFormat="1" ht="128.25" hidden="1" x14ac:dyDescent="0.25">
      <c r="A62" s="35" t="str">
        <f>MID(C62,1,6)</f>
        <v>5.3.1.</v>
      </c>
      <c r="B62" s="56" t="s">
        <v>55</v>
      </c>
      <c r="C62" s="33" t="s">
        <v>54</v>
      </c>
      <c r="D62" s="33" t="s">
        <v>53</v>
      </c>
      <c r="E62" s="33" t="s">
        <v>52</v>
      </c>
      <c r="F62" s="32">
        <v>0</v>
      </c>
      <c r="G62" s="31" t="s">
        <v>3</v>
      </c>
      <c r="H62" s="29">
        <v>0</v>
      </c>
      <c r="I62" s="29"/>
      <c r="J62" s="29">
        <f>+H62-I62</f>
        <v>0</v>
      </c>
      <c r="K62" s="55"/>
      <c r="L62" s="33" t="s">
        <v>51</v>
      </c>
      <c r="M62" s="54">
        <f>+SUM(N62:R62)</f>
        <v>0</v>
      </c>
      <c r="N62" s="54"/>
      <c r="O62" s="54"/>
      <c r="P62" s="54"/>
      <c r="Q62" s="54"/>
      <c r="R62" s="54"/>
      <c r="S62" s="54"/>
      <c r="T62" s="51"/>
      <c r="U62" s="51"/>
      <c r="V62" s="51"/>
      <c r="W62" s="51"/>
      <c r="X62" s="51"/>
      <c r="Y62" s="51"/>
      <c r="Z62" s="51"/>
      <c r="AA62" s="51"/>
      <c r="AB62" s="51"/>
      <c r="AC62" s="51"/>
      <c r="AD62" s="51"/>
      <c r="AE62" s="51"/>
      <c r="AF62" s="51"/>
    </row>
    <row r="63" spans="1:32" s="50" customFormat="1" ht="128.25" hidden="1" x14ac:dyDescent="0.25">
      <c r="A63" s="35" t="str">
        <f>MID(C63,1,6)</f>
        <v>5.3.2.</v>
      </c>
      <c r="B63" s="56" t="s">
        <v>48</v>
      </c>
      <c r="C63" s="33" t="s">
        <v>47</v>
      </c>
      <c r="D63" s="33" t="s">
        <v>50</v>
      </c>
      <c r="E63" s="33" t="s">
        <v>49</v>
      </c>
      <c r="F63" s="32">
        <v>11</v>
      </c>
      <c r="G63" s="31" t="s">
        <v>35</v>
      </c>
      <c r="H63" s="29">
        <v>3</v>
      </c>
      <c r="I63" s="29"/>
      <c r="J63" s="29">
        <f>+H63-I63</f>
        <v>3</v>
      </c>
      <c r="K63" s="55"/>
      <c r="L63" s="33" t="s">
        <v>44</v>
      </c>
      <c r="M63" s="54">
        <f>+SUM(N63:R63)</f>
        <v>0</v>
      </c>
      <c r="N63" s="54"/>
      <c r="O63" s="54"/>
      <c r="P63" s="54"/>
      <c r="Q63" s="54"/>
      <c r="R63" s="54"/>
      <c r="S63" s="54"/>
      <c r="T63" s="51"/>
      <c r="U63" s="51"/>
      <c r="V63" s="51"/>
      <c r="W63" s="51"/>
      <c r="X63" s="51"/>
      <c r="Y63" s="51"/>
      <c r="Z63" s="51"/>
      <c r="AA63" s="51"/>
      <c r="AB63" s="51"/>
      <c r="AC63" s="51"/>
      <c r="AD63" s="51"/>
      <c r="AE63" s="51"/>
      <c r="AF63" s="51"/>
    </row>
    <row r="64" spans="1:32" s="50" customFormat="1" ht="128.25" hidden="1" x14ac:dyDescent="0.25">
      <c r="A64" s="35" t="str">
        <f>MID(C64,1,6)</f>
        <v>5.3.2.</v>
      </c>
      <c r="B64" s="56" t="s">
        <v>48</v>
      </c>
      <c r="C64" s="33" t="s">
        <v>47</v>
      </c>
      <c r="D64" s="33" t="s">
        <v>46</v>
      </c>
      <c r="E64" s="33" t="s">
        <v>45</v>
      </c>
      <c r="F64" s="32">
        <v>7</v>
      </c>
      <c r="G64" s="31" t="s">
        <v>35</v>
      </c>
      <c r="H64" s="29">
        <v>2</v>
      </c>
      <c r="I64" s="29"/>
      <c r="J64" s="29">
        <f>+H64-I64</f>
        <v>2</v>
      </c>
      <c r="K64" s="55"/>
      <c r="L64" s="33" t="s">
        <v>44</v>
      </c>
      <c r="M64" s="54">
        <f>+SUM(N64:R64)</f>
        <v>0</v>
      </c>
      <c r="N64" s="54"/>
      <c r="O64" s="54"/>
      <c r="P64" s="54"/>
      <c r="Q64" s="54"/>
      <c r="R64" s="54"/>
      <c r="S64" s="54"/>
      <c r="T64" s="51"/>
      <c r="U64" s="51"/>
      <c r="V64" s="51"/>
      <c r="W64" s="51"/>
      <c r="X64" s="51"/>
      <c r="Y64" s="51"/>
      <c r="Z64" s="51"/>
      <c r="AA64" s="51"/>
      <c r="AB64" s="51"/>
      <c r="AC64" s="51"/>
      <c r="AD64" s="51"/>
      <c r="AE64" s="51"/>
      <c r="AF64" s="51"/>
    </row>
    <row r="65" spans="1:32" s="50" customFormat="1" ht="199.5" hidden="1" x14ac:dyDescent="0.25">
      <c r="A65" s="35" t="str">
        <f>MID(C65,1,6)</f>
        <v>5.3.3.</v>
      </c>
      <c r="B65" s="33" t="s">
        <v>39</v>
      </c>
      <c r="C65" s="33" t="s">
        <v>43</v>
      </c>
      <c r="D65" s="33" t="s">
        <v>42</v>
      </c>
      <c r="E65" s="33" t="s">
        <v>41</v>
      </c>
      <c r="F65" s="32">
        <v>16</v>
      </c>
      <c r="G65" s="31" t="s">
        <v>3</v>
      </c>
      <c r="H65" s="29">
        <v>4</v>
      </c>
      <c r="I65" s="29"/>
      <c r="J65" s="29">
        <f>+H65-I65</f>
        <v>4</v>
      </c>
      <c r="K65" s="55"/>
      <c r="L65" s="33" t="s">
        <v>40</v>
      </c>
      <c r="M65" s="54">
        <f>+SUM(N65:R65)</f>
        <v>0</v>
      </c>
      <c r="N65" s="54"/>
      <c r="O65" s="54"/>
      <c r="P65" s="54"/>
      <c r="Q65" s="54"/>
      <c r="R65" s="54"/>
      <c r="S65" s="54"/>
      <c r="T65" s="51"/>
      <c r="U65" s="51"/>
      <c r="V65" s="51"/>
      <c r="W65" s="51"/>
      <c r="X65" s="51"/>
      <c r="Y65" s="51"/>
      <c r="Z65" s="51"/>
      <c r="AA65" s="51"/>
      <c r="AB65" s="51"/>
      <c r="AC65" s="51"/>
      <c r="AD65" s="51"/>
      <c r="AE65" s="51"/>
      <c r="AF65" s="51"/>
    </row>
    <row r="66" spans="1:32" s="50" customFormat="1" ht="199.5" hidden="1" x14ac:dyDescent="0.25">
      <c r="A66" s="35" t="str">
        <f>MID(C66,1,6)</f>
        <v>5.3.3.</v>
      </c>
      <c r="B66" s="33" t="s">
        <v>39</v>
      </c>
      <c r="C66" s="33" t="s">
        <v>38</v>
      </c>
      <c r="D66" s="33" t="s">
        <v>37</v>
      </c>
      <c r="E66" s="33" t="s">
        <v>36</v>
      </c>
      <c r="F66" s="32">
        <v>16</v>
      </c>
      <c r="G66" s="31" t="s">
        <v>35</v>
      </c>
      <c r="H66" s="29">
        <v>4</v>
      </c>
      <c r="I66" s="29"/>
      <c r="J66" s="29">
        <f>+H66-I66</f>
        <v>4</v>
      </c>
      <c r="K66" s="55"/>
      <c r="L66" s="33" t="s">
        <v>30</v>
      </c>
      <c r="M66" s="54">
        <f>+SUM(N66:R66)</f>
        <v>0</v>
      </c>
      <c r="N66" s="54"/>
      <c r="O66" s="54"/>
      <c r="P66" s="54"/>
      <c r="Q66" s="54"/>
      <c r="R66" s="54"/>
      <c r="S66" s="54"/>
      <c r="T66" s="51"/>
      <c r="U66" s="51"/>
      <c r="V66" s="51"/>
      <c r="W66" s="51"/>
      <c r="X66" s="51"/>
      <c r="Y66" s="51"/>
      <c r="Z66" s="51"/>
      <c r="AA66" s="51"/>
      <c r="AB66" s="51"/>
      <c r="AC66" s="51"/>
      <c r="AD66" s="51"/>
      <c r="AE66" s="51"/>
      <c r="AF66" s="51"/>
    </row>
    <row r="67" spans="1:32" s="50" customFormat="1" ht="85.5" hidden="1" x14ac:dyDescent="0.25">
      <c r="A67" s="35" t="str">
        <f>MID(C67,1,6)</f>
        <v>5.3.6.</v>
      </c>
      <c r="B67" s="33" t="s">
        <v>34</v>
      </c>
      <c r="C67" s="33" t="s">
        <v>33</v>
      </c>
      <c r="D67" s="33" t="s">
        <v>32</v>
      </c>
      <c r="E67" s="33" t="s">
        <v>31</v>
      </c>
      <c r="F67" s="32">
        <v>0</v>
      </c>
      <c r="G67" s="31" t="s">
        <v>3</v>
      </c>
      <c r="H67" s="29">
        <v>0</v>
      </c>
      <c r="I67" s="29"/>
      <c r="J67" s="29">
        <f>+H67-I67</f>
        <v>0</v>
      </c>
      <c r="K67" s="55"/>
      <c r="L67" s="33" t="s">
        <v>30</v>
      </c>
      <c r="M67" s="54">
        <f>+SUM(N67:R67)</f>
        <v>0</v>
      </c>
      <c r="N67" s="54"/>
      <c r="O67" s="54"/>
      <c r="P67" s="54"/>
      <c r="Q67" s="54"/>
      <c r="R67" s="54"/>
      <c r="S67" s="54"/>
      <c r="T67" s="51"/>
      <c r="U67" s="51"/>
      <c r="V67" s="51"/>
      <c r="W67" s="51"/>
      <c r="X67" s="51"/>
      <c r="Y67" s="51"/>
      <c r="Z67" s="51"/>
      <c r="AA67" s="51"/>
      <c r="AB67" s="51"/>
      <c r="AC67" s="51"/>
      <c r="AD67" s="51"/>
      <c r="AE67" s="51"/>
      <c r="AF67" s="51"/>
    </row>
    <row r="68" spans="1:32" s="50" customFormat="1" ht="114" x14ac:dyDescent="0.25">
      <c r="A68" s="35" t="s">
        <v>14</v>
      </c>
      <c r="B68" s="34" t="s">
        <v>13</v>
      </c>
      <c r="C68" s="34" t="s">
        <v>29</v>
      </c>
      <c r="D68" s="34" t="s">
        <v>28</v>
      </c>
      <c r="E68" s="33" t="s">
        <v>27</v>
      </c>
      <c r="F68" s="32">
        <v>1</v>
      </c>
      <c r="G68" s="31" t="s">
        <v>3</v>
      </c>
      <c r="H68" s="29">
        <v>0</v>
      </c>
      <c r="I68" s="29"/>
      <c r="J68" s="29">
        <f>+H68-I68</f>
        <v>0</v>
      </c>
      <c r="K68" s="53">
        <v>0</v>
      </c>
      <c r="L68" s="27" t="s">
        <v>19</v>
      </c>
      <c r="M68" s="52">
        <v>0</v>
      </c>
      <c r="N68" s="25"/>
      <c r="O68" s="25"/>
      <c r="P68" s="25"/>
      <c r="Q68" s="24"/>
      <c r="R68" s="24"/>
      <c r="S68" s="24"/>
      <c r="T68" s="23"/>
      <c r="U68" s="23"/>
      <c r="V68" s="23"/>
      <c r="W68" s="23"/>
      <c r="X68" s="23"/>
      <c r="Y68" s="23"/>
      <c r="Z68" s="23"/>
      <c r="AA68" s="23"/>
      <c r="AB68" s="23"/>
      <c r="AC68" s="23"/>
      <c r="AD68" s="23"/>
      <c r="AE68" s="23"/>
      <c r="AF68" s="51"/>
    </row>
    <row r="69" spans="1:32" s="50" customFormat="1" ht="114" x14ac:dyDescent="0.25">
      <c r="A69" s="35" t="s">
        <v>14</v>
      </c>
      <c r="B69" s="34" t="s">
        <v>13</v>
      </c>
      <c r="C69" s="34" t="s">
        <v>23</v>
      </c>
      <c r="D69" s="34" t="s">
        <v>26</v>
      </c>
      <c r="E69" s="33" t="s">
        <v>25</v>
      </c>
      <c r="F69" s="32">
        <v>3</v>
      </c>
      <c r="G69" s="31" t="s">
        <v>3</v>
      </c>
      <c r="H69" s="29">
        <v>1</v>
      </c>
      <c r="I69" s="29"/>
      <c r="J69" s="29">
        <f>+H69-I69</f>
        <v>1</v>
      </c>
      <c r="K69" s="48" t="s">
        <v>24</v>
      </c>
      <c r="L69" s="27" t="s">
        <v>19</v>
      </c>
      <c r="M69" s="47">
        <f>S69</f>
        <v>10000000</v>
      </c>
      <c r="N69" s="25"/>
      <c r="O69" s="25"/>
      <c r="P69" s="25"/>
      <c r="Q69" s="24"/>
      <c r="R69" s="24"/>
      <c r="S69" s="24">
        <v>10000000</v>
      </c>
      <c r="T69" s="23"/>
      <c r="U69" s="23"/>
      <c r="V69" s="23"/>
      <c r="W69" s="23"/>
      <c r="X69" s="23"/>
      <c r="Y69" s="23"/>
      <c r="Z69" s="23"/>
      <c r="AA69" s="23"/>
      <c r="AB69" s="23"/>
      <c r="AC69" s="23"/>
      <c r="AD69" s="23"/>
      <c r="AE69" s="23"/>
      <c r="AF69" s="51"/>
    </row>
    <row r="70" spans="1:32" ht="114" x14ac:dyDescent="0.25">
      <c r="A70" s="35" t="s">
        <v>14</v>
      </c>
      <c r="B70" s="34" t="s">
        <v>13</v>
      </c>
      <c r="C70" s="34" t="s">
        <v>23</v>
      </c>
      <c r="D70" s="34" t="s">
        <v>22</v>
      </c>
      <c r="E70" s="33" t="s">
        <v>21</v>
      </c>
      <c r="F70" s="32">
        <v>4</v>
      </c>
      <c r="G70" s="31" t="s">
        <v>3</v>
      </c>
      <c r="H70" s="29">
        <v>1</v>
      </c>
      <c r="I70" s="29"/>
      <c r="J70" s="29">
        <f>+H70-I70</f>
        <v>1</v>
      </c>
      <c r="K70" s="48" t="s">
        <v>20</v>
      </c>
      <c r="L70" s="27" t="s">
        <v>19</v>
      </c>
      <c r="M70" s="49">
        <f>O70+P70</f>
        <v>1000000</v>
      </c>
      <c r="N70" s="25"/>
      <c r="O70" s="25">
        <v>1000000</v>
      </c>
      <c r="P70" s="25"/>
      <c r="Q70" s="24"/>
      <c r="R70" s="24"/>
      <c r="S70" s="24"/>
      <c r="T70" s="23"/>
      <c r="U70" s="23"/>
      <c r="V70" s="23"/>
      <c r="W70" s="23"/>
      <c r="X70" s="23"/>
      <c r="Y70" s="23"/>
      <c r="Z70" s="23"/>
      <c r="AA70" s="23"/>
      <c r="AB70" s="23"/>
      <c r="AC70" s="23"/>
      <c r="AD70" s="23"/>
      <c r="AE70" s="23"/>
      <c r="AF70" s="23"/>
    </row>
    <row r="71" spans="1:32" ht="114" x14ac:dyDescent="0.25">
      <c r="A71" s="35" t="s">
        <v>14</v>
      </c>
      <c r="B71" s="34" t="s">
        <v>13</v>
      </c>
      <c r="C71" s="34" t="s">
        <v>18</v>
      </c>
      <c r="D71" s="34" t="s">
        <v>17</v>
      </c>
      <c r="E71" s="33" t="s">
        <v>16</v>
      </c>
      <c r="F71" s="32">
        <v>19</v>
      </c>
      <c r="G71" s="31" t="s">
        <v>3</v>
      </c>
      <c r="H71" s="29">
        <v>6</v>
      </c>
      <c r="I71" s="29"/>
      <c r="J71" s="29">
        <f>+H71-I71</f>
        <v>6</v>
      </c>
      <c r="K71" s="48" t="s">
        <v>15</v>
      </c>
      <c r="L71" s="27" t="s">
        <v>8</v>
      </c>
      <c r="M71" s="47">
        <v>2000000</v>
      </c>
      <c r="N71" s="25">
        <v>2000000</v>
      </c>
      <c r="O71" s="25"/>
      <c r="P71" s="25"/>
      <c r="Q71" s="24"/>
      <c r="R71" s="24"/>
      <c r="S71" s="24"/>
      <c r="T71" s="23"/>
      <c r="U71" s="23"/>
      <c r="V71" s="23"/>
      <c r="W71" s="23"/>
      <c r="X71" s="23"/>
      <c r="Y71" s="23"/>
      <c r="Z71" s="23"/>
      <c r="AA71" s="23"/>
      <c r="AB71" s="23"/>
      <c r="AC71" s="23"/>
      <c r="AD71" s="23"/>
      <c r="AE71" s="23"/>
      <c r="AF71" s="23"/>
    </row>
    <row r="72" spans="1:32" ht="114" x14ac:dyDescent="0.25">
      <c r="A72" s="46" t="s">
        <v>14</v>
      </c>
      <c r="B72" s="45" t="s">
        <v>13</v>
      </c>
      <c r="C72" s="45" t="s">
        <v>12</v>
      </c>
      <c r="D72" s="45" t="s">
        <v>11</v>
      </c>
      <c r="E72" s="44" t="s">
        <v>10</v>
      </c>
      <c r="F72" s="43">
        <v>4</v>
      </c>
      <c r="G72" s="42" t="s">
        <v>3</v>
      </c>
      <c r="H72" s="40">
        <v>1</v>
      </c>
      <c r="I72" s="41"/>
      <c r="J72" s="40">
        <f>+H72-I72</f>
        <v>1</v>
      </c>
      <c r="K72" s="39" t="s">
        <v>9</v>
      </c>
      <c r="L72" s="38" t="s">
        <v>8</v>
      </c>
      <c r="M72" s="37">
        <v>11200000</v>
      </c>
      <c r="N72" s="36"/>
      <c r="O72" s="36"/>
      <c r="P72" s="36"/>
      <c r="Q72" s="24"/>
      <c r="R72" s="24"/>
      <c r="S72" s="24"/>
      <c r="T72" s="23" t="s">
        <v>0</v>
      </c>
      <c r="U72" s="23" t="s">
        <v>0</v>
      </c>
      <c r="V72" s="23" t="s">
        <v>0</v>
      </c>
      <c r="W72" s="23" t="s">
        <v>0</v>
      </c>
      <c r="X72" s="23" t="s">
        <v>0</v>
      </c>
      <c r="Y72" s="23" t="s">
        <v>0</v>
      </c>
      <c r="Z72" s="23" t="s">
        <v>0</v>
      </c>
      <c r="AA72" s="23" t="s">
        <v>0</v>
      </c>
      <c r="AB72" s="23" t="s">
        <v>0</v>
      </c>
      <c r="AC72" s="23" t="s">
        <v>0</v>
      </c>
      <c r="AD72" s="23"/>
      <c r="AE72" s="23"/>
      <c r="AF72" s="23"/>
    </row>
    <row r="73" spans="1:32" ht="60" customHeight="1" x14ac:dyDescent="0.25">
      <c r="A73" s="35" t="s">
        <v>7</v>
      </c>
      <c r="B73" s="34" t="s">
        <v>6</v>
      </c>
      <c r="C73" s="34" t="s">
        <v>5</v>
      </c>
      <c r="D73" s="34" t="s">
        <v>4</v>
      </c>
      <c r="E73" s="33" t="s">
        <v>4</v>
      </c>
      <c r="F73" s="32">
        <v>1</v>
      </c>
      <c r="G73" s="31" t="s">
        <v>3</v>
      </c>
      <c r="H73" s="29">
        <v>1</v>
      </c>
      <c r="I73" s="30"/>
      <c r="J73" s="29">
        <f>+H73-I73</f>
        <v>1</v>
      </c>
      <c r="K73" s="28" t="s">
        <v>2</v>
      </c>
      <c r="L73" s="27" t="s">
        <v>1</v>
      </c>
      <c r="M73" s="26">
        <f>N73+P73</f>
        <v>2000000</v>
      </c>
      <c r="N73" s="25">
        <v>1000000</v>
      </c>
      <c r="O73" s="25"/>
      <c r="P73" s="25">
        <v>1000000</v>
      </c>
      <c r="Q73" s="24"/>
      <c r="R73" s="24"/>
      <c r="S73" s="24"/>
      <c r="T73" s="23"/>
      <c r="U73" s="23"/>
      <c r="V73" s="23"/>
      <c r="W73" s="23"/>
      <c r="X73" s="23" t="s">
        <v>0</v>
      </c>
      <c r="Y73" s="23"/>
      <c r="Z73" s="23"/>
      <c r="AA73" s="23"/>
      <c r="AB73" s="23" t="s">
        <v>0</v>
      </c>
      <c r="AC73" s="23"/>
      <c r="AD73" s="23"/>
      <c r="AE73" s="23"/>
      <c r="AF73" s="23"/>
    </row>
    <row r="76" spans="1:32" s="20" customFormat="1" x14ac:dyDescent="0.25">
      <c r="K76" s="22"/>
      <c r="L76" s="21"/>
    </row>
    <row r="77" spans="1:32" s="8" customFormat="1" x14ac:dyDescent="0.25">
      <c r="A77" s="19"/>
      <c r="B77" s="18"/>
      <c r="C77" s="18"/>
      <c r="D77" s="18"/>
      <c r="E77" s="17"/>
      <c r="F77" s="16"/>
      <c r="G77" s="15"/>
      <c r="H77" s="14"/>
      <c r="I77" s="14"/>
      <c r="J77" s="14"/>
      <c r="K77" s="13"/>
      <c r="L77" s="12"/>
      <c r="M77" s="11"/>
      <c r="N77" s="10"/>
      <c r="O77" s="10"/>
      <c r="P77" s="10"/>
      <c r="Q77" s="9"/>
      <c r="R77" s="9"/>
      <c r="S77" s="9"/>
    </row>
    <row r="78" spans="1:32" s="8" customFormat="1" x14ac:dyDescent="0.25">
      <c r="A78" s="19"/>
      <c r="B78" s="18"/>
      <c r="C78" s="18"/>
      <c r="D78" s="18"/>
      <c r="E78" s="17"/>
      <c r="F78" s="16"/>
      <c r="G78" s="15"/>
      <c r="H78" s="14"/>
      <c r="I78" s="14"/>
      <c r="J78" s="14"/>
      <c r="K78" s="13"/>
      <c r="L78" s="12"/>
      <c r="M78" s="11"/>
      <c r="N78" s="10"/>
      <c r="O78" s="10"/>
      <c r="P78" s="10"/>
      <c r="Q78" s="9"/>
      <c r="R78" s="9"/>
      <c r="S78" s="9"/>
    </row>
  </sheetData>
  <sheetProtection password="DAF2" sheet="1" formatCells="0" formatColumns="0" formatRows="0" insertColumns="0" insertRows="0" insertHyperlinks="0" deleteColumns="0" deleteRows="0" sort="0" autoFilter="0" pivotTables="0"/>
  <autoFilter ref="A2:AF67">
    <filterColumn colId="7">
      <filters>
        <filter val="0,1"/>
        <filter val="1"/>
        <filter val="11"/>
        <filter val="1587"/>
        <filter val="2"/>
        <filter val="200"/>
        <filter val="3"/>
        <filter val="35"/>
        <filter val="4"/>
        <filter val="5"/>
        <filter val="52"/>
        <filter val="6"/>
        <filter val="60"/>
        <filter val="70"/>
        <filter val="8"/>
        <filter val="9"/>
      </filters>
    </filterColumn>
    <filterColumn colId="11">
      <filters>
        <filter val="ALVARO GONZALEZ"/>
      </filters>
    </filterColumn>
  </autoFilter>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Cultura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2014-02-11T13:35:42Z</dcterms:created>
  <dcterms:modified xsi:type="dcterms:W3CDTF">2014-02-11T13:36:18Z</dcterms:modified>
</cp:coreProperties>
</file>