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ecretaria de Educacion, cultu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JULIAN</author>
  </authors>
  <commentList>
    <comment ref="J47" authorId="0">
      <text>
        <r>
          <rPr>
            <sz val="9"/>
            <rFont val="Tahoma"/>
            <family val="2"/>
          </rPr>
          <t>Esta información debe ser completada por el facilitador</t>
        </r>
      </text>
    </comment>
    <comment ref="M47" authorId="0">
      <text>
        <r>
          <rPr>
            <sz val="9"/>
            <rFont val="Tahoma"/>
            <family val="2"/>
          </rPr>
          <t xml:space="preserve">
No se tiene el dato de beneficiarios apoyados </t>
        </r>
      </text>
    </comment>
    <comment ref="J50" authorId="0">
      <text>
        <r>
          <rPr>
            <sz val="9"/>
            <rFont val="Tahoma"/>
            <family val="2"/>
          </rPr>
          <t>Esta información debe ser completada por el facilitador</t>
        </r>
      </text>
    </comment>
    <comment ref="M50" authorId="0">
      <text>
        <r>
          <rPr>
            <sz val="9"/>
            <rFont val="Tahoma"/>
            <family val="2"/>
          </rPr>
          <t xml:space="preserve">
se debe discriminar de los 325 cuantos son mujeres y cuantos hombres</t>
        </r>
      </text>
    </comment>
  </commentList>
</comments>
</file>

<file path=xl/sharedStrings.xml><?xml version="1.0" encoding="utf-8"?>
<sst xmlns="http://schemas.openxmlformats.org/spreadsheetml/2006/main" count="294" uniqueCount="112">
  <si>
    <t>1, META</t>
  </si>
  <si>
    <t>5 Duración  planeada en meses</t>
  </si>
  <si>
    <t>S0</t>
  </si>
  <si>
    <t>Unidad de medida del indicador</t>
  </si>
  <si>
    <t>Sem 1</t>
  </si>
  <si>
    <t>Sem 2</t>
  </si>
  <si>
    <t>Ubicación</t>
  </si>
  <si>
    <t>Unidad de medida del Indicador</t>
  </si>
  <si>
    <t>RP</t>
  </si>
  <si>
    <t>SGP</t>
  </si>
  <si>
    <t>CR</t>
  </si>
  <si>
    <t>COF</t>
  </si>
  <si>
    <t>OTROS</t>
  </si>
  <si>
    <t xml:space="preserve">TOTAL </t>
  </si>
  <si>
    <t>Entidad y # convenio</t>
  </si>
  <si>
    <t>Valor</t>
  </si>
  <si>
    <t>NOMBRE Y FIRMA FACILITADOR</t>
  </si>
  <si>
    <t>NOMBRE Y FIRMA SECRETARIO</t>
  </si>
  <si>
    <t>Total Componente</t>
  </si>
  <si>
    <t>Total  Eje</t>
  </si>
  <si>
    <t>2. Nombre Programa</t>
  </si>
  <si>
    <t>EJE: 1. EJE DESARROLLO SOCIAL</t>
  </si>
  <si>
    <t>Porcentaje</t>
  </si>
  <si>
    <t>X</t>
  </si>
  <si>
    <t>Todo el Municipio</t>
  </si>
  <si>
    <t>Secretaría de Educación, Cultura y Turismo</t>
  </si>
  <si>
    <t xml:space="preserve">COMPONENTE:  CULTURA CONFIABLE            </t>
  </si>
  <si>
    <t>1% de la población con acceso a programas, actividades  y servicios culturales</t>
  </si>
  <si>
    <t>1 Plan  formulado</t>
  </si>
  <si>
    <t>6. Actividades programadas</t>
  </si>
  <si>
    <t>7 Meta proyecto</t>
  </si>
  <si>
    <t>9 Responsables  apoyo y/o Estratégico</t>
  </si>
  <si>
    <t>10 Vigencias proyecto (marque X)</t>
  </si>
  <si>
    <t>Número</t>
  </si>
  <si>
    <t>SECRETARIA MISIONAL: Secretaría de Educación, Cultura y Turismo</t>
  </si>
  <si>
    <t>1.2.1 Cultura Viva</t>
  </si>
  <si>
    <t>1.2.1.1 Fortalecimiento de los Programas de Formación artística y cultural</t>
  </si>
  <si>
    <t>1.2.1.2 Acompañamiento a instituciones y organizaciones que fomentan actividades culturales y artísticas en el municipio</t>
  </si>
  <si>
    <t xml:space="preserve">1.2.1.3 Implementación del plan de lectura y escritura en las Bibliotecas del Municipio de Ocaña </t>
  </si>
  <si>
    <t>1.2.1.4 Formulación  del Plan del Patrimonio Cultural de Ocaña</t>
  </si>
  <si>
    <t>1.2.1.5 “Armando el Norte”,  Educación, y cultura para la paz y la convivencia pacífica con niños, niñas, adolescentes y jóvenes de Norte de Santander</t>
  </si>
  <si>
    <t>1.2.1.6 Implementación de  la semana de la fraternidad</t>
  </si>
  <si>
    <t>1.1.1 Cobertura</t>
  </si>
  <si>
    <t>1.1.2 Calidad</t>
  </si>
  <si>
    <t>1.1.3 Pertinencia</t>
  </si>
  <si>
    <t>PLAN ACCIÓN 2013 PROGRAMACIÓN</t>
  </si>
  <si>
    <t xml:space="preserve">OBJETIVO DEL COMPONENTE: </t>
  </si>
  <si>
    <t xml:space="preserve"> Fortalecer el sistema municipal de cultura con miras a potencializar el desarrollo artístico y cultural del municipio de Ocaña.</t>
  </si>
  <si>
    <t>Componente</t>
  </si>
  <si>
    <t>Meta Resultado</t>
  </si>
  <si>
    <t>Meta Cuatrienio</t>
  </si>
  <si>
    <t>3. Código y Nombre Proyecto</t>
  </si>
  <si>
    <t>4. COD. FUT</t>
  </si>
  <si>
    <t>Línea de Base</t>
  </si>
  <si>
    <t>Meta Producto Vigencia 2013</t>
  </si>
  <si>
    <t>8 Valor Programado Plan de Desarrollo "Ocaña Confiable y Participativa"/ Fuente año 2013 en millones</t>
  </si>
  <si>
    <t>OBSERVACIONES</t>
  </si>
  <si>
    <t>Aumentar el número de población beneficiada con programas, actividades y servicios culturales</t>
  </si>
  <si>
    <t>8% de la población con acceso a programas, actividades y servicios culturales</t>
  </si>
  <si>
    <t>1000 personas</t>
  </si>
  <si>
    <t>2 Institución y organización apoyada</t>
  </si>
  <si>
    <t>3000 personas</t>
  </si>
  <si>
    <t xml:space="preserve">1 semana de la fraternidad </t>
  </si>
  <si>
    <t>0 personas beneficiadas con enfoque diferencial de derecho y ciclo vital</t>
  </si>
  <si>
    <t xml:space="preserve">COMPONENTE: EDUCACIÓN CONFIABLE            </t>
  </si>
  <si>
    <t>Trabajar para aumentar la cobertura y merjorar la calidad de la educación de los habitantes del municipio de Ocaña</t>
  </si>
  <si>
    <t>85% de la Tasa de cobertura en educación primaria  básica y media</t>
  </si>
  <si>
    <t>Aumentar la tasa de cobertura en educacion primaria basica y media</t>
  </si>
  <si>
    <t>1.1.1.1 Implementación de programas  para asegurar  la permanencia y evitar la deserción de estudiantes en el sistema educativo</t>
  </si>
  <si>
    <t>19.022estudiantes beneficiados con enfoque diferencial de derecho y ciclo vital</t>
  </si>
  <si>
    <t>20000 personas</t>
  </si>
  <si>
    <t>Porcentaje de instituciones con calificación  superior o muy superior en las pruebas saber 11</t>
  </si>
  <si>
    <t>13% de instituciohnes con calificación superior o muy superior en las pruebas saber 11</t>
  </si>
  <si>
    <t>20% de instituciohnes con calificación superior o muy superior en las pruebas saber 11</t>
  </si>
  <si>
    <t>1.1.2.1  Implementación de un plan de titulación y mejoramiento de la infraestructura de  sedes de instituciones educativas</t>
  </si>
  <si>
    <t>1.1.2.2 Implementación de programas complementarios para el mejoramiento de la calidad educativa</t>
  </si>
  <si>
    <t>Secretaría de Vías e Infraestructura</t>
  </si>
  <si>
    <t>4412  estudiantes beneficiados del programa complementario para el mejoramiento d ela calidad educativa</t>
  </si>
  <si>
    <t>10000 estudiantes</t>
  </si>
  <si>
    <t>1.1.3.1 Capacitaciones a la población ocañera en temas pertinentes a su estilo y medios de vida con el apoyo del programa Norte Vive Digital, SENA, CORMICRO, CREDISERVIR, UFPS Ocaña</t>
  </si>
  <si>
    <t>1.1.3.2 Apoyo a modelos educativos flexibles para niños, niñas, adolescentes y jóvenes victimas del conflicto y el desplazamiento.</t>
  </si>
  <si>
    <t>0  Capacitaciones a la población ocañera en temas pertinentes a su estilo y medios de vida con el apoyo del programa Norte Vive Digital, SENA, CORMICRO, CREDISERVIR, UFPS Ocaña</t>
  </si>
  <si>
    <t>0  Apoyo a modelos educativos flexibles para niños, niñas, adolescentes y jóvenes victimas del conflicto y el desplazamiento</t>
  </si>
  <si>
    <t>500 personas capacitadas</t>
  </si>
  <si>
    <t>250 niños, niñas, adolescentes y jóvenes victimas del conflicto y el desplazamiento</t>
  </si>
  <si>
    <t xml:space="preserve">1-Transporte escolar - alimentación escolar- dotación material didáctico - kits escolares para poblacion vulnerables nivel 1, 2  y poblacion en situacion de desaplazamiento.         2-  realización de procesos precontractuales y contractuales para la ejecución de los programas y proyectos   3- gestionar ante estamentos del orden departamental y nacional recursos para fortalecer los programas antes mencionados. 4-                 Realizacion de Consejo de Rectores en forma mensual para el seguimiento a la calidad educativa </t>
  </si>
  <si>
    <t xml:space="preserve">1- Formación en informática.
2- Formación en carreras técnicas y/o tecnológicas.
</t>
  </si>
  <si>
    <t xml:space="preserve">1- Grupos juveniles creativos. 2-  Circulos de aprendizaje. 3-Acrecer. 4-Ludotecas Naves. 5- Proyecto ser Humano. 6-Centro de Atención Primera Infancia 
en la atencion educativa de niños, niñas y jovenes en situacion de desplazamiento y extrema vulnerabilidad. 
</t>
  </si>
  <si>
    <t xml:space="preserve">1-  Acompañamiento a  organismos e instituciones que promuevan la actividad cultural para la elaboracion de proyectos de concertacion y estimulos ante el Ministerio de Cultura.     2- Acompañamiento a  organismos e instituciones que promuevan la actividad cultural para la elaboracion de proyectos ante el Departamento Norte de Santander y entidades privadas. 3- Apoyo logistico para el desarrollo de activdades culturales y artísticos que redunden en el beneficio de la comunidad en pro del aprovechamiento del tiempo libre, rescate de la idiocincracia del Municpio.                </t>
  </si>
  <si>
    <t xml:space="preserve">1- Diagnóstico y elaboracion del plan de lectura y escritura.  2-Conformación del grupo GAB  en las bilbiotecas Luis Eduardo Páez Courvel y Chaid Neme.  3- Sistematizacion de las bilbiotecas Píblicas a traves del SIABUC.       4-Desarrollo de estrategias de creación literaria a niños, niñas y jóvenes desde las Bibliotecas Públicas.  5 - Puesta en marcha del plan de lectura. 6- Conexión directa y permanente con la RED DPTAL de Bibliotecas para la creación de estrategias que conlleven a la creación y promoción de lectura. 7-  Apoyo de la VI Feria del Libro. 8- Realización de proceso precontractual y contractural para la ejecución del proyecto. 
</t>
  </si>
  <si>
    <t>0 Institución y organización apoyada</t>
  </si>
  <si>
    <t xml:space="preserve">1- Diagnóstico y elaboración del plan de patrimonio cultural a través del Consejo Municipal de Cultura.       2- Tertulias didácticas en el Complejo Histórico y  Biblioteca Chaid Neme que conlleven al recnocimiento del patrimonio cultural del Muncipio en forma mensual.                      </t>
  </si>
  <si>
    <t>0 Plan  formulado</t>
  </si>
  <si>
    <t>1- Gestionar ante la Gobernación de Norte de Santander proyectos que conlleven a la paz y a la convivencia pacífica con niños, niñas, adolescentes y jóvenes del departamento.</t>
  </si>
  <si>
    <t xml:space="preserve">0 niños, niñas, adolescentes y jóvenes beneficiados. </t>
  </si>
  <si>
    <t>200 niños, niñas, adolescentes y jóvenes beneficiados</t>
  </si>
  <si>
    <t xml:space="preserve">1- Planeación de las actividades a realizar semana de la  fraterniad.  2- Visitas a Municipios que participarán en la semana de la fraternidad  para diagnóstico de participación. 3- Proceso precontractual y contractual para apoyo a la realizacion de la semana de la fraternidad.  4- Publicidad radial, telivisiva, audiovisual para promocionar la semana de la fraternidad. 5-Gestion de recursos a nivel departamental y ante la empresa privada para apoyo de gastos que conlleve la realizacion de la semana de la fraternidad.  6-Diagnóstico a la infraestructura brindada para el hospedaje de los particpantes.  Realización de festivales por área (literatura, teatro, danzas, audiovisuales, arte manual, festivas)        festival campesino. 7- Realización del reinado nacional del Bambuco Caribe.        </t>
  </si>
  <si>
    <t>0 semana de la fraternidad realizada</t>
  </si>
  <si>
    <t>EJE: 1. EJE DESARROLLO ECONÓMICO</t>
  </si>
  <si>
    <t xml:space="preserve">COMPONENTE:  COMERCIO, GENERACIÓN DE EMPLEO Y CRECIMIENTO ECONÓMICO CONFIABLES.        </t>
  </si>
  <si>
    <t xml:space="preserve"> Ampliar la oferta institucional que asegure el empleo y el crecimiento económico del municipio de Ocaña</t>
  </si>
  <si>
    <t>N.A</t>
  </si>
  <si>
    <t>Fomentar la cultura del emprendimiento para la creación de nuevas empresas</t>
  </si>
  <si>
    <t>20 empresas</t>
  </si>
  <si>
    <t>2.1.2 Desarrollo empresarial</t>
  </si>
  <si>
    <t>2.1.2.3 Formulación e implementación del  plan turístico del municipio de Ocaña  como fuente  generadora de empleo</t>
  </si>
  <si>
    <t>0 proyectos</t>
  </si>
  <si>
    <t>1 proyecto formulado e implementado</t>
  </si>
  <si>
    <t>1- Formulación del Plan turístico del municipio de Ocaña. 2- Concientización y capacitación al gremio hotelero en la necesidad de organización para fortalecer la oferta habitacional mediante planes conjuntos de apoyo al turismo. 3- Coordinar y organizar el diferentes escenarios y calles de Ocaña la semana santa en vivo durante el viernes santo. 4- Convocar a la comunidad ocañera y municipios de la provincia para participar en la feria de Arte y Sabor Ocaña es Confiable con sus productos gastronómicos. 5- Promocionar a Ocaña y sus atractivos turísticos mediante la convocatoria a los municipios del Norte de Santander y Sur del Cesar para la participación en la Semana de la Fraternidad. 6- Apoyo al primer festival Nacional del Bambuco Caribe. 7- Realización de una cabalgata de Amazonas por las principales calles de la ciudad. 8- Apoyo en la celebración Fundación de Ocaña. 9- Apoyo feria equina de Ocaña. 10- Apoyar el evento Premios Leonelda 2013. 11- Proceso Precontractual y Contractual para el desarrollo de las actividades a ejecutar.</t>
  </si>
  <si>
    <t>Secretaría de Educación, Cultura y Turismo, Generación de Empleo.</t>
  </si>
  <si>
    <t xml:space="preserve">1- Consecución de recursos ante la Gobernación del Norte de Santander para el fortalecimiento de las Escuelas de Formación Artística del Municipio de Ocaña. 2- Presentación de proyectos de concettación  y estimulos ante el Ministerio de Cultura  para el fortalecimiento de programas de formación artística. 3- Procesos precontractuales y contractuales para  formadores artísticos y culturales.                              4- Inscripciones y matriculas de niños, niñas, jovenes que  se formarán en las diferenetes áres culturales: danzas, artes plásticas, música y Teatro.                  5-Exposiciones en temas de cultura libre en la Biblioteca Chaid Neme y Complejo Histórico. 6- Realización de un festival por área artística a nivel Municipal.  7-Fortalecimiento del Consejo Municipal de Cultura a través de sesiones ordinarias en forma mensual.  8- Realizacion de jornadas culturales en acompañamiento con la Policía Nacional para la recuperación de espacios familiares en los Parques Públicos del Municipio. 9- Proceso Precontractual y Contractual para el profesional que coordinará las actividades culturales en el Municipio de Ocaña. 10- Fortalecimiento a las bandas juvenil y adulto mayor municipal a través de procesos precontractuales y contractuales. 11- Fortalecimiento, mantenimiento y seguridad del Complejo Histórico como patrimonio nacional. 12- Formación Artística a población en situación de discapacidad y adulto mayor 13- Procesos Precontractuales y Contractuales que conlleven al mantenimiento y seguridad del Complejo Histórico
 </t>
  </si>
  <si>
    <t>1- Bilinguismo. 2- Cátedra Ocaña y otros proyectos transversales. 3-Implementación escuela de padres.  4- Bibliobus "promoción lectura" sedes educativas básica  primaria. 5- Tecnoparque convenio SENA NODO Ocaña, para implementar tecnología en estudiantes de las Instituciones Educativas.  6- Apoyo a bachilleres para ingresar a la elducación superior y programas de profesionalización. 7- Implementación otros proyectos educativos que conlleven al mejoramiento de la calidad educativa en el municipio. 8- Creación y puesta en marcha emisora educativa José Eusebio Caro. 9- proyectos de capacitación para manejo de población estudiantil  con discapacidad visual 9- Elaboración de procesos precontractuales y contractuales para el desarrollo de los mismo.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</si>
</sst>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\ _€_-;\-* #,##0.0\ _€_-;_-* &quot;-&quot;??\ _€_-;_-@_-"/>
    <numFmt numFmtId="167" formatCode="_-* #,##0\ _€_-;\-* #,##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name val="Calibri"/>
      <family val="2"/>
    </font>
    <font>
      <sz val="7.5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10" fillId="0" borderId="0" xfId="0" applyFont="1" applyAlignment="1">
      <alignment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65" fontId="11" fillId="0" borderId="12" xfId="47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5" fontId="6" fillId="0" borderId="14" xfId="47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65" fontId="6" fillId="0" borderId="16" xfId="47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5" fontId="11" fillId="0" borderId="20" xfId="47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167" fontId="4" fillId="0" borderId="23" xfId="47" applyNumberFormat="1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10" fillId="34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11" fillId="0" borderId="11" xfId="47" applyNumberFormat="1" applyFont="1" applyFill="1" applyBorder="1" applyAlignment="1">
      <alignment horizontal="center" vertical="center" wrapText="1"/>
    </xf>
    <xf numFmtId="167" fontId="6" fillId="0" borderId="21" xfId="47" applyNumberFormat="1" applyFont="1" applyFill="1" applyBorder="1" applyAlignment="1">
      <alignment horizontal="center" vertical="center"/>
    </xf>
    <xf numFmtId="166" fontId="4" fillId="0" borderId="16" xfId="47" applyNumberFormat="1" applyFont="1" applyFill="1" applyBorder="1" applyAlignment="1">
      <alignment horizontal="center" vertical="center"/>
    </xf>
    <xf numFmtId="165" fontId="11" fillId="0" borderId="26" xfId="47" applyNumberFormat="1" applyFont="1" applyFill="1" applyBorder="1" applyAlignment="1">
      <alignment horizontal="center" vertical="center" wrapText="1"/>
    </xf>
    <xf numFmtId="165" fontId="11" fillId="0" borderId="33" xfId="47" applyNumberFormat="1" applyFont="1" applyFill="1" applyBorder="1" applyAlignment="1">
      <alignment horizontal="center" vertical="center" wrapText="1"/>
    </xf>
    <xf numFmtId="165" fontId="6" fillId="0" borderId="0" xfId="47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65" fontId="6" fillId="0" borderId="13" xfId="47" applyNumberFormat="1" applyFont="1" applyFill="1" applyBorder="1" applyAlignment="1">
      <alignment horizontal="center" vertical="center" wrapText="1"/>
    </xf>
    <xf numFmtId="167" fontId="4" fillId="0" borderId="13" xfId="47" applyNumberFormat="1" applyFont="1" applyBorder="1" applyAlignment="1">
      <alignment horizontal="center" vertical="center"/>
    </xf>
    <xf numFmtId="165" fontId="6" fillId="0" borderId="11" xfId="47" applyNumberFormat="1" applyFont="1" applyFill="1" applyBorder="1" applyAlignment="1">
      <alignment horizontal="center" vertical="center" wrapText="1"/>
    </xf>
    <xf numFmtId="166" fontId="4" fillId="0" borderId="11" xfId="47" applyNumberFormat="1" applyFont="1" applyBorder="1" applyAlignment="1">
      <alignment horizontal="center" vertical="center"/>
    </xf>
    <xf numFmtId="167" fontId="4" fillId="0" borderId="11" xfId="47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165" fontId="6" fillId="0" borderId="22" xfId="47" applyNumberFormat="1" applyFont="1" applyFill="1" applyBorder="1" applyAlignment="1">
      <alignment horizontal="center" vertical="center" wrapText="1"/>
    </xf>
    <xf numFmtId="167" fontId="6" fillId="0" borderId="11" xfId="47" applyNumberFormat="1" applyFont="1" applyFill="1" applyBorder="1" applyAlignment="1">
      <alignment vertical="center" wrapText="1"/>
    </xf>
    <xf numFmtId="167" fontId="6" fillId="0" borderId="23" xfId="47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7" fontId="6" fillId="0" borderId="23" xfId="47" applyNumberFormat="1" applyFont="1" applyFill="1" applyBorder="1" applyAlignment="1">
      <alignment horizontal="center" vertical="center"/>
    </xf>
    <xf numFmtId="165" fontId="6" fillId="0" borderId="36" xfId="47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7" fontId="6" fillId="0" borderId="24" xfId="47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167" fontId="6" fillId="0" borderId="11" xfId="47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4" fillId="0" borderId="34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34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52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48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54" xfId="0" applyFont="1" applyFill="1" applyBorder="1" applyAlignment="1">
      <alignment horizontal="center" vertical="center" wrapText="1"/>
    </xf>
    <xf numFmtId="166" fontId="4" fillId="0" borderId="34" xfId="47" applyNumberFormat="1" applyFont="1" applyFill="1" applyBorder="1" applyAlignment="1">
      <alignment horizontal="center" vertical="center" wrapText="1"/>
    </xf>
    <xf numFmtId="166" fontId="4" fillId="0" borderId="46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10</xdr:col>
      <xdr:colOff>304800</xdr:colOff>
      <xdr:row>33</xdr:row>
      <xdr:rowOff>9525</xdr:rowOff>
    </xdr:to>
    <xdr:pic>
      <xdr:nvPicPr>
        <xdr:cNvPr id="1" name="Picture 1" descr="encabezadoPLANE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611350"/>
          <a:ext cx="852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76200</xdr:rowOff>
    </xdr:from>
    <xdr:to>
      <xdr:col>10</xdr:col>
      <xdr:colOff>295275</xdr:colOff>
      <xdr:row>5</xdr:row>
      <xdr:rowOff>76200</xdr:rowOff>
    </xdr:to>
    <xdr:pic>
      <xdr:nvPicPr>
        <xdr:cNvPr id="2" name="Picture 1" descr="encabezadoPLANE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852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76200</xdr:rowOff>
    </xdr:from>
    <xdr:to>
      <xdr:col>10</xdr:col>
      <xdr:colOff>295275</xdr:colOff>
      <xdr:row>61</xdr:row>
      <xdr:rowOff>76200</xdr:rowOff>
    </xdr:to>
    <xdr:pic>
      <xdr:nvPicPr>
        <xdr:cNvPr id="3" name="Picture 1" descr="encabezadoPLANEAC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956875"/>
          <a:ext cx="852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1"/>
  <sheetViews>
    <sheetView tabSelected="1" zoomScalePageLayoutView="0" workbookViewId="0" topLeftCell="A1">
      <selection activeCell="G49" sqref="G49"/>
    </sheetView>
  </sheetViews>
  <sheetFormatPr defaultColWidth="11.421875" defaultRowHeight="15"/>
  <cols>
    <col min="1" max="1" width="7.8515625" style="31" customWidth="1"/>
    <col min="2" max="3" width="10.00390625" style="42" customWidth="1"/>
    <col min="4" max="4" width="11.421875" style="31" customWidth="1"/>
    <col min="5" max="5" width="14.7109375" style="31" customWidth="1"/>
    <col min="6" max="6" width="14.7109375" style="42" customWidth="1"/>
    <col min="7" max="7" width="9.57421875" style="43" customWidth="1"/>
    <col min="8" max="8" width="10.57421875" style="31" customWidth="1"/>
    <col min="9" max="9" width="9.140625" style="31" customWidth="1"/>
    <col min="10" max="10" width="25.421875" style="43" customWidth="1"/>
    <col min="11" max="11" width="13.7109375" style="31" customWidth="1"/>
    <col min="12" max="14" width="11.421875" style="31" customWidth="1"/>
    <col min="15" max="15" width="12.00390625" style="31" bestFit="1" customWidth="1"/>
    <col min="16" max="16" width="12.8515625" style="31" bestFit="1" customWidth="1"/>
    <col min="17" max="21" width="11.421875" style="31" customWidth="1"/>
    <col min="22" max="22" width="15.421875" style="34" bestFit="1" customWidth="1"/>
    <col min="23" max="23" width="11.421875" style="31" customWidth="1"/>
    <col min="24" max="27" width="5.8515625" style="31" customWidth="1"/>
    <col min="28" max="28" width="22.8515625" style="31" customWidth="1"/>
    <col min="29" max="16384" width="11.421875" style="31" customWidth="1"/>
  </cols>
  <sheetData>
    <row r="1" s="44" customFormat="1" ht="15">
      <c r="V1" s="34"/>
    </row>
    <row r="2" spans="7:22" s="44" customFormat="1" ht="15">
      <c r="G2" s="43"/>
      <c r="J2" s="43"/>
      <c r="V2" s="34"/>
    </row>
    <row r="3" spans="7:22" s="44" customFormat="1" ht="15">
      <c r="G3" s="43"/>
      <c r="J3" s="43"/>
      <c r="V3" s="34"/>
    </row>
    <row r="4" spans="7:22" s="44" customFormat="1" ht="15">
      <c r="G4" s="43"/>
      <c r="J4" s="43"/>
      <c r="V4" s="34"/>
    </row>
    <row r="5" spans="7:22" s="44" customFormat="1" ht="15">
      <c r="G5" s="43"/>
      <c r="J5" s="43"/>
      <c r="V5" s="34"/>
    </row>
    <row r="6" s="44" customFormat="1" ht="15">
      <c r="V6" s="34"/>
    </row>
    <row r="7" spans="1:27" s="44" customFormat="1" ht="15">
      <c r="A7" s="184" t="s">
        <v>45</v>
      </c>
      <c r="B7" s="184"/>
      <c r="C7" s="184"/>
      <c r="D7" s="184"/>
      <c r="E7" s="184"/>
      <c r="F7" s="184"/>
      <c r="G7" s="184"/>
      <c r="H7" s="1"/>
      <c r="I7" s="1"/>
      <c r="J7" s="9"/>
      <c r="K7" s="45"/>
      <c r="L7" s="45"/>
      <c r="M7" s="45"/>
      <c r="N7" s="1"/>
      <c r="O7" s="45"/>
      <c r="P7" s="1"/>
      <c r="Q7" s="1"/>
      <c r="R7" s="1"/>
      <c r="S7" s="1"/>
      <c r="T7" s="1"/>
      <c r="U7" s="1"/>
      <c r="V7" s="35"/>
      <c r="W7" s="1"/>
      <c r="X7" s="1"/>
      <c r="Y7" s="1"/>
      <c r="Z7" s="1"/>
      <c r="AA7" s="1"/>
    </row>
    <row r="8" spans="1:27" s="44" customFormat="1" ht="15">
      <c r="A8" s="146" t="s">
        <v>34</v>
      </c>
      <c r="B8" s="146"/>
      <c r="C8" s="146"/>
      <c r="D8" s="146"/>
      <c r="E8" s="146"/>
      <c r="F8" s="146"/>
      <c r="G8" s="146"/>
      <c r="H8" s="1"/>
      <c r="I8" s="1"/>
      <c r="J8" s="9"/>
      <c r="K8" s="45"/>
      <c r="L8" s="45"/>
      <c r="M8" s="45"/>
      <c r="N8" s="1"/>
      <c r="O8" s="45"/>
      <c r="P8" s="1"/>
      <c r="Q8" s="1"/>
      <c r="R8" s="1"/>
      <c r="S8" s="1"/>
      <c r="T8" s="1"/>
      <c r="U8" s="1"/>
      <c r="V8" s="35"/>
      <c r="W8" s="1"/>
      <c r="X8" s="1"/>
      <c r="Y8" s="1"/>
      <c r="Z8" s="1"/>
      <c r="AA8" s="1"/>
    </row>
    <row r="9" spans="1:27" s="44" customFormat="1" ht="15">
      <c r="A9" s="147" t="s">
        <v>21</v>
      </c>
      <c r="B9" s="147"/>
      <c r="C9" s="147"/>
      <c r="D9" s="147"/>
      <c r="E9" s="41"/>
      <c r="F9" s="41"/>
      <c r="G9" s="41"/>
      <c r="H9" s="1"/>
      <c r="I9" s="1"/>
      <c r="J9" s="9"/>
      <c r="K9" s="45"/>
      <c r="L9" s="45"/>
      <c r="M9" s="45"/>
      <c r="N9" s="1"/>
      <c r="O9" s="45"/>
      <c r="P9" s="1"/>
      <c r="Q9" s="1"/>
      <c r="R9" s="1"/>
      <c r="S9" s="1"/>
      <c r="T9" s="1"/>
      <c r="U9" s="1"/>
      <c r="V9" s="35"/>
      <c r="W9" s="1"/>
      <c r="X9" s="1"/>
      <c r="Y9" s="1"/>
      <c r="Z9" s="1"/>
      <c r="AA9" s="1"/>
    </row>
    <row r="10" spans="1:27" s="44" customFormat="1" ht="15">
      <c r="A10" s="185" t="s">
        <v>64</v>
      </c>
      <c r="B10" s="185"/>
      <c r="C10" s="185"/>
      <c r="D10" s="185"/>
      <c r="E10" s="45"/>
      <c r="F10" s="45"/>
      <c r="H10" s="1"/>
      <c r="I10" s="1"/>
      <c r="J10" s="9"/>
      <c r="K10" s="1"/>
      <c r="L10" s="1"/>
      <c r="M10" s="1"/>
      <c r="N10" s="1"/>
      <c r="O10" s="160"/>
      <c r="P10" s="160"/>
      <c r="Q10" s="160"/>
      <c r="R10" s="160"/>
      <c r="S10" s="1"/>
      <c r="T10" s="1"/>
      <c r="U10" s="1"/>
      <c r="V10" s="35"/>
      <c r="W10" s="1"/>
      <c r="X10" s="1"/>
      <c r="Y10" s="1"/>
      <c r="Z10" s="1"/>
      <c r="AA10" s="1"/>
    </row>
    <row r="11" spans="1:27" s="44" customFormat="1" ht="15">
      <c r="A11" s="111" t="s">
        <v>46</v>
      </c>
      <c r="B11" s="111"/>
      <c r="C11" s="111"/>
      <c r="D11" s="112" t="s">
        <v>65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"/>
      <c r="O11" s="1"/>
      <c r="P11" s="1"/>
      <c r="Q11" s="1"/>
      <c r="R11" s="1"/>
      <c r="S11" s="1"/>
      <c r="T11" s="1"/>
      <c r="U11" s="1"/>
      <c r="V11" s="35"/>
      <c r="W11" s="1"/>
      <c r="X11" s="1"/>
      <c r="Y11" s="1"/>
      <c r="Z11" s="1"/>
      <c r="AA11" s="1"/>
    </row>
    <row r="12" spans="5:27" s="44" customFormat="1" ht="15">
      <c r="E12" s="9"/>
      <c r="F12" s="9"/>
      <c r="G12" s="9"/>
      <c r="H12" s="1"/>
      <c r="I12" s="1"/>
      <c r="J12" s="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35"/>
      <c r="W12" s="1"/>
      <c r="X12" s="1"/>
      <c r="Y12" s="1"/>
      <c r="Z12" s="1"/>
      <c r="AA12" s="1"/>
    </row>
    <row r="13" spans="1:27" s="44" customFormat="1" ht="15.75" thickBot="1">
      <c r="A13" s="1"/>
      <c r="B13" s="1"/>
      <c r="C13" s="1"/>
      <c r="D13" s="1"/>
      <c r="E13" s="45"/>
      <c r="F13" s="45"/>
      <c r="H13" s="1"/>
      <c r="I13" s="1"/>
      <c r="J13" s="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35"/>
      <c r="W13" s="1"/>
      <c r="X13" s="1"/>
      <c r="Y13" s="1"/>
      <c r="Z13" s="1"/>
      <c r="AA13" s="1"/>
    </row>
    <row r="14" spans="1:28" s="44" customFormat="1" ht="15">
      <c r="A14" s="161" t="s">
        <v>0</v>
      </c>
      <c r="B14" s="162"/>
      <c r="C14" s="162"/>
      <c r="D14" s="163"/>
      <c r="E14" s="152" t="s">
        <v>20</v>
      </c>
      <c r="F14" s="152" t="s">
        <v>51</v>
      </c>
      <c r="G14" s="165" t="s">
        <v>52</v>
      </c>
      <c r="H14" s="154" t="s">
        <v>1</v>
      </c>
      <c r="I14" s="155"/>
      <c r="J14" s="174" t="s">
        <v>29</v>
      </c>
      <c r="K14" s="177" t="s">
        <v>30</v>
      </c>
      <c r="L14" s="178"/>
      <c r="M14" s="178"/>
      <c r="N14" s="179"/>
      <c r="O14" s="177" t="s">
        <v>55</v>
      </c>
      <c r="P14" s="178"/>
      <c r="Q14" s="178"/>
      <c r="R14" s="178"/>
      <c r="S14" s="178"/>
      <c r="T14" s="178"/>
      <c r="U14" s="178"/>
      <c r="V14" s="179"/>
      <c r="W14" s="121" t="s">
        <v>31</v>
      </c>
      <c r="X14" s="137" t="s">
        <v>32</v>
      </c>
      <c r="Y14" s="138"/>
      <c r="Z14" s="138"/>
      <c r="AA14" s="138"/>
      <c r="AB14" s="110" t="s">
        <v>56</v>
      </c>
    </row>
    <row r="15" spans="1:28" s="44" customFormat="1" ht="15.75" thickBot="1">
      <c r="A15" s="149" t="s">
        <v>48</v>
      </c>
      <c r="B15" s="150"/>
      <c r="C15" s="150"/>
      <c r="D15" s="151"/>
      <c r="E15" s="153"/>
      <c r="F15" s="153"/>
      <c r="G15" s="166"/>
      <c r="H15" s="156"/>
      <c r="I15" s="157"/>
      <c r="J15" s="175"/>
      <c r="K15" s="180"/>
      <c r="L15" s="181"/>
      <c r="M15" s="181"/>
      <c r="N15" s="182"/>
      <c r="O15" s="180"/>
      <c r="P15" s="181"/>
      <c r="Q15" s="181"/>
      <c r="R15" s="181"/>
      <c r="S15" s="181"/>
      <c r="T15" s="181"/>
      <c r="U15" s="181"/>
      <c r="V15" s="182"/>
      <c r="W15" s="122"/>
      <c r="X15" s="139"/>
      <c r="Y15" s="140"/>
      <c r="Z15" s="140"/>
      <c r="AA15" s="140"/>
      <c r="AB15" s="110"/>
    </row>
    <row r="16" spans="1:28" s="44" customFormat="1" ht="15.75" thickBot="1">
      <c r="A16" s="113" t="s">
        <v>2</v>
      </c>
      <c r="B16" s="113" t="s">
        <v>49</v>
      </c>
      <c r="C16" s="113" t="s">
        <v>50</v>
      </c>
      <c r="D16" s="113" t="s">
        <v>3</v>
      </c>
      <c r="E16" s="153"/>
      <c r="F16" s="153"/>
      <c r="G16" s="166"/>
      <c r="H16" s="113" t="s">
        <v>4</v>
      </c>
      <c r="I16" s="113" t="s">
        <v>5</v>
      </c>
      <c r="J16" s="175"/>
      <c r="K16" s="121" t="s">
        <v>53</v>
      </c>
      <c r="L16" s="121" t="s">
        <v>6</v>
      </c>
      <c r="M16" s="128" t="s">
        <v>54</v>
      </c>
      <c r="N16" s="121" t="s">
        <v>7</v>
      </c>
      <c r="O16" s="121" t="s">
        <v>8</v>
      </c>
      <c r="P16" s="187" t="s">
        <v>9</v>
      </c>
      <c r="Q16" s="121" t="s">
        <v>10</v>
      </c>
      <c r="R16" s="135" t="s">
        <v>11</v>
      </c>
      <c r="S16" s="136"/>
      <c r="T16" s="135" t="s">
        <v>12</v>
      </c>
      <c r="U16" s="136"/>
      <c r="V16" s="131" t="s">
        <v>13</v>
      </c>
      <c r="W16" s="122"/>
      <c r="X16" s="128">
        <v>2012</v>
      </c>
      <c r="Y16" s="128">
        <v>2013</v>
      </c>
      <c r="Z16" s="131">
        <v>2014</v>
      </c>
      <c r="AA16" s="133">
        <v>2015</v>
      </c>
      <c r="AB16" s="110"/>
    </row>
    <row r="17" spans="1:28" s="44" customFormat="1" ht="32.25" customHeight="1" thickBot="1">
      <c r="A17" s="114"/>
      <c r="B17" s="114"/>
      <c r="C17" s="114"/>
      <c r="D17" s="114"/>
      <c r="E17" s="164"/>
      <c r="F17" s="153"/>
      <c r="G17" s="166"/>
      <c r="H17" s="145"/>
      <c r="I17" s="145"/>
      <c r="J17" s="176"/>
      <c r="K17" s="122"/>
      <c r="L17" s="122"/>
      <c r="M17" s="129"/>
      <c r="N17" s="123"/>
      <c r="O17" s="122"/>
      <c r="P17" s="188"/>
      <c r="Q17" s="122"/>
      <c r="R17" s="10" t="s">
        <v>14</v>
      </c>
      <c r="S17" s="11" t="s">
        <v>15</v>
      </c>
      <c r="T17" s="10" t="s">
        <v>14</v>
      </c>
      <c r="U17" s="11" t="s">
        <v>15</v>
      </c>
      <c r="V17" s="132"/>
      <c r="W17" s="123"/>
      <c r="X17" s="129"/>
      <c r="Y17" s="129"/>
      <c r="Z17" s="132"/>
      <c r="AA17" s="134"/>
      <c r="AB17" s="110"/>
    </row>
    <row r="18" spans="1:28" s="44" customFormat="1" ht="210" customHeight="1" thickBot="1">
      <c r="A18" s="48" t="s">
        <v>66</v>
      </c>
      <c r="B18" s="48" t="s">
        <v>67</v>
      </c>
      <c r="C18" s="49" t="s">
        <v>66</v>
      </c>
      <c r="D18" s="65" t="s">
        <v>22</v>
      </c>
      <c r="E18" s="46" t="s">
        <v>42</v>
      </c>
      <c r="F18" s="18" t="s">
        <v>68</v>
      </c>
      <c r="G18" s="108"/>
      <c r="H18" s="21" t="s">
        <v>23</v>
      </c>
      <c r="I18" s="22" t="s">
        <v>23</v>
      </c>
      <c r="J18" s="62" t="s">
        <v>85</v>
      </c>
      <c r="K18" s="46" t="s">
        <v>69</v>
      </c>
      <c r="L18" s="18" t="s">
        <v>24</v>
      </c>
      <c r="M18" s="18" t="s">
        <v>70</v>
      </c>
      <c r="N18" s="64" t="s">
        <v>33</v>
      </c>
      <c r="O18" s="33">
        <v>25000000</v>
      </c>
      <c r="P18" s="17">
        <f>300000000+286246624+100000000</f>
        <v>686246624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2">
        <f>SUM(U18+S18+Q18+P18+O18)</f>
        <v>711246624</v>
      </c>
      <c r="W18" s="66" t="s">
        <v>25</v>
      </c>
      <c r="X18" s="67" t="s">
        <v>23</v>
      </c>
      <c r="Y18" s="68" t="s">
        <v>23</v>
      </c>
      <c r="Z18" s="69" t="s">
        <v>23</v>
      </c>
      <c r="AA18" s="70" t="s">
        <v>23</v>
      </c>
      <c r="AB18" s="52"/>
    </row>
    <row r="19" spans="1:28" s="44" customFormat="1" ht="87" customHeight="1" thickBot="1">
      <c r="A19" s="183" t="s">
        <v>72</v>
      </c>
      <c r="B19" s="183" t="s">
        <v>71</v>
      </c>
      <c r="C19" s="183" t="s">
        <v>73</v>
      </c>
      <c r="D19" s="183" t="s">
        <v>22</v>
      </c>
      <c r="E19" s="186" t="s">
        <v>43</v>
      </c>
      <c r="F19" s="57" t="s">
        <v>74</v>
      </c>
      <c r="G19" s="109"/>
      <c r="H19" s="21" t="s">
        <v>23</v>
      </c>
      <c r="I19" s="16" t="s">
        <v>23</v>
      </c>
      <c r="J19" s="59"/>
      <c r="K19" s="59"/>
      <c r="L19" s="56"/>
      <c r="M19" s="59"/>
      <c r="N19" s="58"/>
      <c r="O19" s="75"/>
      <c r="P19" s="76"/>
      <c r="Q19" s="77"/>
      <c r="R19" s="78"/>
      <c r="S19" s="79"/>
      <c r="T19" s="78"/>
      <c r="U19" s="80"/>
      <c r="V19" s="81"/>
      <c r="W19" s="56" t="s">
        <v>76</v>
      </c>
      <c r="X19" s="6"/>
      <c r="Y19" s="6"/>
      <c r="Z19" s="8"/>
      <c r="AA19" s="8"/>
      <c r="AB19" s="52"/>
    </row>
    <row r="20" spans="1:28" s="44" customFormat="1" ht="204.75" customHeight="1" thickBot="1">
      <c r="A20" s="183"/>
      <c r="B20" s="183"/>
      <c r="C20" s="183"/>
      <c r="D20" s="183"/>
      <c r="E20" s="186"/>
      <c r="F20" s="57" t="s">
        <v>75</v>
      </c>
      <c r="G20" s="109"/>
      <c r="H20" s="21" t="s">
        <v>23</v>
      </c>
      <c r="I20" s="22" t="s">
        <v>23</v>
      </c>
      <c r="J20" s="63" t="s">
        <v>111</v>
      </c>
      <c r="K20" s="61" t="s">
        <v>77</v>
      </c>
      <c r="L20" s="60" t="s">
        <v>24</v>
      </c>
      <c r="M20" s="50" t="s">
        <v>78</v>
      </c>
      <c r="N20" s="105" t="s">
        <v>33</v>
      </c>
      <c r="O20" s="71">
        <f>40000000+30000000</f>
        <v>70000000</v>
      </c>
      <c r="P20" s="82">
        <f>90000000+60000000+25000000+25750001+38400000+23700000</f>
        <v>262850001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106">
        <f>SUM(O20:U20)</f>
        <v>332850001</v>
      </c>
      <c r="W20" s="86" t="s">
        <v>25</v>
      </c>
      <c r="X20" s="87" t="s">
        <v>23</v>
      </c>
      <c r="Y20" s="87" t="s">
        <v>23</v>
      </c>
      <c r="Z20" s="87" t="s">
        <v>23</v>
      </c>
      <c r="AA20" s="87" t="s">
        <v>23</v>
      </c>
      <c r="AB20" s="52"/>
    </row>
    <row r="21" spans="1:28" s="44" customFormat="1" ht="136.5" customHeight="1" thickBot="1">
      <c r="A21" s="183"/>
      <c r="B21" s="183"/>
      <c r="C21" s="183"/>
      <c r="D21" s="183"/>
      <c r="E21" s="183" t="s">
        <v>44</v>
      </c>
      <c r="F21" s="57" t="s">
        <v>79</v>
      </c>
      <c r="G21" s="109"/>
      <c r="H21" s="21" t="s">
        <v>23</v>
      </c>
      <c r="I21" s="16" t="s">
        <v>23</v>
      </c>
      <c r="J21" s="59" t="s">
        <v>86</v>
      </c>
      <c r="K21" s="59" t="s">
        <v>81</v>
      </c>
      <c r="L21" s="60" t="s">
        <v>24</v>
      </c>
      <c r="M21" s="59" t="s">
        <v>83</v>
      </c>
      <c r="N21" s="64" t="s">
        <v>33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4">
        <f>SUM(O21:U21)</f>
        <v>0</v>
      </c>
      <c r="W21" s="86" t="s">
        <v>25</v>
      </c>
      <c r="X21" s="87" t="s">
        <v>23</v>
      </c>
      <c r="Y21" s="87" t="s">
        <v>23</v>
      </c>
      <c r="Z21" s="87" t="s">
        <v>23</v>
      </c>
      <c r="AA21" s="87" t="s">
        <v>23</v>
      </c>
      <c r="AB21" s="52"/>
    </row>
    <row r="22" spans="1:28" s="44" customFormat="1" ht="134.25" customHeight="1" thickBot="1">
      <c r="A22" s="183"/>
      <c r="B22" s="183"/>
      <c r="C22" s="183"/>
      <c r="D22" s="183"/>
      <c r="E22" s="183"/>
      <c r="F22" s="57" t="s">
        <v>80</v>
      </c>
      <c r="G22" s="109"/>
      <c r="H22" s="21" t="s">
        <v>23</v>
      </c>
      <c r="I22" s="16" t="s">
        <v>23</v>
      </c>
      <c r="J22" s="59" t="s">
        <v>87</v>
      </c>
      <c r="K22" s="59" t="s">
        <v>82</v>
      </c>
      <c r="L22" s="60" t="s">
        <v>24</v>
      </c>
      <c r="M22" s="59" t="s">
        <v>84</v>
      </c>
      <c r="N22" s="64" t="s">
        <v>33</v>
      </c>
      <c r="O22" s="74">
        <v>5000000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106">
        <f>SUM(O22:U22)</f>
        <v>5000000</v>
      </c>
      <c r="W22" s="56" t="s">
        <v>25</v>
      </c>
      <c r="X22" s="85" t="s">
        <v>23</v>
      </c>
      <c r="Y22" s="85" t="s">
        <v>23</v>
      </c>
      <c r="Z22" s="85" t="s">
        <v>23</v>
      </c>
      <c r="AA22" s="85" t="s">
        <v>23</v>
      </c>
      <c r="AB22" s="52"/>
    </row>
    <row r="23" spans="1:28" s="44" customFormat="1" ht="16.5" thickBot="1">
      <c r="A23" s="167" t="s">
        <v>18</v>
      </c>
      <c r="B23" s="168"/>
      <c r="C23" s="168"/>
      <c r="D23" s="169"/>
      <c r="E23" s="3"/>
      <c r="F23" s="3"/>
      <c r="G23" s="13"/>
      <c r="H23" s="14"/>
      <c r="I23" s="14"/>
      <c r="J23" s="14"/>
      <c r="K23" s="4"/>
      <c r="L23" s="4"/>
      <c r="M23" s="2"/>
      <c r="N23" s="4"/>
      <c r="O23" s="28">
        <f aca="true" t="shared" si="0" ref="O23:U23">SUM(O18:O22)</f>
        <v>100000000</v>
      </c>
      <c r="P23" s="28">
        <f t="shared" si="0"/>
        <v>949096625</v>
      </c>
      <c r="Q23" s="30">
        <f t="shared" si="0"/>
        <v>0</v>
      </c>
      <c r="R23" s="30">
        <f t="shared" si="0"/>
        <v>0</v>
      </c>
      <c r="S23" s="30">
        <f t="shared" si="0"/>
        <v>0</v>
      </c>
      <c r="T23" s="30">
        <f t="shared" si="0"/>
        <v>0</v>
      </c>
      <c r="U23" s="30">
        <f t="shared" si="0"/>
        <v>0</v>
      </c>
      <c r="V23" s="28">
        <f>SUM(V18:V22)</f>
        <v>1049096625</v>
      </c>
      <c r="W23" s="4"/>
      <c r="X23" s="2"/>
      <c r="Y23" s="2"/>
      <c r="Z23" s="2"/>
      <c r="AA23" s="39"/>
      <c r="AB23" s="53"/>
    </row>
    <row r="24" spans="1:28" s="44" customFormat="1" ht="16.5" thickBot="1">
      <c r="A24" s="167" t="s">
        <v>19</v>
      </c>
      <c r="B24" s="168"/>
      <c r="C24" s="168"/>
      <c r="D24" s="169"/>
      <c r="E24" s="5"/>
      <c r="F24" s="5"/>
      <c r="G24" s="13"/>
      <c r="H24" s="14"/>
      <c r="I24" s="14"/>
      <c r="J24" s="14"/>
      <c r="K24" s="4"/>
      <c r="L24" s="4"/>
      <c r="M24" s="2"/>
      <c r="N24" s="4"/>
      <c r="O24" s="28">
        <f>SUM(O23)</f>
        <v>100000000</v>
      </c>
      <c r="P24" s="28">
        <f>SUM(P23)</f>
        <v>949096625</v>
      </c>
      <c r="Q24" s="28">
        <f>SUM(Q23)</f>
        <v>0</v>
      </c>
      <c r="R24" s="28"/>
      <c r="S24" s="28">
        <f>SUM(S23)</f>
        <v>0</v>
      </c>
      <c r="T24" s="28"/>
      <c r="U24" s="28">
        <f>SUM(U23)</f>
        <v>0</v>
      </c>
      <c r="V24" s="28">
        <f>SUM(O24:U24)</f>
        <v>1049096625</v>
      </c>
      <c r="W24" s="4"/>
      <c r="X24" s="2"/>
      <c r="Y24" s="2"/>
      <c r="Z24" s="2"/>
      <c r="AA24" s="39"/>
      <c r="AB24" s="53"/>
    </row>
    <row r="25" spans="1:27" s="44" customFormat="1" ht="15">
      <c r="A25" s="1"/>
      <c r="B25" s="1"/>
      <c r="C25" s="1"/>
      <c r="D25" s="1"/>
      <c r="E25" s="1"/>
      <c r="F25" s="1"/>
      <c r="G25" s="9"/>
      <c r="H25" s="9"/>
      <c r="I25" s="9"/>
      <c r="J25" s="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35"/>
      <c r="W25" s="1"/>
      <c r="X25" s="1"/>
      <c r="Y25" s="1"/>
      <c r="Z25" s="1"/>
      <c r="AA25" s="1"/>
    </row>
    <row r="26" spans="1:27" s="44" customFormat="1" ht="12" customHeight="1" thickBot="1">
      <c r="A26" s="1"/>
      <c r="B26" s="1"/>
      <c r="C26" s="1"/>
      <c r="D26" s="1"/>
      <c r="E26" s="1"/>
      <c r="F26" s="1"/>
      <c r="G26" s="172"/>
      <c r="H26" s="172"/>
      <c r="I26" s="172"/>
      <c r="J26" s="88"/>
      <c r="K26" s="1"/>
      <c r="L26" s="1"/>
      <c r="M26" s="1"/>
      <c r="N26" s="1"/>
      <c r="O26" s="1"/>
      <c r="P26" s="1"/>
      <c r="Q26" s="1"/>
      <c r="R26" s="1"/>
      <c r="S26" s="171"/>
      <c r="T26" s="171"/>
      <c r="U26" s="171"/>
      <c r="V26" s="171"/>
      <c r="W26" s="171"/>
      <c r="X26" s="1"/>
      <c r="Y26" s="1"/>
      <c r="Z26" s="1"/>
      <c r="AA26" s="1"/>
    </row>
    <row r="27" spans="1:27" s="44" customFormat="1" ht="27.75" customHeight="1">
      <c r="A27" s="1"/>
      <c r="B27" s="1"/>
      <c r="C27" s="1"/>
      <c r="D27" s="1"/>
      <c r="E27" s="1"/>
      <c r="F27" s="1"/>
      <c r="G27" s="173" t="s">
        <v>16</v>
      </c>
      <c r="H27" s="173"/>
      <c r="I27" s="9"/>
      <c r="J27" s="9"/>
      <c r="K27" s="1"/>
      <c r="L27" s="1"/>
      <c r="M27" s="1"/>
      <c r="N27" s="1"/>
      <c r="O27" s="1"/>
      <c r="P27" s="1"/>
      <c r="Q27" s="1"/>
      <c r="R27" s="1"/>
      <c r="S27" s="130" t="s">
        <v>17</v>
      </c>
      <c r="T27" s="130"/>
      <c r="U27" s="130"/>
      <c r="V27" s="130"/>
      <c r="W27" s="130"/>
      <c r="X27" s="1"/>
      <c r="Y27" s="1"/>
      <c r="Z27" s="1"/>
      <c r="AA27" s="1"/>
    </row>
    <row r="28" s="44" customFormat="1" ht="15">
      <c r="V28" s="34"/>
    </row>
    <row r="29" ht="15"/>
    <row r="30" ht="15"/>
    <row r="31" ht="15"/>
    <row r="32" ht="15"/>
    <row r="33" ht="15"/>
    <row r="34" spans="1:10" ht="1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27" ht="15">
      <c r="A35" s="141" t="s">
        <v>45</v>
      </c>
      <c r="B35" s="141"/>
      <c r="C35" s="141"/>
      <c r="D35" s="141"/>
      <c r="E35" s="141"/>
      <c r="F35" s="141"/>
      <c r="G35" s="141"/>
      <c r="H35" s="9"/>
      <c r="I35" s="9"/>
      <c r="J35" s="9"/>
      <c r="K35" s="32"/>
      <c r="L35" s="32"/>
      <c r="M35" s="32"/>
      <c r="N35" s="1"/>
      <c r="O35" s="32"/>
      <c r="P35" s="1"/>
      <c r="Q35" s="1"/>
      <c r="R35" s="1"/>
      <c r="S35" s="1"/>
      <c r="T35" s="1"/>
      <c r="U35" s="1"/>
      <c r="V35" s="35"/>
      <c r="W35" s="1"/>
      <c r="X35" s="1"/>
      <c r="Y35" s="1"/>
      <c r="Z35" s="1"/>
      <c r="AA35" s="1"/>
    </row>
    <row r="36" spans="1:27" s="42" customFormat="1" ht="15">
      <c r="A36" s="146" t="s">
        <v>34</v>
      </c>
      <c r="B36" s="146"/>
      <c r="C36" s="146"/>
      <c r="D36" s="146"/>
      <c r="E36" s="146"/>
      <c r="F36" s="146"/>
      <c r="G36" s="146"/>
      <c r="H36" s="9"/>
      <c r="I36" s="9"/>
      <c r="J36" s="9"/>
      <c r="K36" s="40"/>
      <c r="L36" s="40"/>
      <c r="M36" s="40"/>
      <c r="N36" s="1"/>
      <c r="O36" s="40"/>
      <c r="P36" s="1"/>
      <c r="Q36" s="1"/>
      <c r="R36" s="1"/>
      <c r="S36" s="1"/>
      <c r="T36" s="1"/>
      <c r="U36" s="1"/>
      <c r="V36" s="35"/>
      <c r="W36" s="1"/>
      <c r="X36" s="1"/>
      <c r="Y36" s="1"/>
      <c r="Z36" s="1"/>
      <c r="AA36" s="1"/>
    </row>
    <row r="37" spans="1:27" s="42" customFormat="1" ht="15">
      <c r="A37" s="147" t="s">
        <v>21</v>
      </c>
      <c r="B37" s="147"/>
      <c r="C37" s="147"/>
      <c r="D37" s="147"/>
      <c r="E37" s="41"/>
      <c r="F37" s="41"/>
      <c r="G37" s="41"/>
      <c r="H37" s="9"/>
      <c r="I37" s="9"/>
      <c r="J37" s="9"/>
      <c r="K37" s="40"/>
      <c r="L37" s="40"/>
      <c r="M37" s="40"/>
      <c r="N37" s="1"/>
      <c r="O37" s="40"/>
      <c r="P37" s="1"/>
      <c r="Q37" s="1"/>
      <c r="R37" s="1"/>
      <c r="S37" s="1"/>
      <c r="T37" s="1"/>
      <c r="U37" s="1"/>
      <c r="V37" s="35"/>
      <c r="W37" s="1"/>
      <c r="X37" s="1"/>
      <c r="Y37" s="1"/>
      <c r="Z37" s="1"/>
      <c r="AA37" s="1"/>
    </row>
    <row r="38" spans="1:27" ht="24" customHeight="1">
      <c r="A38" s="148" t="s">
        <v>26</v>
      </c>
      <c r="B38" s="148"/>
      <c r="C38" s="148"/>
      <c r="D38" s="148"/>
      <c r="E38" s="44"/>
      <c r="F38" s="44"/>
      <c r="G38" s="44"/>
      <c r="H38" s="9"/>
      <c r="I38" s="9"/>
      <c r="J38" s="9"/>
      <c r="K38" s="1"/>
      <c r="L38" s="1"/>
      <c r="M38" s="1"/>
      <c r="N38" s="1"/>
      <c r="O38" s="160"/>
      <c r="P38" s="160"/>
      <c r="Q38" s="160"/>
      <c r="R38" s="160"/>
      <c r="S38" s="1"/>
      <c r="T38" s="1"/>
      <c r="U38" s="1"/>
      <c r="V38" s="35"/>
      <c r="W38" s="1"/>
      <c r="X38" s="1"/>
      <c r="Y38" s="1"/>
      <c r="Z38" s="1"/>
      <c r="AA38" s="1"/>
    </row>
    <row r="39" spans="1:27" ht="30" customHeight="1">
      <c r="A39" s="111" t="s">
        <v>46</v>
      </c>
      <c r="B39" s="111"/>
      <c r="C39" s="111"/>
      <c r="D39" s="112" t="s">
        <v>47</v>
      </c>
      <c r="E39" s="112"/>
      <c r="F39" s="112"/>
      <c r="G39" s="112"/>
      <c r="H39" s="112"/>
      <c r="I39" s="112"/>
      <c r="J39" s="112"/>
      <c r="K39" s="112"/>
      <c r="L39" s="112"/>
      <c r="M39" s="112"/>
      <c r="N39" s="1"/>
      <c r="O39" s="1"/>
      <c r="P39" s="1"/>
      <c r="Q39" s="1"/>
      <c r="R39" s="1"/>
      <c r="S39" s="1"/>
      <c r="T39" s="1"/>
      <c r="U39" s="1"/>
      <c r="V39" s="35"/>
      <c r="W39" s="1"/>
      <c r="X39" s="1"/>
      <c r="Y39" s="1"/>
      <c r="Z39" s="1"/>
      <c r="AA39" s="1"/>
    </row>
    <row r="40" spans="5:27" ht="15">
      <c r="E40" s="9"/>
      <c r="F40" s="9"/>
      <c r="G40" s="9"/>
      <c r="H40" s="9"/>
      <c r="I40" s="9"/>
      <c r="J40" s="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35"/>
      <c r="W40" s="1"/>
      <c r="X40" s="1"/>
      <c r="Y40" s="1"/>
      <c r="Z40" s="1"/>
      <c r="AA40" s="1"/>
    </row>
    <row r="41" spans="1:27" ht="15.75" thickBot="1">
      <c r="A41" s="1"/>
      <c r="B41" s="1"/>
      <c r="C41" s="1"/>
      <c r="D41" s="1"/>
      <c r="E41" s="32"/>
      <c r="F41" s="40"/>
      <c r="G41" s="44"/>
      <c r="H41" s="9"/>
      <c r="I41" s="9"/>
      <c r="J41" s="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35"/>
      <c r="W41" s="1"/>
      <c r="X41" s="1"/>
      <c r="Y41" s="1"/>
      <c r="Z41" s="1"/>
      <c r="AA41" s="1"/>
    </row>
    <row r="42" spans="1:28" ht="15" customHeight="1">
      <c r="A42" s="161" t="s">
        <v>0</v>
      </c>
      <c r="B42" s="162"/>
      <c r="C42" s="162"/>
      <c r="D42" s="163"/>
      <c r="E42" s="152" t="s">
        <v>20</v>
      </c>
      <c r="F42" s="152" t="s">
        <v>51</v>
      </c>
      <c r="G42" s="165" t="s">
        <v>52</v>
      </c>
      <c r="H42" s="154" t="s">
        <v>1</v>
      </c>
      <c r="I42" s="155"/>
      <c r="J42" s="142" t="s">
        <v>29</v>
      </c>
      <c r="K42" s="137" t="s">
        <v>30</v>
      </c>
      <c r="L42" s="138"/>
      <c r="M42" s="138"/>
      <c r="N42" s="158"/>
      <c r="O42" s="137" t="s">
        <v>55</v>
      </c>
      <c r="P42" s="138"/>
      <c r="Q42" s="138"/>
      <c r="R42" s="138"/>
      <c r="S42" s="138"/>
      <c r="T42" s="138"/>
      <c r="U42" s="138"/>
      <c r="V42" s="158"/>
      <c r="W42" s="128" t="s">
        <v>31</v>
      </c>
      <c r="X42" s="137" t="s">
        <v>32</v>
      </c>
      <c r="Y42" s="138"/>
      <c r="Z42" s="138"/>
      <c r="AA42" s="138"/>
      <c r="AB42" s="110" t="s">
        <v>56</v>
      </c>
    </row>
    <row r="43" spans="1:28" ht="15.75" thickBot="1">
      <c r="A43" s="149" t="s">
        <v>48</v>
      </c>
      <c r="B43" s="150"/>
      <c r="C43" s="150"/>
      <c r="D43" s="151"/>
      <c r="E43" s="153"/>
      <c r="F43" s="153"/>
      <c r="G43" s="166"/>
      <c r="H43" s="156"/>
      <c r="I43" s="157"/>
      <c r="J43" s="143"/>
      <c r="K43" s="139"/>
      <c r="L43" s="140"/>
      <c r="M43" s="140"/>
      <c r="N43" s="159"/>
      <c r="O43" s="139"/>
      <c r="P43" s="140"/>
      <c r="Q43" s="140"/>
      <c r="R43" s="140"/>
      <c r="S43" s="140"/>
      <c r="T43" s="140"/>
      <c r="U43" s="140"/>
      <c r="V43" s="159"/>
      <c r="W43" s="129"/>
      <c r="X43" s="139"/>
      <c r="Y43" s="140"/>
      <c r="Z43" s="140"/>
      <c r="AA43" s="140"/>
      <c r="AB43" s="110"/>
    </row>
    <row r="44" spans="1:28" ht="15.75" customHeight="1" thickBot="1">
      <c r="A44" s="113" t="s">
        <v>2</v>
      </c>
      <c r="B44" s="113" t="s">
        <v>49</v>
      </c>
      <c r="C44" s="113" t="s">
        <v>50</v>
      </c>
      <c r="D44" s="113" t="s">
        <v>3</v>
      </c>
      <c r="E44" s="153"/>
      <c r="F44" s="153"/>
      <c r="G44" s="166"/>
      <c r="H44" s="113" t="s">
        <v>4</v>
      </c>
      <c r="I44" s="113" t="s">
        <v>5</v>
      </c>
      <c r="J44" s="143"/>
      <c r="K44" s="128" t="s">
        <v>53</v>
      </c>
      <c r="L44" s="128" t="s">
        <v>6</v>
      </c>
      <c r="M44" s="128" t="s">
        <v>54</v>
      </c>
      <c r="N44" s="128" t="s">
        <v>7</v>
      </c>
      <c r="O44" s="131" t="s">
        <v>8</v>
      </c>
      <c r="P44" s="131" t="s">
        <v>9</v>
      </c>
      <c r="Q44" s="131" t="s">
        <v>10</v>
      </c>
      <c r="R44" s="135" t="s">
        <v>11</v>
      </c>
      <c r="S44" s="136"/>
      <c r="T44" s="135" t="s">
        <v>12</v>
      </c>
      <c r="U44" s="136"/>
      <c r="V44" s="131" t="s">
        <v>13</v>
      </c>
      <c r="W44" s="129"/>
      <c r="X44" s="128">
        <v>2012</v>
      </c>
      <c r="Y44" s="128">
        <v>2013</v>
      </c>
      <c r="Z44" s="131">
        <v>2014</v>
      </c>
      <c r="AA44" s="133">
        <v>2015</v>
      </c>
      <c r="AB44" s="110"/>
    </row>
    <row r="45" spans="1:28" ht="32.25" customHeight="1" thickBot="1">
      <c r="A45" s="114"/>
      <c r="B45" s="114"/>
      <c r="C45" s="114"/>
      <c r="D45" s="114"/>
      <c r="E45" s="164"/>
      <c r="F45" s="153"/>
      <c r="G45" s="166"/>
      <c r="H45" s="145"/>
      <c r="I45" s="145"/>
      <c r="J45" s="144"/>
      <c r="K45" s="129"/>
      <c r="L45" s="129"/>
      <c r="M45" s="129"/>
      <c r="N45" s="129"/>
      <c r="O45" s="132"/>
      <c r="P45" s="132"/>
      <c r="Q45" s="132"/>
      <c r="R45" s="10" t="s">
        <v>14</v>
      </c>
      <c r="S45" s="11" t="s">
        <v>15</v>
      </c>
      <c r="T45" s="10" t="s">
        <v>14</v>
      </c>
      <c r="U45" s="11" t="s">
        <v>15</v>
      </c>
      <c r="V45" s="132"/>
      <c r="W45" s="129"/>
      <c r="X45" s="129"/>
      <c r="Y45" s="129"/>
      <c r="Z45" s="132"/>
      <c r="AA45" s="134"/>
      <c r="AB45" s="110"/>
    </row>
    <row r="46" spans="1:28" s="12" customFormat="1" ht="409.5" customHeight="1" thickBot="1">
      <c r="A46" s="115" t="s">
        <v>27</v>
      </c>
      <c r="B46" s="115" t="s">
        <v>57</v>
      </c>
      <c r="C46" s="118" t="s">
        <v>58</v>
      </c>
      <c r="D46" s="121" t="s">
        <v>22</v>
      </c>
      <c r="E46" s="124" t="s">
        <v>35</v>
      </c>
      <c r="F46" s="18" t="s">
        <v>36</v>
      </c>
      <c r="G46" s="108"/>
      <c r="H46" s="21" t="s">
        <v>23</v>
      </c>
      <c r="I46" s="22" t="s">
        <v>23</v>
      </c>
      <c r="J46" s="46" t="s">
        <v>110</v>
      </c>
      <c r="K46" s="46" t="s">
        <v>63</v>
      </c>
      <c r="L46" s="18" t="s">
        <v>24</v>
      </c>
      <c r="M46" s="18" t="s">
        <v>59</v>
      </c>
      <c r="N46" s="64" t="s">
        <v>33</v>
      </c>
      <c r="O46" s="33">
        <f>27700000+70000000</f>
        <v>97700000</v>
      </c>
      <c r="P46" s="17">
        <f>20000000+19200000+35000000</f>
        <v>74200000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72">
        <f aca="true" t="shared" si="1" ref="V46:V51">SUM(U46+S46+Q46+P46+O46)</f>
        <v>171900000</v>
      </c>
      <c r="W46" s="66" t="s">
        <v>25</v>
      </c>
      <c r="X46" s="67" t="s">
        <v>23</v>
      </c>
      <c r="Y46" s="68" t="s">
        <v>23</v>
      </c>
      <c r="Z46" s="69" t="s">
        <v>23</v>
      </c>
      <c r="AA46" s="70" t="s">
        <v>23</v>
      </c>
      <c r="AB46" s="52"/>
    </row>
    <row r="47" spans="1:28" s="12" customFormat="1" ht="199.5" customHeight="1" thickBot="1">
      <c r="A47" s="116"/>
      <c r="B47" s="116"/>
      <c r="C47" s="119"/>
      <c r="D47" s="122"/>
      <c r="E47" s="125"/>
      <c r="F47" s="19" t="s">
        <v>37</v>
      </c>
      <c r="G47" s="54"/>
      <c r="H47" s="23" t="s">
        <v>23</v>
      </c>
      <c r="I47" s="24" t="s">
        <v>23</v>
      </c>
      <c r="J47" s="89" t="s">
        <v>88</v>
      </c>
      <c r="K47" s="38" t="s">
        <v>90</v>
      </c>
      <c r="L47" s="19" t="s">
        <v>24</v>
      </c>
      <c r="M47" s="19" t="s">
        <v>60</v>
      </c>
      <c r="N47" s="29" t="s">
        <v>33</v>
      </c>
      <c r="O47" s="90">
        <v>23000000</v>
      </c>
      <c r="P47" s="91">
        <v>5000000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92">
        <f t="shared" si="1"/>
        <v>28000000</v>
      </c>
      <c r="W47" s="66" t="s">
        <v>25</v>
      </c>
      <c r="X47" s="93" t="s">
        <v>23</v>
      </c>
      <c r="Y47" s="94" t="s">
        <v>23</v>
      </c>
      <c r="Z47" s="95" t="s">
        <v>23</v>
      </c>
      <c r="AA47" s="96" t="s">
        <v>23</v>
      </c>
      <c r="AB47" s="52"/>
    </row>
    <row r="48" spans="1:28" s="12" customFormat="1" ht="213.75" customHeight="1" thickBot="1">
      <c r="A48" s="116"/>
      <c r="B48" s="116"/>
      <c r="C48" s="119"/>
      <c r="D48" s="122"/>
      <c r="E48" s="125"/>
      <c r="F48" s="19" t="s">
        <v>38</v>
      </c>
      <c r="G48" s="54"/>
      <c r="H48" s="23" t="s">
        <v>23</v>
      </c>
      <c r="I48" s="24" t="s">
        <v>23</v>
      </c>
      <c r="J48" s="38" t="s">
        <v>89</v>
      </c>
      <c r="K48" s="38" t="s">
        <v>63</v>
      </c>
      <c r="L48" s="19" t="s">
        <v>24</v>
      </c>
      <c r="M48" s="29" t="s">
        <v>61</v>
      </c>
      <c r="N48" s="29" t="s">
        <v>33</v>
      </c>
      <c r="O48" s="98">
        <f>12000000+52420327+8000000</f>
        <v>72420327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97">
        <f t="shared" si="1"/>
        <v>72420327</v>
      </c>
      <c r="W48" s="66" t="s">
        <v>25</v>
      </c>
      <c r="X48" s="25" t="s">
        <v>23</v>
      </c>
      <c r="Y48" s="6" t="s">
        <v>23</v>
      </c>
      <c r="Z48" s="8" t="s">
        <v>23</v>
      </c>
      <c r="AA48" s="51" t="s">
        <v>23</v>
      </c>
      <c r="AB48" s="52"/>
    </row>
    <row r="49" spans="1:28" s="12" customFormat="1" ht="84.75" thickBot="1">
      <c r="A49" s="116"/>
      <c r="B49" s="116"/>
      <c r="C49" s="119"/>
      <c r="D49" s="122"/>
      <c r="E49" s="125"/>
      <c r="F49" s="19" t="s">
        <v>39</v>
      </c>
      <c r="G49" s="108"/>
      <c r="H49" s="23" t="s">
        <v>23</v>
      </c>
      <c r="I49" s="24" t="s">
        <v>23</v>
      </c>
      <c r="J49" s="38" t="s">
        <v>91</v>
      </c>
      <c r="K49" s="38" t="s">
        <v>92</v>
      </c>
      <c r="L49" s="19" t="s">
        <v>24</v>
      </c>
      <c r="M49" s="38" t="s">
        <v>28</v>
      </c>
      <c r="N49" s="29" t="s">
        <v>33</v>
      </c>
      <c r="O49" s="33">
        <v>0</v>
      </c>
      <c r="P49" s="15">
        <f>2200000+1000000</f>
        <v>3200000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92">
        <f t="shared" si="1"/>
        <v>3200000</v>
      </c>
      <c r="W49" s="66" t="s">
        <v>25</v>
      </c>
      <c r="X49" s="93" t="s">
        <v>23</v>
      </c>
      <c r="Y49" s="94" t="s">
        <v>23</v>
      </c>
      <c r="Z49" s="95" t="s">
        <v>23</v>
      </c>
      <c r="AA49" s="96" t="s">
        <v>23</v>
      </c>
      <c r="AB49" s="52"/>
    </row>
    <row r="50" spans="1:28" s="12" customFormat="1" ht="129" customHeight="1" thickBot="1">
      <c r="A50" s="116"/>
      <c r="B50" s="116"/>
      <c r="C50" s="119"/>
      <c r="D50" s="122"/>
      <c r="E50" s="126"/>
      <c r="F50" s="19" t="s">
        <v>40</v>
      </c>
      <c r="G50" s="108"/>
      <c r="H50" s="23" t="s">
        <v>23</v>
      </c>
      <c r="I50" s="24" t="s">
        <v>23</v>
      </c>
      <c r="J50" s="38" t="s">
        <v>93</v>
      </c>
      <c r="K50" s="38" t="s">
        <v>94</v>
      </c>
      <c r="L50" s="19" t="s">
        <v>24</v>
      </c>
      <c r="M50" s="55" t="s">
        <v>95</v>
      </c>
      <c r="N50" s="99" t="s">
        <v>33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6">
        <f t="shared" si="1"/>
        <v>0</v>
      </c>
      <c r="W50" s="66" t="s">
        <v>25</v>
      </c>
      <c r="X50" s="25" t="s">
        <v>23</v>
      </c>
      <c r="Y50" s="6" t="s">
        <v>23</v>
      </c>
      <c r="Z50" s="8" t="s">
        <v>23</v>
      </c>
      <c r="AA50" s="51" t="s">
        <v>23</v>
      </c>
      <c r="AB50" s="52"/>
    </row>
    <row r="51" spans="1:28" s="12" customFormat="1" ht="247.5" customHeight="1" thickBot="1">
      <c r="A51" s="117"/>
      <c r="B51" s="117"/>
      <c r="C51" s="120"/>
      <c r="D51" s="123"/>
      <c r="E51" s="127"/>
      <c r="F51" s="20" t="s">
        <v>41</v>
      </c>
      <c r="G51" s="108"/>
      <c r="H51" s="26" t="s">
        <v>23</v>
      </c>
      <c r="I51" s="27" t="s">
        <v>23</v>
      </c>
      <c r="J51" s="47" t="s">
        <v>96</v>
      </c>
      <c r="K51" s="47" t="s">
        <v>97</v>
      </c>
      <c r="L51" s="20" t="s">
        <v>24</v>
      </c>
      <c r="M51" s="47" t="s">
        <v>62</v>
      </c>
      <c r="N51" s="20" t="s">
        <v>33</v>
      </c>
      <c r="O51" s="7">
        <v>40000000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100">
        <f t="shared" si="1"/>
        <v>40000000</v>
      </c>
      <c r="W51" s="66" t="s">
        <v>25</v>
      </c>
      <c r="X51" s="101" t="s">
        <v>23</v>
      </c>
      <c r="Y51" s="102" t="s">
        <v>23</v>
      </c>
      <c r="Z51" s="103" t="s">
        <v>23</v>
      </c>
      <c r="AA51" s="104" t="s">
        <v>23</v>
      </c>
      <c r="AB51" s="52"/>
    </row>
    <row r="52" spans="1:28" ht="16.5" customHeight="1" thickBot="1">
      <c r="A52" s="167" t="s">
        <v>18</v>
      </c>
      <c r="B52" s="168"/>
      <c r="C52" s="168"/>
      <c r="D52" s="169"/>
      <c r="E52" s="3"/>
      <c r="F52" s="3"/>
      <c r="G52" s="13"/>
      <c r="H52" s="14"/>
      <c r="I52" s="14"/>
      <c r="J52" s="14"/>
      <c r="K52" s="4"/>
      <c r="L52" s="4"/>
      <c r="M52" s="2"/>
      <c r="N52" s="4"/>
      <c r="O52" s="28">
        <f>SUM(O46:O51)</f>
        <v>233120327</v>
      </c>
      <c r="P52" s="28">
        <f aca="true" t="shared" si="2" ref="P52:V52">SUM(P46:P51)</f>
        <v>82400000</v>
      </c>
      <c r="Q52" s="28">
        <f t="shared" si="2"/>
        <v>0</v>
      </c>
      <c r="R52" s="28"/>
      <c r="S52" s="28">
        <f t="shared" si="2"/>
        <v>0</v>
      </c>
      <c r="T52" s="28"/>
      <c r="U52" s="28">
        <f t="shared" si="2"/>
        <v>0</v>
      </c>
      <c r="V52" s="28">
        <f t="shared" si="2"/>
        <v>315520327</v>
      </c>
      <c r="W52" s="4"/>
      <c r="X52" s="2"/>
      <c r="Y52" s="2"/>
      <c r="Z52" s="2"/>
      <c r="AA52" s="39"/>
      <c r="AB52" s="53"/>
    </row>
    <row r="53" spans="1:28" ht="16.5" customHeight="1" thickBot="1">
      <c r="A53" s="167" t="s">
        <v>19</v>
      </c>
      <c r="B53" s="168"/>
      <c r="C53" s="168"/>
      <c r="D53" s="169"/>
      <c r="E53" s="5"/>
      <c r="F53" s="5"/>
      <c r="G53" s="13"/>
      <c r="H53" s="14"/>
      <c r="I53" s="14"/>
      <c r="J53" s="14"/>
      <c r="K53" s="4"/>
      <c r="L53" s="4"/>
      <c r="M53" s="2"/>
      <c r="N53" s="4"/>
      <c r="O53" s="28">
        <f>SUM(O52)</f>
        <v>233120327</v>
      </c>
      <c r="P53" s="28">
        <f aca="true" t="shared" si="3" ref="P53:V53">SUM(P52)</f>
        <v>82400000</v>
      </c>
      <c r="Q53" s="28">
        <f t="shared" si="3"/>
        <v>0</v>
      </c>
      <c r="R53" s="28"/>
      <c r="S53" s="28">
        <f t="shared" si="3"/>
        <v>0</v>
      </c>
      <c r="T53" s="28"/>
      <c r="U53" s="28">
        <f t="shared" si="3"/>
        <v>0</v>
      </c>
      <c r="V53" s="28">
        <f t="shared" si="3"/>
        <v>315520327</v>
      </c>
      <c r="W53" s="4"/>
      <c r="X53" s="2"/>
      <c r="Y53" s="2"/>
      <c r="Z53" s="2"/>
      <c r="AA53" s="39"/>
      <c r="AB53" s="53"/>
    </row>
    <row r="54" spans="1:27" ht="15">
      <c r="A54" s="1"/>
      <c r="B54" s="1"/>
      <c r="C54" s="1"/>
      <c r="D54" s="1"/>
      <c r="E54" s="1"/>
      <c r="F54" s="1"/>
      <c r="G54" s="9"/>
      <c r="H54" s="9"/>
      <c r="I54" s="9"/>
      <c r="J54" s="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35"/>
      <c r="W54" s="1"/>
      <c r="X54" s="1"/>
      <c r="Y54" s="1"/>
      <c r="Z54" s="1"/>
      <c r="AA54" s="1"/>
    </row>
    <row r="55" spans="1:27" ht="21" customHeight="1" thickBot="1">
      <c r="A55" s="1"/>
      <c r="B55" s="1"/>
      <c r="C55" s="1"/>
      <c r="D55" s="1"/>
      <c r="E55" s="1"/>
      <c r="F55" s="1"/>
      <c r="G55" s="172"/>
      <c r="H55" s="172"/>
      <c r="I55" s="172"/>
      <c r="J55" s="88"/>
      <c r="K55" s="1"/>
      <c r="L55" s="1"/>
      <c r="M55" s="1"/>
      <c r="N55" s="1"/>
      <c r="O55" s="1"/>
      <c r="P55" s="1"/>
      <c r="Q55" s="1"/>
      <c r="R55" s="1"/>
      <c r="S55" s="171"/>
      <c r="T55" s="171"/>
      <c r="U55" s="171"/>
      <c r="V55" s="171"/>
      <c r="W55" s="171"/>
      <c r="X55" s="1"/>
      <c r="Y55" s="1"/>
      <c r="Z55" s="1"/>
      <c r="AA55" s="1"/>
    </row>
    <row r="56" spans="1:27" ht="24" customHeight="1">
      <c r="A56" s="1"/>
      <c r="B56" s="1"/>
      <c r="C56" s="1"/>
      <c r="D56" s="1"/>
      <c r="E56" s="1"/>
      <c r="F56" s="1"/>
      <c r="G56" s="173" t="s">
        <v>16</v>
      </c>
      <c r="H56" s="173"/>
      <c r="I56" s="9"/>
      <c r="J56" s="9"/>
      <c r="K56" s="1"/>
      <c r="L56" s="1"/>
      <c r="M56" s="1"/>
      <c r="N56" s="1"/>
      <c r="O56" s="1"/>
      <c r="P56" s="1"/>
      <c r="Q56" s="1"/>
      <c r="R56" s="1"/>
      <c r="S56" s="130" t="s">
        <v>17</v>
      </c>
      <c r="T56" s="130"/>
      <c r="U56" s="130"/>
      <c r="V56" s="130"/>
      <c r="W56" s="130"/>
      <c r="X56" s="1"/>
      <c r="Y56" s="1"/>
      <c r="Z56" s="1"/>
      <c r="AA56" s="1"/>
    </row>
    <row r="57" spans="7:10" ht="15">
      <c r="G57" s="44"/>
      <c r="H57" s="44"/>
      <c r="I57" s="44"/>
      <c r="J57" s="44"/>
    </row>
    <row r="58" spans="7:10" ht="15">
      <c r="G58" s="44"/>
      <c r="H58" s="44"/>
      <c r="I58" s="44"/>
      <c r="J58" s="44"/>
    </row>
    <row r="59" spans="1:27" ht="15">
      <c r="A59" s="37"/>
      <c r="D59" s="37"/>
      <c r="E59" s="37"/>
      <c r="G59" s="44"/>
      <c r="H59" s="44"/>
      <c r="I59" s="44"/>
      <c r="J59" s="44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W59" s="37"/>
      <c r="X59" s="37"/>
      <c r="Y59" s="37"/>
      <c r="Z59" s="37"/>
      <c r="AA59" s="37"/>
    </row>
    <row r="60" spans="7:21" ht="15">
      <c r="G60" s="44"/>
      <c r="H60" s="44"/>
      <c r="I60" s="44"/>
      <c r="J60" s="44"/>
      <c r="U60" s="31">
        <f>20000000+19200000+35000000+2200000+26000000+27700000+40000000+12000000+52420327+20000000+78000000+23000000</f>
        <v>355520327</v>
      </c>
    </row>
    <row r="61" spans="7:10" ht="15">
      <c r="G61" s="44"/>
      <c r="H61" s="44"/>
      <c r="I61" s="44"/>
      <c r="J61" s="44"/>
    </row>
    <row r="62" spans="7:10" ht="15">
      <c r="G62" s="44"/>
      <c r="H62" s="44"/>
      <c r="I62" s="44"/>
      <c r="J62" s="44"/>
    </row>
    <row r="63" spans="1:28" ht="15">
      <c r="A63" s="141" t="s">
        <v>45</v>
      </c>
      <c r="B63" s="141"/>
      <c r="C63" s="141"/>
      <c r="D63" s="141"/>
      <c r="E63" s="141"/>
      <c r="F63" s="141"/>
      <c r="G63" s="141"/>
      <c r="H63" s="9"/>
      <c r="I63" s="9"/>
      <c r="J63" s="9"/>
      <c r="K63" s="45"/>
      <c r="L63" s="45"/>
      <c r="M63" s="45"/>
      <c r="N63" s="1"/>
      <c r="O63" s="45"/>
      <c r="P63" s="1"/>
      <c r="Q63" s="1"/>
      <c r="R63" s="1"/>
      <c r="S63" s="1"/>
      <c r="T63" s="1"/>
      <c r="U63" s="1"/>
      <c r="V63" s="35"/>
      <c r="W63" s="1"/>
      <c r="X63" s="1"/>
      <c r="Y63" s="1"/>
      <c r="Z63" s="1"/>
      <c r="AA63" s="1"/>
      <c r="AB63" s="44"/>
    </row>
    <row r="64" spans="1:28" ht="15">
      <c r="A64" s="146" t="s">
        <v>34</v>
      </c>
      <c r="B64" s="146"/>
      <c r="C64" s="146"/>
      <c r="D64" s="146"/>
      <c r="E64" s="146"/>
      <c r="F64" s="146"/>
      <c r="G64" s="146"/>
      <c r="H64" s="9"/>
      <c r="I64" s="9"/>
      <c r="J64" s="9"/>
      <c r="K64" s="45"/>
      <c r="L64" s="45"/>
      <c r="M64" s="45"/>
      <c r="N64" s="1"/>
      <c r="O64" s="45"/>
      <c r="P64" s="1"/>
      <c r="Q64" s="1"/>
      <c r="R64" s="1"/>
      <c r="S64" s="1"/>
      <c r="T64" s="1"/>
      <c r="U64" s="1"/>
      <c r="V64" s="35"/>
      <c r="W64" s="1"/>
      <c r="X64" s="1"/>
      <c r="Y64" s="1"/>
      <c r="Z64" s="1"/>
      <c r="AA64" s="1"/>
      <c r="AB64" s="44"/>
    </row>
    <row r="65" spans="1:28" ht="15">
      <c r="A65" s="147" t="s">
        <v>98</v>
      </c>
      <c r="B65" s="147"/>
      <c r="C65" s="147"/>
      <c r="D65" s="147"/>
      <c r="E65" s="41"/>
      <c r="F65" s="41"/>
      <c r="G65" s="41"/>
      <c r="H65" s="9"/>
      <c r="I65" s="9"/>
      <c r="J65" s="9"/>
      <c r="K65" s="45"/>
      <c r="L65" s="45"/>
      <c r="M65" s="45"/>
      <c r="N65" s="1"/>
      <c r="O65" s="45"/>
      <c r="P65" s="1"/>
      <c r="Q65" s="1"/>
      <c r="R65" s="1"/>
      <c r="S65" s="1"/>
      <c r="T65" s="1"/>
      <c r="U65" s="1"/>
      <c r="V65" s="35"/>
      <c r="W65" s="1"/>
      <c r="X65" s="1"/>
      <c r="Y65" s="1"/>
      <c r="Z65" s="1"/>
      <c r="AA65" s="1"/>
      <c r="AB65" s="44"/>
    </row>
    <row r="66" spans="1:28" ht="36" customHeight="1">
      <c r="A66" s="148" t="s">
        <v>99</v>
      </c>
      <c r="B66" s="148"/>
      <c r="C66" s="148"/>
      <c r="D66" s="148"/>
      <c r="E66" s="44"/>
      <c r="F66" s="44"/>
      <c r="G66" s="44"/>
      <c r="H66" s="9"/>
      <c r="I66" s="9"/>
      <c r="J66" s="9"/>
      <c r="K66" s="1"/>
      <c r="L66" s="1"/>
      <c r="M66" s="1"/>
      <c r="N66" s="1"/>
      <c r="O66" s="160"/>
      <c r="P66" s="160"/>
      <c r="Q66" s="160"/>
      <c r="R66" s="160"/>
      <c r="S66" s="1"/>
      <c r="T66" s="1"/>
      <c r="U66" s="1"/>
      <c r="V66" s="35"/>
      <c r="W66" s="1"/>
      <c r="X66" s="1"/>
      <c r="Y66" s="1"/>
      <c r="Z66" s="1"/>
      <c r="AA66" s="1"/>
      <c r="AB66" s="44"/>
    </row>
    <row r="67" spans="1:28" ht="15">
      <c r="A67" s="111" t="s">
        <v>46</v>
      </c>
      <c r="B67" s="111"/>
      <c r="C67" s="111"/>
      <c r="D67" s="112" t="s">
        <v>100</v>
      </c>
      <c r="E67" s="112"/>
      <c r="F67" s="112"/>
      <c r="G67" s="112"/>
      <c r="H67" s="112"/>
      <c r="I67" s="112"/>
      <c r="J67" s="112"/>
      <c r="K67" s="112"/>
      <c r="L67" s="112"/>
      <c r="M67" s="112"/>
      <c r="N67" s="1"/>
      <c r="O67" s="1"/>
      <c r="P67" s="1"/>
      <c r="Q67" s="1"/>
      <c r="R67" s="1"/>
      <c r="S67" s="1"/>
      <c r="T67" s="1"/>
      <c r="U67" s="1"/>
      <c r="V67" s="35"/>
      <c r="W67" s="1"/>
      <c r="X67" s="1"/>
      <c r="Y67" s="1"/>
      <c r="Z67" s="1"/>
      <c r="AA67" s="1"/>
      <c r="AB67" s="44"/>
    </row>
    <row r="68" spans="1:28" ht="15">
      <c r="A68" s="44"/>
      <c r="B68" s="44"/>
      <c r="C68" s="44"/>
      <c r="D68" s="44"/>
      <c r="E68" s="9"/>
      <c r="F68" s="9"/>
      <c r="G68" s="9"/>
      <c r="H68" s="9"/>
      <c r="I68" s="9"/>
      <c r="J68" s="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35"/>
      <c r="W68" s="1"/>
      <c r="X68" s="1"/>
      <c r="Y68" s="1"/>
      <c r="Z68" s="1"/>
      <c r="AA68" s="1"/>
      <c r="AB68" s="44"/>
    </row>
    <row r="69" spans="1:28" ht="15.75" thickBot="1">
      <c r="A69" s="1"/>
      <c r="B69" s="1"/>
      <c r="C69" s="1"/>
      <c r="D69" s="1"/>
      <c r="E69" s="45"/>
      <c r="F69" s="45"/>
      <c r="G69" s="44"/>
      <c r="H69" s="9"/>
      <c r="I69" s="9"/>
      <c r="J69" s="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35"/>
      <c r="W69" s="1"/>
      <c r="X69" s="1"/>
      <c r="Y69" s="1"/>
      <c r="Z69" s="1"/>
      <c r="AA69" s="1"/>
      <c r="AB69" s="44"/>
    </row>
    <row r="70" spans="1:28" ht="15">
      <c r="A70" s="161" t="s">
        <v>0</v>
      </c>
      <c r="B70" s="162"/>
      <c r="C70" s="162"/>
      <c r="D70" s="163"/>
      <c r="E70" s="152" t="s">
        <v>20</v>
      </c>
      <c r="F70" s="152" t="s">
        <v>51</v>
      </c>
      <c r="G70" s="165" t="s">
        <v>52</v>
      </c>
      <c r="H70" s="154" t="s">
        <v>1</v>
      </c>
      <c r="I70" s="155"/>
      <c r="J70" s="142" t="s">
        <v>29</v>
      </c>
      <c r="K70" s="137" t="s">
        <v>30</v>
      </c>
      <c r="L70" s="138"/>
      <c r="M70" s="138"/>
      <c r="N70" s="158"/>
      <c r="O70" s="137" t="s">
        <v>55</v>
      </c>
      <c r="P70" s="138"/>
      <c r="Q70" s="138"/>
      <c r="R70" s="138"/>
      <c r="S70" s="138"/>
      <c r="T70" s="138"/>
      <c r="U70" s="138"/>
      <c r="V70" s="158"/>
      <c r="W70" s="128" t="s">
        <v>31</v>
      </c>
      <c r="X70" s="137" t="s">
        <v>32</v>
      </c>
      <c r="Y70" s="138"/>
      <c r="Z70" s="138"/>
      <c r="AA70" s="138"/>
      <c r="AB70" s="110" t="s">
        <v>56</v>
      </c>
    </row>
    <row r="71" spans="1:28" ht="15.75" thickBot="1">
      <c r="A71" s="149" t="s">
        <v>48</v>
      </c>
      <c r="B71" s="150"/>
      <c r="C71" s="150"/>
      <c r="D71" s="151"/>
      <c r="E71" s="153"/>
      <c r="F71" s="153"/>
      <c r="G71" s="166"/>
      <c r="H71" s="156"/>
      <c r="I71" s="157"/>
      <c r="J71" s="143"/>
      <c r="K71" s="139"/>
      <c r="L71" s="140"/>
      <c r="M71" s="140"/>
      <c r="N71" s="159"/>
      <c r="O71" s="139"/>
      <c r="P71" s="140"/>
      <c r="Q71" s="140"/>
      <c r="R71" s="140"/>
      <c r="S71" s="140"/>
      <c r="T71" s="140"/>
      <c r="U71" s="140"/>
      <c r="V71" s="159"/>
      <c r="W71" s="129"/>
      <c r="X71" s="139"/>
      <c r="Y71" s="140"/>
      <c r="Z71" s="140"/>
      <c r="AA71" s="140"/>
      <c r="AB71" s="110"/>
    </row>
    <row r="72" spans="1:28" ht="15.75" thickBot="1">
      <c r="A72" s="113" t="s">
        <v>2</v>
      </c>
      <c r="B72" s="113" t="s">
        <v>49</v>
      </c>
      <c r="C72" s="113" t="s">
        <v>50</v>
      </c>
      <c r="D72" s="113" t="s">
        <v>3</v>
      </c>
      <c r="E72" s="153"/>
      <c r="F72" s="153"/>
      <c r="G72" s="166"/>
      <c r="H72" s="113" t="s">
        <v>4</v>
      </c>
      <c r="I72" s="113" t="s">
        <v>5</v>
      </c>
      <c r="J72" s="143"/>
      <c r="K72" s="128" t="s">
        <v>53</v>
      </c>
      <c r="L72" s="128" t="s">
        <v>6</v>
      </c>
      <c r="M72" s="128" t="s">
        <v>54</v>
      </c>
      <c r="N72" s="128" t="s">
        <v>7</v>
      </c>
      <c r="O72" s="131" t="s">
        <v>8</v>
      </c>
      <c r="P72" s="131" t="s">
        <v>9</v>
      </c>
      <c r="Q72" s="131" t="s">
        <v>10</v>
      </c>
      <c r="R72" s="135" t="s">
        <v>11</v>
      </c>
      <c r="S72" s="136"/>
      <c r="T72" s="135" t="s">
        <v>12</v>
      </c>
      <c r="U72" s="136"/>
      <c r="V72" s="131" t="s">
        <v>13</v>
      </c>
      <c r="W72" s="129"/>
      <c r="X72" s="128">
        <v>2012</v>
      </c>
      <c r="Y72" s="128">
        <v>2013</v>
      </c>
      <c r="Z72" s="131">
        <v>2014</v>
      </c>
      <c r="AA72" s="133">
        <v>2015</v>
      </c>
      <c r="AB72" s="110"/>
    </row>
    <row r="73" spans="1:28" ht="20.25" thickBot="1">
      <c r="A73" s="114"/>
      <c r="B73" s="114"/>
      <c r="C73" s="114"/>
      <c r="D73" s="114"/>
      <c r="E73" s="164"/>
      <c r="F73" s="153"/>
      <c r="G73" s="166"/>
      <c r="H73" s="145"/>
      <c r="I73" s="145"/>
      <c r="J73" s="144"/>
      <c r="K73" s="129"/>
      <c r="L73" s="129"/>
      <c r="M73" s="129"/>
      <c r="N73" s="129"/>
      <c r="O73" s="132"/>
      <c r="P73" s="132"/>
      <c r="Q73" s="132"/>
      <c r="R73" s="10" t="s">
        <v>14</v>
      </c>
      <c r="S73" s="11" t="s">
        <v>15</v>
      </c>
      <c r="T73" s="10" t="s">
        <v>14</v>
      </c>
      <c r="U73" s="11" t="s">
        <v>15</v>
      </c>
      <c r="V73" s="132"/>
      <c r="W73" s="129"/>
      <c r="X73" s="129"/>
      <c r="Y73" s="129"/>
      <c r="Z73" s="132"/>
      <c r="AA73" s="134"/>
      <c r="AB73" s="110"/>
    </row>
    <row r="74" spans="1:28" ht="309" customHeight="1" thickBot="1">
      <c r="A74" s="48" t="s">
        <v>101</v>
      </c>
      <c r="B74" s="48" t="s">
        <v>102</v>
      </c>
      <c r="C74" s="49" t="s">
        <v>103</v>
      </c>
      <c r="D74" s="65" t="s">
        <v>33</v>
      </c>
      <c r="E74" s="46" t="s">
        <v>104</v>
      </c>
      <c r="F74" s="18" t="s">
        <v>105</v>
      </c>
      <c r="G74" s="108"/>
      <c r="H74" s="21" t="s">
        <v>23</v>
      </c>
      <c r="I74" s="22" t="s">
        <v>23</v>
      </c>
      <c r="J74" s="107" t="s">
        <v>108</v>
      </c>
      <c r="K74" s="46" t="s">
        <v>106</v>
      </c>
      <c r="L74" s="18" t="s">
        <v>24</v>
      </c>
      <c r="M74" s="18" t="s">
        <v>107</v>
      </c>
      <c r="N74" s="64" t="s">
        <v>33</v>
      </c>
      <c r="O74" s="33">
        <v>20000000</v>
      </c>
      <c r="P74" s="17">
        <v>20000000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72">
        <f>SUM(U74+S74+Q74+P74+O74)</f>
        <v>40000000</v>
      </c>
      <c r="W74" s="66" t="s">
        <v>109</v>
      </c>
      <c r="X74" s="67" t="s">
        <v>23</v>
      </c>
      <c r="Y74" s="68" t="s">
        <v>23</v>
      </c>
      <c r="Z74" s="69" t="s">
        <v>23</v>
      </c>
      <c r="AA74" s="70" t="s">
        <v>23</v>
      </c>
      <c r="AB74" s="52"/>
    </row>
    <row r="75" spans="1:28" ht="16.5" thickBot="1">
      <c r="A75" s="167" t="s">
        <v>18</v>
      </c>
      <c r="B75" s="168"/>
      <c r="C75" s="168"/>
      <c r="D75" s="169"/>
      <c r="E75" s="3"/>
      <c r="F75" s="3"/>
      <c r="G75" s="13"/>
      <c r="H75" s="4"/>
      <c r="I75" s="4"/>
      <c r="J75" s="14"/>
      <c r="K75" s="4"/>
      <c r="L75" s="4"/>
      <c r="M75" s="2"/>
      <c r="N75" s="4"/>
      <c r="O75" s="28">
        <f>SUM(O74:O74)</f>
        <v>20000000</v>
      </c>
      <c r="P75" s="28">
        <f>SUM(P74:P74)</f>
        <v>20000000</v>
      </c>
      <c r="Q75" s="28">
        <f>SUM(Q74:Q74)</f>
        <v>0</v>
      </c>
      <c r="R75" s="28"/>
      <c r="S75" s="28">
        <f>SUM(S74:S74)</f>
        <v>0</v>
      </c>
      <c r="T75" s="28"/>
      <c r="U75" s="28">
        <f>SUM(U74:U74)</f>
        <v>0</v>
      </c>
      <c r="V75" s="28">
        <f>SUM(V74:V74)</f>
        <v>40000000</v>
      </c>
      <c r="W75" s="4"/>
      <c r="X75" s="2"/>
      <c r="Y75" s="2"/>
      <c r="Z75" s="2"/>
      <c r="AA75" s="39"/>
      <c r="AB75" s="53"/>
    </row>
    <row r="76" spans="1:28" ht="16.5" thickBot="1">
      <c r="A76" s="167" t="s">
        <v>19</v>
      </c>
      <c r="B76" s="168"/>
      <c r="C76" s="168"/>
      <c r="D76" s="169"/>
      <c r="E76" s="5"/>
      <c r="F76" s="5"/>
      <c r="G76" s="13"/>
      <c r="H76" s="4"/>
      <c r="I76" s="4"/>
      <c r="J76" s="14"/>
      <c r="K76" s="4"/>
      <c r="L76" s="4"/>
      <c r="M76" s="2"/>
      <c r="N76" s="4"/>
      <c r="O76" s="28">
        <f>SUM(O75)</f>
        <v>20000000</v>
      </c>
      <c r="P76" s="28">
        <f>SUM(P75)</f>
        <v>20000000</v>
      </c>
      <c r="Q76" s="28">
        <f>SUM(Q75)</f>
        <v>0</v>
      </c>
      <c r="R76" s="28"/>
      <c r="S76" s="28">
        <f>SUM(S75)</f>
        <v>0</v>
      </c>
      <c r="T76" s="28"/>
      <c r="U76" s="28">
        <f>SUM(U75)</f>
        <v>0</v>
      </c>
      <c r="V76" s="28">
        <f>SUM(V75)</f>
        <v>40000000</v>
      </c>
      <c r="W76" s="4"/>
      <c r="X76" s="2"/>
      <c r="Y76" s="2"/>
      <c r="Z76" s="2"/>
      <c r="AA76" s="39"/>
      <c r="AB76" s="53"/>
    </row>
    <row r="77" spans="1:28" ht="15">
      <c r="A77" s="1"/>
      <c r="B77" s="1"/>
      <c r="C77" s="1"/>
      <c r="D77" s="1"/>
      <c r="E77" s="1"/>
      <c r="F77" s="1"/>
      <c r="G77" s="9"/>
      <c r="H77" s="1"/>
      <c r="I77" s="1"/>
      <c r="J77" s="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35"/>
      <c r="W77" s="1"/>
      <c r="X77" s="1"/>
      <c r="Y77" s="1"/>
      <c r="Z77" s="1"/>
      <c r="AA77" s="1"/>
      <c r="AB77" s="44"/>
    </row>
    <row r="78" spans="1:28" ht="15.75" thickBot="1">
      <c r="A78" s="1"/>
      <c r="B78" s="1"/>
      <c r="C78" s="1"/>
      <c r="D78" s="1"/>
      <c r="E78" s="1"/>
      <c r="F78" s="1"/>
      <c r="G78" s="170"/>
      <c r="H78" s="170"/>
      <c r="I78" s="170"/>
      <c r="J78" s="88"/>
      <c r="K78" s="1"/>
      <c r="L78" s="1"/>
      <c r="M78" s="1"/>
      <c r="N78" s="1"/>
      <c r="O78" s="1"/>
      <c r="P78" s="1"/>
      <c r="Q78" s="1"/>
      <c r="R78" s="1"/>
      <c r="S78" s="171"/>
      <c r="T78" s="171"/>
      <c r="U78" s="171"/>
      <c r="V78" s="171"/>
      <c r="W78" s="171"/>
      <c r="X78" s="1"/>
      <c r="Y78" s="1"/>
      <c r="Z78" s="1"/>
      <c r="AA78" s="1"/>
      <c r="AB78" s="44"/>
    </row>
    <row r="79" spans="1:28" ht="30.75" customHeight="1">
      <c r="A79" s="1"/>
      <c r="B79" s="1"/>
      <c r="C79" s="1"/>
      <c r="D79" s="1"/>
      <c r="E79" s="1"/>
      <c r="F79" s="1"/>
      <c r="G79" s="130" t="s">
        <v>16</v>
      </c>
      <c r="H79" s="130"/>
      <c r="I79" s="1"/>
      <c r="J79" s="9"/>
      <c r="K79" s="1"/>
      <c r="L79" s="1"/>
      <c r="M79" s="1"/>
      <c r="N79" s="1"/>
      <c r="O79" s="1"/>
      <c r="P79" s="1"/>
      <c r="Q79" s="1"/>
      <c r="R79" s="1"/>
      <c r="S79" s="130" t="s">
        <v>17</v>
      </c>
      <c r="T79" s="130"/>
      <c r="U79" s="130"/>
      <c r="V79" s="130"/>
      <c r="W79" s="130"/>
      <c r="X79" s="1"/>
      <c r="Y79" s="1"/>
      <c r="Z79" s="1"/>
      <c r="AA79" s="1"/>
      <c r="AB79" s="44"/>
    </row>
    <row r="80" spans="1:28" ht="1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W80" s="44"/>
      <c r="X80" s="44"/>
      <c r="Y80" s="44"/>
      <c r="Z80" s="44"/>
      <c r="AA80" s="44"/>
      <c r="AB80" s="44"/>
    </row>
    <row r="81" spans="7:10" ht="15">
      <c r="G81" s="44"/>
      <c r="H81" s="44"/>
      <c r="I81" s="44"/>
      <c r="J81" s="44"/>
    </row>
    <row r="82" spans="7:10" ht="15">
      <c r="G82" s="44"/>
      <c r="H82" s="44"/>
      <c r="I82" s="44"/>
      <c r="J82" s="44"/>
    </row>
    <row r="83" spans="7:10" ht="15">
      <c r="G83" s="44"/>
      <c r="H83" s="44"/>
      <c r="I83" s="44"/>
      <c r="J83" s="44"/>
    </row>
    <row r="84" spans="7:10" ht="15">
      <c r="G84" s="44"/>
      <c r="H84" s="44"/>
      <c r="I84" s="44"/>
      <c r="J84" s="44"/>
    </row>
    <row r="85" spans="7:10" ht="15">
      <c r="G85" s="44"/>
      <c r="H85" s="44"/>
      <c r="I85" s="44"/>
      <c r="J85" s="44"/>
    </row>
    <row r="86" spans="7:10" ht="15">
      <c r="G86" s="44"/>
      <c r="H86" s="44"/>
      <c r="I86" s="44"/>
      <c r="J86" s="44"/>
    </row>
    <row r="87" spans="7:10" ht="15">
      <c r="G87" s="44"/>
      <c r="H87" s="44"/>
      <c r="I87" s="44"/>
      <c r="J87" s="44"/>
    </row>
    <row r="88" spans="7:10" ht="15">
      <c r="G88" s="44"/>
      <c r="H88" s="44"/>
      <c r="I88" s="44"/>
      <c r="J88" s="44"/>
    </row>
    <row r="89" spans="7:10" ht="15">
      <c r="G89" s="44"/>
      <c r="H89" s="44"/>
      <c r="I89" s="44"/>
      <c r="J89" s="44"/>
    </row>
    <row r="90" spans="7:10" ht="15">
      <c r="G90" s="44"/>
      <c r="H90" s="44"/>
      <c r="I90" s="44"/>
      <c r="J90" s="44"/>
    </row>
    <row r="91" spans="7:10" ht="15">
      <c r="G91" s="44"/>
      <c r="H91" s="44"/>
      <c r="I91" s="44"/>
      <c r="J91" s="44"/>
    </row>
    <row r="92" spans="7:10" ht="15">
      <c r="G92" s="44"/>
      <c r="H92" s="44"/>
      <c r="I92" s="44"/>
      <c r="J92" s="44"/>
    </row>
    <row r="93" spans="7:10" ht="15">
      <c r="G93" s="44"/>
      <c r="H93" s="44"/>
      <c r="I93" s="44"/>
      <c r="J93" s="44"/>
    </row>
    <row r="94" spans="7:10" ht="15">
      <c r="G94" s="44"/>
      <c r="H94" s="44"/>
      <c r="I94" s="44"/>
      <c r="J94" s="44"/>
    </row>
    <row r="95" spans="7:10" ht="15">
      <c r="G95" s="44"/>
      <c r="H95" s="44"/>
      <c r="I95" s="44"/>
      <c r="J95" s="44"/>
    </row>
    <row r="96" spans="7:10" ht="15">
      <c r="G96" s="44"/>
      <c r="H96" s="44"/>
      <c r="I96" s="44"/>
      <c r="J96" s="44"/>
    </row>
    <row r="97" spans="7:10" ht="15">
      <c r="G97" s="44"/>
      <c r="H97" s="44"/>
      <c r="I97" s="44"/>
      <c r="J97" s="44"/>
    </row>
    <row r="98" spans="7:10" ht="15">
      <c r="G98" s="44"/>
      <c r="H98" s="44"/>
      <c r="I98" s="44"/>
      <c r="J98" s="44"/>
    </row>
    <row r="99" spans="7:10" ht="15">
      <c r="G99" s="44"/>
      <c r="H99" s="44"/>
      <c r="I99" s="44"/>
      <c r="J99" s="44"/>
    </row>
    <row r="100" spans="7:10" ht="15">
      <c r="G100" s="44"/>
      <c r="H100" s="44"/>
      <c r="I100" s="44"/>
      <c r="J100" s="44"/>
    </row>
    <row r="101" spans="7:10" ht="15">
      <c r="G101" s="44"/>
      <c r="H101" s="44"/>
      <c r="I101" s="44"/>
      <c r="J101" s="44"/>
    </row>
    <row r="102" spans="7:10" ht="15">
      <c r="G102" s="44"/>
      <c r="H102" s="44"/>
      <c r="I102" s="44"/>
      <c r="J102" s="44"/>
    </row>
    <row r="103" spans="7:10" ht="15">
      <c r="G103" s="44"/>
      <c r="H103" s="44"/>
      <c r="I103" s="44"/>
      <c r="J103" s="44"/>
    </row>
    <row r="104" spans="7:10" ht="15">
      <c r="G104" s="44"/>
      <c r="H104" s="44"/>
      <c r="I104" s="44"/>
      <c r="J104" s="44"/>
    </row>
    <row r="105" spans="7:10" ht="15">
      <c r="G105" s="44"/>
      <c r="H105" s="44"/>
      <c r="I105" s="44"/>
      <c r="J105" s="44"/>
    </row>
    <row r="106" spans="7:10" ht="15">
      <c r="G106" s="44"/>
      <c r="H106" s="44"/>
      <c r="I106" s="44"/>
      <c r="J106" s="44"/>
    </row>
    <row r="107" spans="7:10" ht="15">
      <c r="G107" s="44"/>
      <c r="H107" s="44"/>
      <c r="I107" s="44"/>
      <c r="J107" s="44"/>
    </row>
    <row r="108" spans="7:10" ht="15">
      <c r="G108" s="44"/>
      <c r="H108" s="44"/>
      <c r="I108" s="44"/>
      <c r="J108" s="44"/>
    </row>
    <row r="109" spans="7:10" ht="15">
      <c r="G109" s="44"/>
      <c r="H109" s="44"/>
      <c r="I109" s="44"/>
      <c r="J109" s="44"/>
    </row>
    <row r="110" spans="7:10" ht="15">
      <c r="G110" s="44"/>
      <c r="H110" s="44"/>
      <c r="I110" s="44"/>
      <c r="J110" s="44"/>
    </row>
    <row r="111" spans="7:10" ht="15">
      <c r="G111" s="44"/>
      <c r="H111" s="44"/>
      <c r="I111" s="44"/>
      <c r="J111" s="44"/>
    </row>
    <row r="112" spans="7:10" ht="15">
      <c r="G112" s="44"/>
      <c r="H112" s="44"/>
      <c r="I112" s="44"/>
      <c r="J112" s="44"/>
    </row>
    <row r="113" spans="7:10" ht="15">
      <c r="G113" s="44"/>
      <c r="H113" s="44"/>
      <c r="I113" s="44"/>
      <c r="J113" s="44"/>
    </row>
    <row r="114" spans="7:10" ht="15">
      <c r="G114" s="44"/>
      <c r="H114" s="44"/>
      <c r="I114" s="44"/>
      <c r="J114" s="44"/>
    </row>
    <row r="115" spans="7:10" ht="15">
      <c r="G115" s="44"/>
      <c r="H115" s="44"/>
      <c r="I115" s="44"/>
      <c r="J115" s="44"/>
    </row>
    <row r="116" spans="7:10" ht="15">
      <c r="G116" s="44"/>
      <c r="H116" s="44"/>
      <c r="I116" s="44"/>
      <c r="J116" s="44"/>
    </row>
    <row r="117" spans="7:10" ht="15">
      <c r="G117" s="44"/>
      <c r="H117" s="44"/>
      <c r="I117" s="44"/>
      <c r="J117" s="44"/>
    </row>
    <row r="118" spans="7:10" ht="15">
      <c r="G118" s="44"/>
      <c r="H118" s="44"/>
      <c r="I118" s="44"/>
      <c r="J118" s="44"/>
    </row>
    <row r="119" spans="7:10" ht="15">
      <c r="G119" s="44"/>
      <c r="H119" s="44"/>
      <c r="I119" s="44"/>
      <c r="J119" s="44"/>
    </row>
    <row r="120" spans="7:10" ht="15">
      <c r="G120" s="44"/>
      <c r="H120" s="44"/>
      <c r="I120" s="44"/>
      <c r="J120" s="44"/>
    </row>
    <row r="121" spans="7:10" ht="15">
      <c r="G121" s="44"/>
      <c r="H121" s="44"/>
      <c r="I121" s="44"/>
      <c r="J121" s="44"/>
    </row>
    <row r="122" spans="7:10" ht="15">
      <c r="G122" s="44"/>
      <c r="H122" s="44"/>
      <c r="I122" s="44"/>
      <c r="J122" s="44"/>
    </row>
    <row r="123" spans="7:10" ht="15">
      <c r="G123" s="44"/>
      <c r="H123" s="44"/>
      <c r="I123" s="44"/>
      <c r="J123" s="44"/>
    </row>
    <row r="124" spans="7:10" ht="15">
      <c r="G124" s="44"/>
      <c r="H124" s="44"/>
      <c r="I124" s="44"/>
      <c r="J124" s="44"/>
    </row>
    <row r="125" spans="7:10" ht="15">
      <c r="G125" s="44"/>
      <c r="H125" s="44"/>
      <c r="I125" s="44"/>
      <c r="J125" s="44"/>
    </row>
    <row r="126" spans="7:10" ht="15">
      <c r="G126" s="44"/>
      <c r="H126" s="44"/>
      <c r="I126" s="44"/>
      <c r="J126" s="44"/>
    </row>
    <row r="127" spans="7:10" ht="15">
      <c r="G127" s="44"/>
      <c r="H127" s="44"/>
      <c r="I127" s="44"/>
      <c r="J127" s="44"/>
    </row>
    <row r="128" spans="7:10" ht="15">
      <c r="G128" s="44"/>
      <c r="H128" s="44"/>
      <c r="I128" s="44"/>
      <c r="J128" s="44"/>
    </row>
    <row r="129" spans="7:10" ht="15">
      <c r="G129" s="44"/>
      <c r="H129" s="44"/>
      <c r="I129" s="44"/>
      <c r="J129" s="44"/>
    </row>
    <row r="130" spans="7:10" ht="15">
      <c r="G130" s="44"/>
      <c r="H130" s="44"/>
      <c r="I130" s="44"/>
      <c r="J130" s="44"/>
    </row>
    <row r="131" spans="7:10" ht="15">
      <c r="G131" s="44"/>
      <c r="H131" s="44"/>
      <c r="I131" s="44"/>
      <c r="J131" s="44"/>
    </row>
    <row r="132" spans="7:10" ht="15">
      <c r="G132" s="44"/>
      <c r="H132" s="44"/>
      <c r="I132" s="44"/>
      <c r="J132" s="44"/>
    </row>
    <row r="133" spans="7:10" ht="15">
      <c r="G133" s="44"/>
      <c r="H133" s="44"/>
      <c r="I133" s="44"/>
      <c r="J133" s="44"/>
    </row>
    <row r="134" spans="7:10" ht="15">
      <c r="G134" s="44"/>
      <c r="H134" s="44"/>
      <c r="I134" s="44"/>
      <c r="J134" s="44"/>
    </row>
    <row r="135" spans="7:10" ht="15">
      <c r="G135" s="44"/>
      <c r="H135" s="44"/>
      <c r="I135" s="44"/>
      <c r="J135" s="44"/>
    </row>
    <row r="136" spans="7:10" ht="15">
      <c r="G136" s="44"/>
      <c r="H136" s="44"/>
      <c r="I136" s="44"/>
      <c r="J136" s="44"/>
    </row>
    <row r="137" spans="7:10" ht="15">
      <c r="G137" s="44"/>
      <c r="H137" s="44"/>
      <c r="I137" s="44"/>
      <c r="J137" s="44"/>
    </row>
    <row r="138" spans="7:10" ht="15">
      <c r="G138" s="44"/>
      <c r="H138" s="44"/>
      <c r="I138" s="44"/>
      <c r="J138" s="44"/>
    </row>
    <row r="139" spans="7:10" ht="15">
      <c r="G139" s="44"/>
      <c r="H139" s="44"/>
      <c r="I139" s="44"/>
      <c r="J139" s="44"/>
    </row>
    <row r="140" spans="7:10" ht="15">
      <c r="G140" s="44"/>
      <c r="H140" s="44"/>
      <c r="I140" s="44"/>
      <c r="J140" s="44"/>
    </row>
    <row r="141" spans="7:10" ht="15">
      <c r="G141" s="44"/>
      <c r="H141" s="44"/>
      <c r="I141" s="44"/>
      <c r="J141" s="44"/>
    </row>
    <row r="142" spans="7:10" ht="15">
      <c r="G142" s="44"/>
      <c r="H142" s="44"/>
      <c r="I142" s="44"/>
      <c r="J142" s="44"/>
    </row>
    <row r="143" spans="7:10" ht="15">
      <c r="G143" s="44"/>
      <c r="H143" s="44"/>
      <c r="I143" s="44"/>
      <c r="J143" s="44"/>
    </row>
    <row r="144" spans="7:10" ht="15">
      <c r="G144" s="44"/>
      <c r="H144" s="44"/>
      <c r="I144" s="44"/>
      <c r="J144" s="44"/>
    </row>
    <row r="145" spans="7:10" ht="15">
      <c r="G145" s="44"/>
      <c r="H145" s="44"/>
      <c r="I145" s="44"/>
      <c r="J145" s="44"/>
    </row>
    <row r="146" spans="7:10" ht="15">
      <c r="G146" s="44"/>
      <c r="H146" s="44"/>
      <c r="I146" s="44"/>
      <c r="J146" s="44"/>
    </row>
    <row r="147" spans="7:10" ht="15">
      <c r="G147" s="44"/>
      <c r="H147" s="44"/>
      <c r="I147" s="44"/>
      <c r="J147" s="44"/>
    </row>
    <row r="148" spans="7:10" ht="15">
      <c r="G148" s="44"/>
      <c r="H148" s="44"/>
      <c r="I148" s="44"/>
      <c r="J148" s="44"/>
    </row>
    <row r="149" spans="7:10" ht="15">
      <c r="G149" s="44"/>
      <c r="H149" s="44"/>
      <c r="I149" s="44"/>
      <c r="J149" s="44"/>
    </row>
    <row r="150" spans="7:10" ht="15">
      <c r="G150" s="44"/>
      <c r="H150" s="44"/>
      <c r="I150" s="44"/>
      <c r="J150" s="44"/>
    </row>
    <row r="151" spans="7:10" ht="15">
      <c r="G151" s="44"/>
      <c r="H151" s="44"/>
      <c r="I151" s="44"/>
      <c r="J151" s="44"/>
    </row>
    <row r="152" spans="7:10" ht="15">
      <c r="G152" s="44"/>
      <c r="H152" s="44"/>
      <c r="I152" s="44"/>
      <c r="J152" s="44"/>
    </row>
    <row r="153" spans="7:10" ht="15">
      <c r="G153" s="44"/>
      <c r="H153" s="44"/>
      <c r="I153" s="44"/>
      <c r="J153" s="44"/>
    </row>
    <row r="154" spans="7:10" ht="15">
      <c r="G154" s="44"/>
      <c r="H154" s="44"/>
      <c r="I154" s="44"/>
      <c r="J154" s="44"/>
    </row>
    <row r="155" spans="7:10" ht="15">
      <c r="G155" s="44"/>
      <c r="H155" s="44"/>
      <c r="I155" s="44"/>
      <c r="J155" s="44"/>
    </row>
    <row r="156" spans="7:10" ht="15">
      <c r="G156" s="44"/>
      <c r="H156" s="44"/>
      <c r="I156" s="44"/>
      <c r="J156" s="44"/>
    </row>
    <row r="157" spans="7:10" ht="15">
      <c r="G157" s="44"/>
      <c r="H157" s="44"/>
      <c r="I157" s="44"/>
      <c r="J157" s="44"/>
    </row>
    <row r="158" spans="7:10" ht="15">
      <c r="G158" s="44"/>
      <c r="H158" s="44"/>
      <c r="I158" s="44"/>
      <c r="J158" s="44"/>
    </row>
    <row r="159" spans="7:10" ht="15">
      <c r="G159" s="44"/>
      <c r="H159" s="44"/>
      <c r="I159" s="44"/>
      <c r="J159" s="44"/>
    </row>
    <row r="160" spans="7:10" ht="15">
      <c r="G160" s="44"/>
      <c r="H160" s="44"/>
      <c r="I160" s="44"/>
      <c r="J160" s="44"/>
    </row>
    <row r="161" spans="7:10" ht="15">
      <c r="G161" s="44"/>
      <c r="H161" s="44"/>
      <c r="I161" s="44"/>
      <c r="J161" s="44"/>
    </row>
    <row r="162" spans="7:10" ht="15">
      <c r="G162" s="44"/>
      <c r="H162" s="44"/>
      <c r="I162" s="44"/>
      <c r="J162" s="44"/>
    </row>
    <row r="163" spans="7:10" ht="15">
      <c r="G163" s="44"/>
      <c r="H163" s="44"/>
      <c r="I163" s="44"/>
      <c r="J163" s="44"/>
    </row>
    <row r="164" spans="7:10" ht="15">
      <c r="G164" s="44"/>
      <c r="H164" s="44"/>
      <c r="I164" s="44"/>
      <c r="J164" s="44"/>
    </row>
    <row r="165" spans="7:10" ht="15">
      <c r="G165" s="44"/>
      <c r="H165" s="44"/>
      <c r="I165" s="44"/>
      <c r="J165" s="44"/>
    </row>
    <row r="166" spans="7:10" ht="15">
      <c r="G166" s="44"/>
      <c r="H166" s="44"/>
      <c r="I166" s="44"/>
      <c r="J166" s="44"/>
    </row>
    <row r="167" spans="7:10" ht="15">
      <c r="G167" s="44"/>
      <c r="H167" s="44"/>
      <c r="I167" s="44"/>
      <c r="J167" s="44"/>
    </row>
    <row r="168" spans="7:10" ht="15">
      <c r="G168" s="44"/>
      <c r="H168" s="44"/>
      <c r="I168" s="44"/>
      <c r="J168" s="44"/>
    </row>
    <row r="169" spans="7:10" ht="15">
      <c r="G169" s="44"/>
      <c r="H169" s="44"/>
      <c r="I169" s="44"/>
      <c r="J169" s="44"/>
    </row>
    <row r="170" spans="7:10" ht="15">
      <c r="G170" s="44"/>
      <c r="H170" s="44"/>
      <c r="I170" s="44"/>
      <c r="J170" s="44"/>
    </row>
    <row r="171" spans="7:10" ht="15">
      <c r="G171" s="44"/>
      <c r="H171" s="44"/>
      <c r="I171" s="44"/>
      <c r="J171" s="44"/>
    </row>
    <row r="172" spans="7:10" ht="15">
      <c r="G172" s="44"/>
      <c r="H172" s="44"/>
      <c r="I172" s="44"/>
      <c r="J172" s="44"/>
    </row>
    <row r="173" spans="7:10" ht="15">
      <c r="G173" s="44"/>
      <c r="H173" s="44"/>
      <c r="I173" s="44"/>
      <c r="J173" s="44"/>
    </row>
    <row r="174" spans="7:10" ht="15">
      <c r="G174" s="44"/>
      <c r="H174" s="44"/>
      <c r="I174" s="44"/>
      <c r="J174" s="44"/>
    </row>
    <row r="175" spans="7:10" ht="15">
      <c r="G175" s="44"/>
      <c r="H175" s="44"/>
      <c r="I175" s="44"/>
      <c r="J175" s="44"/>
    </row>
    <row r="176" spans="7:10" ht="15">
      <c r="G176" s="44"/>
      <c r="H176" s="44"/>
      <c r="I176" s="44"/>
      <c r="J176" s="44"/>
    </row>
    <row r="177" spans="7:10" ht="15">
      <c r="G177" s="44"/>
      <c r="H177" s="44"/>
      <c r="I177" s="44"/>
      <c r="J177" s="44"/>
    </row>
    <row r="178" spans="7:10" ht="15">
      <c r="G178" s="44"/>
      <c r="H178" s="44"/>
      <c r="I178" s="44"/>
      <c r="J178" s="44"/>
    </row>
    <row r="179" spans="7:10" ht="15">
      <c r="G179" s="44"/>
      <c r="H179" s="44"/>
      <c r="I179" s="44"/>
      <c r="J179" s="44"/>
    </row>
    <row r="180" spans="7:10" ht="15">
      <c r="G180" s="44"/>
      <c r="H180" s="44"/>
      <c r="I180" s="44"/>
      <c r="J180" s="44"/>
    </row>
    <row r="181" spans="7:10" ht="15">
      <c r="G181" s="44"/>
      <c r="H181" s="44"/>
      <c r="I181" s="44"/>
      <c r="J181" s="44"/>
    </row>
    <row r="182" spans="7:10" ht="15">
      <c r="G182" s="44"/>
      <c r="H182" s="44"/>
      <c r="I182" s="44"/>
      <c r="J182" s="44"/>
    </row>
    <row r="183" spans="7:10" ht="15">
      <c r="G183" s="44"/>
      <c r="H183" s="44"/>
      <c r="I183" s="44"/>
      <c r="J183" s="44"/>
    </row>
    <row r="184" spans="7:10" ht="15">
      <c r="G184" s="44"/>
      <c r="H184" s="44"/>
      <c r="I184" s="44"/>
      <c r="J184" s="44"/>
    </row>
    <row r="185" spans="7:10" ht="15">
      <c r="G185" s="44"/>
      <c r="H185" s="44"/>
      <c r="I185" s="44"/>
      <c r="J185" s="44"/>
    </row>
    <row r="186" spans="7:10" ht="15">
      <c r="G186" s="44"/>
      <c r="H186" s="44"/>
      <c r="I186" s="44"/>
      <c r="J186" s="44"/>
    </row>
    <row r="187" spans="7:10" ht="15">
      <c r="G187" s="44"/>
      <c r="H187" s="44"/>
      <c r="I187" s="44"/>
      <c r="J187" s="44"/>
    </row>
    <row r="188" spans="7:10" ht="15">
      <c r="G188" s="44"/>
      <c r="H188" s="44"/>
      <c r="I188" s="44"/>
      <c r="J188" s="44"/>
    </row>
    <row r="189" spans="7:10" ht="15">
      <c r="G189" s="44"/>
      <c r="H189" s="44"/>
      <c r="I189" s="44"/>
      <c r="J189" s="44"/>
    </row>
    <row r="190" spans="7:10" ht="15">
      <c r="G190" s="44"/>
      <c r="H190" s="44"/>
      <c r="I190" s="44"/>
      <c r="J190" s="44"/>
    </row>
    <row r="191" spans="7:10" ht="15">
      <c r="G191" s="44"/>
      <c r="H191" s="44"/>
      <c r="I191" s="44"/>
      <c r="J191" s="44"/>
    </row>
    <row r="192" spans="7:10" ht="15">
      <c r="G192" s="44"/>
      <c r="H192" s="44"/>
      <c r="I192" s="44"/>
      <c r="J192" s="44"/>
    </row>
    <row r="193" spans="7:10" ht="15">
      <c r="G193" s="44"/>
      <c r="H193" s="44"/>
      <c r="I193" s="44"/>
      <c r="J193" s="44"/>
    </row>
    <row r="194" spans="7:10" ht="15">
      <c r="G194" s="44"/>
      <c r="H194" s="44"/>
      <c r="I194" s="44"/>
      <c r="J194" s="44"/>
    </row>
    <row r="195" spans="7:10" ht="15">
      <c r="G195" s="44"/>
      <c r="H195" s="44"/>
      <c r="I195" s="44"/>
      <c r="J195" s="44"/>
    </row>
    <row r="196" spans="7:10" ht="15">
      <c r="G196" s="44"/>
      <c r="H196" s="44"/>
      <c r="I196" s="44"/>
      <c r="J196" s="44"/>
    </row>
    <row r="197" spans="7:10" ht="15">
      <c r="G197" s="44"/>
      <c r="H197" s="44"/>
      <c r="I197" s="44"/>
      <c r="J197" s="44"/>
    </row>
    <row r="198" spans="7:10" ht="15">
      <c r="G198" s="44"/>
      <c r="H198" s="44"/>
      <c r="I198" s="44"/>
      <c r="J198" s="44"/>
    </row>
    <row r="199" spans="7:10" ht="15">
      <c r="G199" s="44"/>
      <c r="H199" s="44"/>
      <c r="I199" s="44"/>
      <c r="J199" s="44"/>
    </row>
    <row r="200" spans="7:10" ht="15">
      <c r="G200" s="44"/>
      <c r="H200" s="44"/>
      <c r="I200" s="44"/>
      <c r="J200" s="44"/>
    </row>
    <row r="201" spans="7:10" ht="15">
      <c r="G201" s="44"/>
      <c r="H201" s="44"/>
      <c r="I201" s="44"/>
      <c r="J201" s="44"/>
    </row>
    <row r="202" spans="7:10" ht="15">
      <c r="G202" s="44"/>
      <c r="H202" s="44"/>
      <c r="I202" s="44"/>
      <c r="J202" s="44"/>
    </row>
    <row r="203" spans="7:10" ht="15">
      <c r="G203" s="44"/>
      <c r="H203" s="44"/>
      <c r="I203" s="44"/>
      <c r="J203" s="44"/>
    </row>
    <row r="204" spans="7:10" ht="15">
      <c r="G204" s="44"/>
      <c r="H204" s="44"/>
      <c r="I204" s="44"/>
      <c r="J204" s="44"/>
    </row>
    <row r="205" spans="7:10" ht="15">
      <c r="G205" s="44"/>
      <c r="H205" s="44"/>
      <c r="I205" s="44"/>
      <c r="J205" s="44"/>
    </row>
    <row r="206" spans="7:10" ht="15">
      <c r="G206" s="44"/>
      <c r="H206" s="44"/>
      <c r="I206" s="44"/>
      <c r="J206" s="44"/>
    </row>
    <row r="207" spans="7:10" ht="15">
      <c r="G207" s="44"/>
      <c r="H207" s="44"/>
      <c r="I207" s="44"/>
      <c r="J207" s="44"/>
    </row>
    <row r="208" spans="7:10" ht="15">
      <c r="G208" s="44"/>
      <c r="H208" s="44"/>
      <c r="I208" s="44"/>
      <c r="J208" s="44"/>
    </row>
    <row r="209" spans="7:10" ht="15">
      <c r="G209" s="44"/>
      <c r="H209" s="44"/>
      <c r="I209" s="44"/>
      <c r="J209" s="44"/>
    </row>
    <row r="210" spans="7:10" ht="15">
      <c r="G210" s="44"/>
      <c r="H210" s="44"/>
      <c r="I210" s="44"/>
      <c r="J210" s="44"/>
    </row>
    <row r="211" spans="7:10" ht="15">
      <c r="G211" s="44"/>
      <c r="H211" s="44"/>
      <c r="I211" s="44"/>
      <c r="J211" s="44"/>
    </row>
    <row r="212" spans="7:10" ht="15">
      <c r="G212" s="44"/>
      <c r="H212" s="44"/>
      <c r="I212" s="44"/>
      <c r="J212" s="44"/>
    </row>
    <row r="213" spans="7:10" ht="15">
      <c r="G213" s="44"/>
      <c r="H213" s="44"/>
      <c r="I213" s="44"/>
      <c r="J213" s="44"/>
    </row>
    <row r="214" spans="7:10" ht="15">
      <c r="G214" s="44"/>
      <c r="H214" s="44"/>
      <c r="I214" s="44"/>
      <c r="J214" s="44"/>
    </row>
    <row r="215" spans="7:10" ht="15">
      <c r="G215" s="44"/>
      <c r="H215" s="44"/>
      <c r="I215" s="44"/>
      <c r="J215" s="44"/>
    </row>
    <row r="216" spans="7:10" ht="15">
      <c r="G216" s="44"/>
      <c r="H216" s="44"/>
      <c r="I216" s="44"/>
      <c r="J216" s="44"/>
    </row>
    <row r="217" spans="7:10" ht="15">
      <c r="G217" s="44"/>
      <c r="H217" s="44"/>
      <c r="I217" s="44"/>
      <c r="J217" s="44"/>
    </row>
    <row r="218" spans="7:10" ht="15">
      <c r="G218" s="44"/>
      <c r="H218" s="44"/>
      <c r="I218" s="44"/>
      <c r="J218" s="44"/>
    </row>
    <row r="219" spans="7:10" ht="15">
      <c r="G219" s="44"/>
      <c r="H219" s="44"/>
      <c r="I219" s="44"/>
      <c r="J219" s="44"/>
    </row>
    <row r="220" spans="7:10" ht="15">
      <c r="G220" s="44"/>
      <c r="H220" s="44"/>
      <c r="I220" s="44"/>
      <c r="J220" s="44"/>
    </row>
    <row r="221" spans="7:10" ht="15">
      <c r="G221" s="44"/>
      <c r="H221" s="44"/>
      <c r="I221" s="44"/>
      <c r="J221" s="44"/>
    </row>
    <row r="222" spans="7:10" ht="15">
      <c r="G222" s="44"/>
      <c r="H222" s="44"/>
      <c r="I222" s="44"/>
      <c r="J222" s="44"/>
    </row>
    <row r="223" spans="7:10" ht="15">
      <c r="G223" s="44"/>
      <c r="H223" s="44"/>
      <c r="I223" s="44"/>
      <c r="J223" s="44"/>
    </row>
    <row r="224" spans="7:10" ht="15">
      <c r="G224" s="44"/>
      <c r="H224" s="44"/>
      <c r="I224" s="44"/>
      <c r="J224" s="44"/>
    </row>
    <row r="225" spans="7:10" ht="15">
      <c r="G225" s="44"/>
      <c r="H225" s="44"/>
      <c r="I225" s="44"/>
      <c r="J225" s="44"/>
    </row>
    <row r="226" spans="7:10" ht="15">
      <c r="G226" s="44"/>
      <c r="H226" s="44"/>
      <c r="I226" s="44"/>
      <c r="J226" s="44"/>
    </row>
    <row r="227" spans="7:10" ht="15">
      <c r="G227" s="44"/>
      <c r="H227" s="44"/>
      <c r="I227" s="44"/>
      <c r="J227" s="44"/>
    </row>
    <row r="228" spans="7:10" ht="15">
      <c r="G228" s="44"/>
      <c r="H228" s="44"/>
      <c r="I228" s="44"/>
      <c r="J228" s="44"/>
    </row>
    <row r="229" spans="7:10" ht="15">
      <c r="G229" s="44"/>
      <c r="H229" s="44"/>
      <c r="I229" s="44"/>
      <c r="J229" s="44"/>
    </row>
    <row r="230" spans="7:10" ht="15">
      <c r="G230" s="44"/>
      <c r="H230" s="44"/>
      <c r="I230" s="44"/>
      <c r="J230" s="44"/>
    </row>
    <row r="231" spans="7:10" ht="15">
      <c r="G231" s="44"/>
      <c r="H231" s="44"/>
      <c r="I231" s="44"/>
      <c r="J231" s="44"/>
    </row>
    <row r="232" spans="7:10" ht="15">
      <c r="G232" s="44"/>
      <c r="H232" s="44"/>
      <c r="I232" s="44"/>
      <c r="J232" s="44"/>
    </row>
    <row r="233" spans="7:10" ht="15">
      <c r="G233" s="44"/>
      <c r="H233" s="44"/>
      <c r="I233" s="44"/>
      <c r="J233" s="44"/>
    </row>
    <row r="234" spans="7:10" ht="15">
      <c r="G234" s="44"/>
      <c r="H234" s="44"/>
      <c r="I234" s="44"/>
      <c r="J234" s="44"/>
    </row>
    <row r="235" spans="7:10" ht="15">
      <c r="G235" s="44"/>
      <c r="H235" s="44"/>
      <c r="I235" s="44"/>
      <c r="J235" s="44"/>
    </row>
    <row r="236" spans="7:10" ht="15">
      <c r="G236" s="44"/>
      <c r="H236" s="44"/>
      <c r="I236" s="44"/>
      <c r="J236" s="44"/>
    </row>
    <row r="237" spans="7:10" ht="15">
      <c r="G237" s="44"/>
      <c r="H237" s="44"/>
      <c r="I237" s="44"/>
      <c r="J237" s="44"/>
    </row>
    <row r="238" spans="7:10" ht="15">
      <c r="G238" s="44"/>
      <c r="H238" s="44"/>
      <c r="I238" s="44"/>
      <c r="J238" s="44"/>
    </row>
    <row r="239" spans="7:10" ht="15">
      <c r="G239" s="44"/>
      <c r="H239" s="44"/>
      <c r="I239" s="44"/>
      <c r="J239" s="44"/>
    </row>
    <row r="240" spans="7:10" ht="15">
      <c r="G240" s="44"/>
      <c r="H240" s="44"/>
      <c r="I240" s="44"/>
      <c r="J240" s="44"/>
    </row>
    <row r="241" spans="7:10" ht="15">
      <c r="G241" s="44"/>
      <c r="H241" s="44"/>
      <c r="I241" s="44"/>
      <c r="J241" s="44"/>
    </row>
    <row r="242" spans="7:10" ht="15">
      <c r="G242" s="44"/>
      <c r="H242" s="44"/>
      <c r="I242" s="44"/>
      <c r="J242" s="44"/>
    </row>
    <row r="243" spans="7:10" ht="15">
      <c r="G243" s="44"/>
      <c r="H243" s="44"/>
      <c r="I243" s="44"/>
      <c r="J243" s="44"/>
    </row>
    <row r="244" spans="7:10" ht="15">
      <c r="G244" s="44"/>
      <c r="H244" s="44"/>
      <c r="I244" s="44"/>
      <c r="J244" s="44"/>
    </row>
    <row r="245" spans="7:10" ht="15">
      <c r="G245" s="44"/>
      <c r="H245" s="44"/>
      <c r="I245" s="44"/>
      <c r="J245" s="44"/>
    </row>
    <row r="246" spans="7:10" ht="15">
      <c r="G246" s="44"/>
      <c r="H246" s="44"/>
      <c r="I246" s="44"/>
      <c r="J246" s="44"/>
    </row>
    <row r="247" spans="7:10" ht="15">
      <c r="G247" s="44"/>
      <c r="H247" s="44"/>
      <c r="I247" s="44"/>
      <c r="J247" s="44"/>
    </row>
    <row r="248" spans="7:10" ht="15">
      <c r="G248" s="44"/>
      <c r="H248" s="44"/>
      <c r="I248" s="44"/>
      <c r="J248" s="44"/>
    </row>
    <row r="249" spans="7:10" ht="15">
      <c r="G249" s="44"/>
      <c r="H249" s="44"/>
      <c r="I249" s="44"/>
      <c r="J249" s="44"/>
    </row>
    <row r="250" spans="7:10" ht="15">
      <c r="G250" s="44"/>
      <c r="H250" s="44"/>
      <c r="I250" s="44"/>
      <c r="J250" s="44"/>
    </row>
    <row r="251" spans="7:10" ht="15">
      <c r="G251" s="44"/>
      <c r="H251" s="44"/>
      <c r="I251" s="44"/>
      <c r="J251" s="44"/>
    </row>
    <row r="252" spans="7:10" ht="15">
      <c r="G252" s="44"/>
      <c r="H252" s="44"/>
      <c r="I252" s="44"/>
      <c r="J252" s="44"/>
    </row>
    <row r="253" spans="7:10" ht="15">
      <c r="G253" s="44"/>
      <c r="H253" s="44"/>
      <c r="I253" s="44"/>
      <c r="J253" s="44"/>
    </row>
    <row r="254" spans="7:10" ht="15">
      <c r="G254" s="44"/>
      <c r="H254" s="44"/>
      <c r="I254" s="44"/>
      <c r="J254" s="44"/>
    </row>
    <row r="255" spans="7:10" ht="15">
      <c r="G255" s="44"/>
      <c r="H255" s="44"/>
      <c r="I255" s="44"/>
      <c r="J255" s="44"/>
    </row>
    <row r="256" spans="7:10" ht="15">
      <c r="G256" s="44"/>
      <c r="H256" s="44"/>
      <c r="I256" s="44"/>
      <c r="J256" s="44"/>
    </row>
    <row r="257" spans="7:10" ht="15">
      <c r="G257" s="44"/>
      <c r="H257" s="44"/>
      <c r="I257" s="44"/>
      <c r="J257" s="44"/>
    </row>
    <row r="258" spans="7:10" ht="15">
      <c r="G258" s="44"/>
      <c r="H258" s="44"/>
      <c r="I258" s="44"/>
      <c r="J258" s="44"/>
    </row>
    <row r="259" spans="7:10" ht="15">
      <c r="G259" s="44"/>
      <c r="H259" s="44"/>
      <c r="I259" s="44"/>
      <c r="J259" s="44"/>
    </row>
    <row r="260" spans="7:10" ht="15">
      <c r="G260" s="44"/>
      <c r="H260" s="44"/>
      <c r="I260" s="44"/>
      <c r="J260" s="44"/>
    </row>
    <row r="261" spans="7:10" ht="15">
      <c r="G261" s="44"/>
      <c r="H261" s="44"/>
      <c r="I261" s="44"/>
      <c r="J261" s="44"/>
    </row>
  </sheetData>
  <sheetProtection/>
  <mergeCells count="146">
    <mergeCell ref="S26:W26"/>
    <mergeCell ref="G27:H27"/>
    <mergeCell ref="S27:W27"/>
    <mergeCell ref="E19:E20"/>
    <mergeCell ref="E21:E22"/>
    <mergeCell ref="D19:D22"/>
    <mergeCell ref="G26:I26"/>
    <mergeCell ref="AB14:AB17"/>
    <mergeCell ref="A15:D15"/>
    <mergeCell ref="A16:A17"/>
    <mergeCell ref="B16:B17"/>
    <mergeCell ref="C16:C17"/>
    <mergeCell ref="D16:D17"/>
    <mergeCell ref="H16:H17"/>
    <mergeCell ref="I16:I17"/>
    <mergeCell ref="X16:X17"/>
    <mergeCell ref="Y16:Y17"/>
    <mergeCell ref="K16:K17"/>
    <mergeCell ref="L16:L17"/>
    <mergeCell ref="M16:M17"/>
    <mergeCell ref="N16:N17"/>
    <mergeCell ref="O16:O17"/>
    <mergeCell ref="P16:P17"/>
    <mergeCell ref="W14:W17"/>
    <mergeCell ref="X14:AA15"/>
    <mergeCell ref="Z16:Z17"/>
    <mergeCell ref="AA16:AA17"/>
    <mergeCell ref="Q16:Q17"/>
    <mergeCell ref="R16:S16"/>
    <mergeCell ref="T16:U16"/>
    <mergeCell ref="V16:V17"/>
    <mergeCell ref="A7:G7"/>
    <mergeCell ref="A8:G8"/>
    <mergeCell ref="A9:D9"/>
    <mergeCell ref="A10:D10"/>
    <mergeCell ref="A23:D23"/>
    <mergeCell ref="A24:D24"/>
    <mergeCell ref="A14:D14"/>
    <mergeCell ref="O10:R10"/>
    <mergeCell ref="A11:C11"/>
    <mergeCell ref="D11:M11"/>
    <mergeCell ref="E14:E17"/>
    <mergeCell ref="F14:F17"/>
    <mergeCell ref="G14:G17"/>
    <mergeCell ref="H14:I15"/>
    <mergeCell ref="J14:J17"/>
    <mergeCell ref="K14:N15"/>
    <mergeCell ref="O14:V15"/>
    <mergeCell ref="A19:A22"/>
    <mergeCell ref="B19:B22"/>
    <mergeCell ref="C19:C22"/>
    <mergeCell ref="AB70:AB73"/>
    <mergeCell ref="D72:D73"/>
    <mergeCell ref="H72:H73"/>
    <mergeCell ref="I72:I73"/>
    <mergeCell ref="K72:K73"/>
    <mergeCell ref="L72:L73"/>
    <mergeCell ref="A70:D70"/>
    <mergeCell ref="E70:E73"/>
    <mergeCell ref="F70:F73"/>
    <mergeCell ref="G70:G73"/>
    <mergeCell ref="H70:I71"/>
    <mergeCell ref="J70:J73"/>
    <mergeCell ref="A71:D71"/>
    <mergeCell ref="A72:A73"/>
    <mergeCell ref="B72:B73"/>
    <mergeCell ref="C72:C73"/>
    <mergeCell ref="G79:H79"/>
    <mergeCell ref="S79:W79"/>
    <mergeCell ref="T72:U72"/>
    <mergeCell ref="V72:V73"/>
    <mergeCell ref="X72:X73"/>
    <mergeCell ref="Y72:Y73"/>
    <mergeCell ref="Z72:Z73"/>
    <mergeCell ref="AA72:AA73"/>
    <mergeCell ref="M72:M73"/>
    <mergeCell ref="N72:N73"/>
    <mergeCell ref="O72:O73"/>
    <mergeCell ref="P72:P73"/>
    <mergeCell ref="Q72:Q73"/>
    <mergeCell ref="R72:S72"/>
    <mergeCell ref="W70:W73"/>
    <mergeCell ref="X70:AA71"/>
    <mergeCell ref="O38:R38"/>
    <mergeCell ref="A42:D42"/>
    <mergeCell ref="E42:E45"/>
    <mergeCell ref="G42:G45"/>
    <mergeCell ref="O42:V43"/>
    <mergeCell ref="A75:D75"/>
    <mergeCell ref="A76:D76"/>
    <mergeCell ref="G78:I78"/>
    <mergeCell ref="S78:W78"/>
    <mergeCell ref="K70:N71"/>
    <mergeCell ref="O70:V71"/>
    <mergeCell ref="A64:G64"/>
    <mergeCell ref="A65:D65"/>
    <mergeCell ref="A66:D66"/>
    <mergeCell ref="O66:R66"/>
    <mergeCell ref="A67:C67"/>
    <mergeCell ref="D67:M67"/>
    <mergeCell ref="A63:G63"/>
    <mergeCell ref="A52:D52"/>
    <mergeCell ref="A53:D53"/>
    <mergeCell ref="G55:I55"/>
    <mergeCell ref="S55:W55"/>
    <mergeCell ref="A46:A51"/>
    <mergeCell ref="G56:H56"/>
    <mergeCell ref="A35:G35"/>
    <mergeCell ref="L44:L45"/>
    <mergeCell ref="M44:M45"/>
    <mergeCell ref="N44:N45"/>
    <mergeCell ref="J42:J45"/>
    <mergeCell ref="I44:I45"/>
    <mergeCell ref="K44:K45"/>
    <mergeCell ref="A36:G36"/>
    <mergeCell ref="A37:D37"/>
    <mergeCell ref="A38:D38"/>
    <mergeCell ref="A43:D43"/>
    <mergeCell ref="A44:A45"/>
    <mergeCell ref="D44:D45"/>
    <mergeCell ref="H44:H45"/>
    <mergeCell ref="F42:F45"/>
    <mergeCell ref="H42:I43"/>
    <mergeCell ref="K42:N43"/>
    <mergeCell ref="S56:W56"/>
    <mergeCell ref="Z44:Z45"/>
    <mergeCell ref="AA44:AA45"/>
    <mergeCell ref="O44:O45"/>
    <mergeCell ref="P44:P45"/>
    <mergeCell ref="Q44:Q45"/>
    <mergeCell ref="R44:S44"/>
    <mergeCell ref="T44:U44"/>
    <mergeCell ref="V44:V45"/>
    <mergeCell ref="W42:W45"/>
    <mergeCell ref="X42:AA43"/>
    <mergeCell ref="AB42:AB45"/>
    <mergeCell ref="A39:C39"/>
    <mergeCell ref="D39:M39"/>
    <mergeCell ref="B44:B45"/>
    <mergeCell ref="B46:B51"/>
    <mergeCell ref="C44:C45"/>
    <mergeCell ref="C46:C51"/>
    <mergeCell ref="D46:D51"/>
    <mergeCell ref="E46:E51"/>
    <mergeCell ref="X44:X45"/>
    <mergeCell ref="Y44:Y45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Mayra Leguizamon</cp:lastModifiedBy>
  <dcterms:created xsi:type="dcterms:W3CDTF">2012-06-22T01:16:28Z</dcterms:created>
  <dcterms:modified xsi:type="dcterms:W3CDTF">2014-01-24T21:43:23Z</dcterms:modified>
  <cp:category/>
  <cp:version/>
  <cp:contentType/>
  <cp:contentStatus/>
</cp:coreProperties>
</file>