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0" yWindow="330" windowWidth="5475" windowHeight="6945" activeTab="0"/>
  </bookViews>
  <sheets>
    <sheet name="Plan de Acción 2013" sheetId="1" r:id="rId1"/>
  </sheets>
  <externalReferences>
    <externalReference r:id="rId4"/>
  </externalReferences>
  <definedNames/>
  <calcPr fullCalcOnLoad="1"/>
</workbook>
</file>

<file path=xl/comments1.xml><?xml version="1.0" encoding="utf-8"?>
<comments xmlns="http://schemas.openxmlformats.org/spreadsheetml/2006/main">
  <authors>
    <author>Maribel</author>
    <author>Gloria Yanet Caicedo</author>
  </authors>
  <commentList>
    <comment ref="C33" authorId="0">
      <text>
        <r>
          <rPr>
            <sz val="8"/>
            <rFont val="Tahoma"/>
            <family val="2"/>
          </rPr>
          <t xml:space="preserve">La encuentra en el Plan Indicativo desagregada para cada vigencia.                Digitela como en el aparece.
No  olvide que  va en presente y en valores absolutos                                    Ej:
 1 parque construido en la zona urbana del municipio a diciembre 31 del año 2008 </t>
        </r>
      </text>
    </comment>
    <comment ref="I33" authorId="0">
      <text>
        <r>
          <rPr>
            <sz val="8"/>
            <rFont val="Tahoma"/>
            <family val="2"/>
          </rPr>
          <t xml:space="preserve">Liste en esta columna las actividades mas relevantes a ejecutar en el proyecto.                              Ej:                                     
-Realización movimiento de tierra                             -Adquisición de bancas en concreto                             </t>
        </r>
      </text>
    </comment>
    <comment ref="J33" authorId="0">
      <text>
        <r>
          <rPr>
            <sz val="8"/>
            <rFont val="Tahoma"/>
            <family val="2"/>
          </rPr>
          <t xml:space="preserve">De  acuerdo a la actividad a realizar, determine la cantidad a ejecutar durante el año.   
Ej:                                    
-Remover 1000 m2 de tierra
-Adquirir 20 bancas en concreto                             </t>
        </r>
      </text>
    </comment>
    <comment ref="K33" authorId="0">
      <text>
        <r>
          <rPr>
            <sz val="8"/>
            <rFont val="Tahoma"/>
            <family val="2"/>
          </rPr>
          <t xml:space="preserve">De acuerdo a la meta de la actividad planteada y al indicador,  desagregue por trimestre y en valores absolutos cómo se va a dar cumplimiento a la  meta.
Ej: 
-Los 1000 M2 de tierra a remover, se removerán en el III trimestre.
-Se instalaran las 20 bancas  en el IV trimestre </t>
        </r>
      </text>
    </comment>
    <comment ref="R33" authorId="0">
      <text>
        <r>
          <rPr>
            <sz val="8"/>
            <rFont val="Arial"/>
            <family val="2"/>
          </rPr>
          <t xml:space="preserve">Digite en esta columna sólo valores numéricos en miles de pesos.          Ej:  Si el costo del proyecto es $2,000,000,    en miles de pesos es equivalente a  $2,000 </t>
        </r>
      </text>
    </comment>
    <comment ref="AA33" authorId="0">
      <text>
        <r>
          <rPr>
            <sz val="8"/>
            <rFont val="Arial"/>
            <family val="2"/>
          </rPr>
          <t>Digite  en esta columna el nombre del funcionario y la dependencia responsable de la ejecución del proyecto</t>
        </r>
        <r>
          <rPr>
            <sz val="8"/>
            <rFont val="Tahoma"/>
            <family val="2"/>
          </rPr>
          <t xml:space="preserve">
</t>
        </r>
      </text>
    </comment>
    <comment ref="AB33" authorId="0">
      <text>
        <r>
          <rPr>
            <sz val="8"/>
            <rFont val="Arial"/>
            <family val="2"/>
          </rPr>
          <t>Describa en esta columna las dependencias,  entidades descentralizadas y privadas (municipales, departamentales, nacionales o internacionales) que interactúan o que aportan en la ejecución del proyecto</t>
        </r>
        <r>
          <rPr>
            <sz val="8"/>
            <rFont val="Tahoma"/>
            <family val="2"/>
          </rPr>
          <t xml:space="preserve">
</t>
        </r>
      </text>
    </comment>
    <comment ref="AC33" authorId="0">
      <text>
        <r>
          <rPr>
            <sz val="8"/>
            <rFont val="Arial"/>
            <family val="2"/>
          </rPr>
          <t>En esta columna se digita todo tipo de sugerencias o inconvenientes que se puedan presentar durante el desarrollo del proyecto</t>
        </r>
        <r>
          <rPr>
            <sz val="8"/>
            <rFont val="Tahoma"/>
            <family val="2"/>
          </rPr>
          <t xml:space="preserve">
</t>
        </r>
      </text>
    </comment>
    <comment ref="S34" authorId="0">
      <text>
        <r>
          <rPr>
            <sz val="8"/>
            <rFont val="Tahoma"/>
            <family val="2"/>
          </rPr>
          <t xml:space="preserve">Si se presenta alguna modificación con respecto a los recursos programados en el Plan Indicativo, debe ser reportado a la Oficina de Planeación para su correspondiente ajuste;  ya que debe existir total coherencia entre el Plan Indicativo, el Plan de Acción,  el POAI, la Ejecución Presupuestal y la Matriz de Eficaccia mediante la cual se rinde cuentas anualmente al DNP
</t>
        </r>
      </text>
    </comment>
    <comment ref="D35" authorId="0">
      <text>
        <r>
          <rPr>
            <sz val="8"/>
            <rFont val="Arial"/>
            <family val="2"/>
          </rPr>
          <t>El indicador de producto es el punto de referencia que permite observar y medir el avance en el logro de una meta de producto.                            
Los encuentra en el Plan Indicativo para cada meta producto                           Ej:  N° de parques construidos</t>
        </r>
      </text>
    </comment>
    <comment ref="E35" authorId="0">
      <text>
        <r>
          <rPr>
            <sz val="8"/>
            <rFont val="Arial"/>
            <family val="2"/>
          </rPr>
          <t>Digite en esta columna los avances alcanzados a diciembre 31 de 2007 sobre el indicador planteado.                            
Nota:                                Diigtar sólo valores absolutos</t>
        </r>
        <r>
          <rPr>
            <sz val="8"/>
            <rFont val="Tahoma"/>
            <family val="2"/>
          </rPr>
          <t xml:space="preserve">
Ej:  9</t>
        </r>
      </text>
    </comment>
    <comment ref="F35" authorId="0">
      <text>
        <r>
          <rPr>
            <sz val="8"/>
            <rFont val="Tahoma"/>
            <family val="2"/>
          </rPr>
          <t xml:space="preserve">Tener en cuenta si es una meta de incremento, mantenimiento y/o reducción.
</t>
        </r>
        <r>
          <rPr>
            <b/>
            <sz val="8"/>
            <rFont val="Tahoma"/>
            <family val="2"/>
          </rPr>
          <t xml:space="preserve">Ej:  Meta de incremento  </t>
        </r>
        <r>
          <rPr>
            <sz val="8"/>
            <rFont val="Tahoma"/>
            <family val="2"/>
          </rPr>
          <t xml:space="preserve">    1 parque construido en la zona urbana del Municipio a diciembre 31 de 2008.                                                                       </t>
        </r>
        <r>
          <rPr>
            <b/>
            <sz val="8"/>
            <rFont val="Tahoma"/>
            <family val="2"/>
          </rPr>
          <t>Linea de base  9</t>
        </r>
        <r>
          <rPr>
            <sz val="8"/>
            <rFont val="Tahoma"/>
            <family val="2"/>
          </rPr>
          <t xml:space="preserve">  (es deci, r se cuenta en el municipio   con 9 parques construidos a esa fecha).                                            </t>
        </r>
        <r>
          <rPr>
            <b/>
            <sz val="8"/>
            <rFont val="Tahoma"/>
            <family val="2"/>
          </rPr>
          <t xml:space="preserve">El valor esperado del indicador a Dic/08 es: </t>
        </r>
        <r>
          <rPr>
            <sz val="8"/>
            <rFont val="Tahoma"/>
            <family val="2"/>
          </rPr>
          <t xml:space="preserve">  10  parques construidos   
</t>
        </r>
      </text>
    </comment>
    <comment ref="K35" authorId="0">
      <text>
        <r>
          <rPr>
            <sz val="8"/>
            <rFont val="Tahoma"/>
            <family val="2"/>
          </rPr>
          <t xml:space="preserve">Determine el indicador mediante el cual va a  observar y medir el avance en el logro de la actividad
Ej:
-M2 de tierra removidos
-N° de bancas a adquirir      </t>
        </r>
      </text>
    </comment>
    <comment ref="L35" authorId="0">
      <text>
        <r>
          <rPr>
            <sz val="8"/>
            <rFont val="Tahoma"/>
            <family val="2"/>
          </rPr>
          <t>Digite en esta columna sólo valores numéricos
de acuerdo a la meta y  al indicador</t>
        </r>
      </text>
    </comment>
    <comment ref="M35" authorId="0">
      <text>
        <r>
          <rPr>
            <sz val="8"/>
            <rFont val="Tahoma"/>
            <family val="2"/>
          </rPr>
          <t>Digite en esta columna sólo valores numéricos
de acuerdo a la meta y  al indicador</t>
        </r>
      </text>
    </comment>
    <comment ref="N35" authorId="0">
      <text>
        <r>
          <rPr>
            <sz val="8"/>
            <rFont val="Tahoma"/>
            <family val="2"/>
          </rPr>
          <t>Digite en esta columna sólo valores numéricos
de acuerdo a la meta y  al indicador</t>
        </r>
      </text>
    </comment>
    <comment ref="O35" authorId="0">
      <text>
        <r>
          <rPr>
            <sz val="8"/>
            <rFont val="Tahoma"/>
            <family val="2"/>
          </rPr>
          <t xml:space="preserve">Digite en esta columna sólo valores numéricos
de acuerdo a la meta y  al indicador </t>
        </r>
      </text>
    </comment>
    <comment ref="S35" authorId="0">
      <text>
        <r>
          <rPr>
            <sz val="8"/>
            <rFont val="Tahoma"/>
            <family val="2"/>
          </rPr>
          <t xml:space="preserve">Digite en esta columna sólo valores numéricos en miles de pesos.  
</t>
        </r>
      </text>
    </comment>
    <comment ref="T35" authorId="0">
      <text>
        <r>
          <rPr>
            <sz val="8"/>
            <rFont val="Tahoma"/>
            <family val="2"/>
          </rPr>
          <t xml:space="preserve">Digite en esta columna sólo valores numéricos en miles de pesos.  
</t>
        </r>
      </text>
    </comment>
    <comment ref="U35" authorId="0">
      <text>
        <r>
          <rPr>
            <sz val="8"/>
            <rFont val="Tahoma"/>
            <family val="2"/>
          </rPr>
          <t xml:space="preserve">Digite en esta columna sólo valores numéricos en miles de pesos.  
</t>
        </r>
      </text>
    </comment>
    <comment ref="V35" authorId="0">
      <text>
        <r>
          <rPr>
            <sz val="8"/>
            <rFont val="Tahoma"/>
            <family val="2"/>
          </rPr>
          <t xml:space="preserve">Digite en esta columna sólo valores numéricos en miles de pesos.  
</t>
        </r>
      </text>
    </comment>
    <comment ref="W35" authorId="0">
      <text>
        <r>
          <rPr>
            <sz val="8"/>
            <rFont val="Arial"/>
            <family val="2"/>
          </rPr>
          <t xml:space="preserve">Digite en esta columna sólo valores numéricos en miles de pesos.  
</t>
        </r>
      </text>
    </comment>
    <comment ref="X35" authorId="0">
      <text>
        <r>
          <rPr>
            <sz val="8"/>
            <rFont val="Tahoma"/>
            <family val="2"/>
          </rPr>
          <t xml:space="preserve">Digite en esta columna sólo valores numéricos en miles de pesos.  
</t>
        </r>
      </text>
    </comment>
    <comment ref="Y35" authorId="0">
      <text>
        <r>
          <rPr>
            <sz val="8"/>
            <rFont val="Arial"/>
            <family val="2"/>
          </rPr>
          <t xml:space="preserve">Digite en esta columna sólo valores numéricos en miles de pesos.  
</t>
        </r>
      </text>
    </comment>
    <comment ref="C62" authorId="0">
      <text>
        <r>
          <rPr>
            <sz val="8"/>
            <rFont val="Tahoma"/>
            <family val="2"/>
          </rPr>
          <t xml:space="preserve">La encuentra en el Plan Indicativo desagregada para cada vigencia.                Digitela como en el aparece.
No  olvide que  va en presente y en valores absolutos                                    Ej:
 1 parque construido en la zona urbana del municipio a diciembre 31 del año 2008 </t>
        </r>
      </text>
    </comment>
    <comment ref="I62" authorId="0">
      <text>
        <r>
          <rPr>
            <sz val="8"/>
            <rFont val="Tahoma"/>
            <family val="2"/>
          </rPr>
          <t xml:space="preserve">Liste en esta columna las actividades mas relevantes a ejecutar en el proyecto.                              Ej:                                     
-Realización movimiento de tierra                             -Adquisición de bancas en concreto                             </t>
        </r>
      </text>
    </comment>
    <comment ref="J62" authorId="0">
      <text>
        <r>
          <rPr>
            <sz val="8"/>
            <rFont val="Tahoma"/>
            <family val="2"/>
          </rPr>
          <t xml:space="preserve">De  acuerdo a la actividad a realizar, determine la cantidad a ejecutar durante el año.   
Ej:                                    
-Remover 1000 m2 de tierra
-Adquirir 20 bancas en concreto                             </t>
        </r>
      </text>
    </comment>
    <comment ref="K62" authorId="0">
      <text>
        <r>
          <rPr>
            <sz val="8"/>
            <rFont val="Tahoma"/>
            <family val="2"/>
          </rPr>
          <t xml:space="preserve">De acuerdo a la meta de la actividad planteada y al indicador,  desagregue por trimestre y en valores absolutos cómo se va a dar cumplimiento a la  meta.
Ej: 
-Los 1000 M2 de tierra a remover, se removerán en el III trimestre.
-Se instalaran las 20 bancas  en el IV trimestre </t>
        </r>
      </text>
    </comment>
    <comment ref="R62" authorId="0">
      <text>
        <r>
          <rPr>
            <sz val="8"/>
            <rFont val="Arial"/>
            <family val="2"/>
          </rPr>
          <t xml:space="preserve">Digite en esta columna sólo valores numéricos en miles de pesos.          Ej:  Si el costo del proyecto es $2,000,000,    en miles de pesos es equivalente a  $2,000 </t>
        </r>
      </text>
    </comment>
    <comment ref="AA62" authorId="0">
      <text>
        <r>
          <rPr>
            <sz val="8"/>
            <rFont val="Arial"/>
            <family val="2"/>
          </rPr>
          <t>Digite  en esta columna el nombre del funcionario y la dependencia responsable de la ejecución del proyecto</t>
        </r>
        <r>
          <rPr>
            <sz val="8"/>
            <rFont val="Tahoma"/>
            <family val="2"/>
          </rPr>
          <t xml:space="preserve">
</t>
        </r>
      </text>
    </comment>
    <comment ref="AB62" authorId="0">
      <text>
        <r>
          <rPr>
            <sz val="8"/>
            <rFont val="Arial"/>
            <family val="2"/>
          </rPr>
          <t>Describa en esta columna las dependencias,  entidades descentralizadas y privadas (municipales, departamentales, nacionales o internacionales) que interactúan o que aportan en la ejecución del proyecto</t>
        </r>
        <r>
          <rPr>
            <sz val="8"/>
            <rFont val="Tahoma"/>
            <family val="2"/>
          </rPr>
          <t xml:space="preserve">
</t>
        </r>
      </text>
    </comment>
    <comment ref="AC62" authorId="0">
      <text>
        <r>
          <rPr>
            <sz val="8"/>
            <rFont val="Arial"/>
            <family val="2"/>
          </rPr>
          <t>En esta columna se digita todo tipo de sugerencias o inconvenientes que se puedan presentar durante el desarrollo del proyecto</t>
        </r>
        <r>
          <rPr>
            <sz val="8"/>
            <rFont val="Tahoma"/>
            <family val="2"/>
          </rPr>
          <t xml:space="preserve">
</t>
        </r>
      </text>
    </comment>
    <comment ref="S63" authorId="0">
      <text>
        <r>
          <rPr>
            <sz val="8"/>
            <rFont val="Tahoma"/>
            <family val="2"/>
          </rPr>
          <t xml:space="preserve">Si se presenta alguna modificación con respecto a los recursos programados en el Plan Indicativo, debe ser reportado a la Oficina de Planeación para su correspondiente ajuste;  ya que debe existir total coherencia entre el Plan Indicativo, el Plan de Acción,  el POAI, la Ejecución Presupuestal y la Matriz de Eficaccia mediante la cual se rinde cuentas anualmente al DNP
</t>
        </r>
      </text>
    </comment>
    <comment ref="D64" authorId="0">
      <text>
        <r>
          <rPr>
            <sz val="8"/>
            <rFont val="Arial"/>
            <family val="2"/>
          </rPr>
          <t xml:space="preserve">El indicador de producto es el punto de referencia que permite observar y medir el avance en el logro de una meta de producto.                            
Los encuentra en el Plan Indicativo para cada meta producto                           Ej:  N° de parques construidos
</t>
        </r>
      </text>
    </comment>
    <comment ref="E64" authorId="0">
      <text>
        <r>
          <rPr>
            <sz val="8"/>
            <rFont val="Arial"/>
            <family val="2"/>
          </rPr>
          <t>Digite en esta columna los avances alcanzados a diciembre 31 de 2007 sobre el indicador planteado.                            
Nota:                                Diigtar sólo valores absolutos</t>
        </r>
        <r>
          <rPr>
            <sz val="8"/>
            <rFont val="Tahoma"/>
            <family val="2"/>
          </rPr>
          <t xml:space="preserve">
Ej:  9</t>
        </r>
      </text>
    </comment>
    <comment ref="F64" authorId="0">
      <text>
        <r>
          <rPr>
            <sz val="8"/>
            <rFont val="Tahoma"/>
            <family val="2"/>
          </rPr>
          <t xml:space="preserve">Tener en cuenta si es una meta de incremento, mantenimiento y/o reducción.
</t>
        </r>
        <r>
          <rPr>
            <b/>
            <sz val="8"/>
            <rFont val="Tahoma"/>
            <family val="2"/>
          </rPr>
          <t xml:space="preserve">Ej:  Meta de incremento  </t>
        </r>
        <r>
          <rPr>
            <sz val="8"/>
            <rFont val="Tahoma"/>
            <family val="2"/>
          </rPr>
          <t xml:space="preserve">    1 parque construido en la zona urbana del Municipio a diciembre 31 de 2008.                                                                       </t>
        </r>
        <r>
          <rPr>
            <b/>
            <sz val="8"/>
            <rFont val="Tahoma"/>
            <family val="2"/>
          </rPr>
          <t>Linea de base  9</t>
        </r>
        <r>
          <rPr>
            <sz val="8"/>
            <rFont val="Tahoma"/>
            <family val="2"/>
          </rPr>
          <t xml:space="preserve">  (es deci, r se cuenta en el municipio   con 9 parques construidos a esa fecha).                                            </t>
        </r>
        <r>
          <rPr>
            <b/>
            <sz val="8"/>
            <rFont val="Tahoma"/>
            <family val="2"/>
          </rPr>
          <t xml:space="preserve">El valor esperado del indicador a Dic/08 es: </t>
        </r>
        <r>
          <rPr>
            <sz val="8"/>
            <rFont val="Tahoma"/>
            <family val="2"/>
          </rPr>
          <t xml:space="preserve">  10  parques construidos   
</t>
        </r>
      </text>
    </comment>
    <comment ref="K64" authorId="0">
      <text>
        <r>
          <rPr>
            <sz val="8"/>
            <rFont val="Tahoma"/>
            <family val="2"/>
          </rPr>
          <t xml:space="preserve">Determine el indicador mediante el cual va a  observar y medir el avance en el logro de la actividad
Ej:
-M2 de tierra removidos
-N° de bancas a adquirir      </t>
        </r>
      </text>
    </comment>
    <comment ref="L64" authorId="0">
      <text>
        <r>
          <rPr>
            <sz val="8"/>
            <rFont val="Tahoma"/>
            <family val="2"/>
          </rPr>
          <t>Digite en esta columna sólo valores numéricos
de acuerdo a la meta y  al indicador</t>
        </r>
      </text>
    </comment>
    <comment ref="M64" authorId="0">
      <text>
        <r>
          <rPr>
            <sz val="8"/>
            <rFont val="Tahoma"/>
            <family val="2"/>
          </rPr>
          <t>Digite en esta columna sólo valores numéricos
de acuerdo a la meta y  al indicador</t>
        </r>
      </text>
    </comment>
    <comment ref="N64" authorId="0">
      <text>
        <r>
          <rPr>
            <sz val="8"/>
            <rFont val="Tahoma"/>
            <family val="2"/>
          </rPr>
          <t>Digite en esta columna sólo valores numéricos
de acuerdo a la meta y  al indicador</t>
        </r>
      </text>
    </comment>
    <comment ref="O64" authorId="0">
      <text>
        <r>
          <rPr>
            <sz val="8"/>
            <rFont val="Tahoma"/>
            <family val="2"/>
          </rPr>
          <t xml:space="preserve">Digite en esta columna sólo valores numéricos
de acuerdo a la meta y  al indicador </t>
        </r>
      </text>
    </comment>
    <comment ref="S64" authorId="0">
      <text>
        <r>
          <rPr>
            <sz val="8"/>
            <rFont val="Tahoma"/>
            <family val="2"/>
          </rPr>
          <t xml:space="preserve">Digite en esta columna sólo valores numéricos en miles de pesos.  
</t>
        </r>
      </text>
    </comment>
    <comment ref="T64" authorId="0">
      <text>
        <r>
          <rPr>
            <sz val="8"/>
            <rFont val="Tahoma"/>
            <family val="2"/>
          </rPr>
          <t xml:space="preserve">Digite en esta columna sólo valores numéricos en miles de pesos.  
</t>
        </r>
      </text>
    </comment>
    <comment ref="U64" authorId="0">
      <text>
        <r>
          <rPr>
            <sz val="8"/>
            <rFont val="Tahoma"/>
            <family val="2"/>
          </rPr>
          <t xml:space="preserve">Digite en esta columna sólo valores numéricos en miles de pesos.  
</t>
        </r>
      </text>
    </comment>
    <comment ref="V64" authorId="0">
      <text>
        <r>
          <rPr>
            <sz val="8"/>
            <rFont val="Tahoma"/>
            <family val="2"/>
          </rPr>
          <t xml:space="preserve">Digite en esta columna sólo valores numéricos en miles de pesos.  
</t>
        </r>
      </text>
    </comment>
    <comment ref="W64" authorId="0">
      <text>
        <r>
          <rPr>
            <sz val="8"/>
            <rFont val="Arial"/>
            <family val="2"/>
          </rPr>
          <t xml:space="preserve">Digite en esta columna sólo valores numéricos en miles de pesos.  
</t>
        </r>
      </text>
    </comment>
    <comment ref="X64" authorId="0">
      <text>
        <r>
          <rPr>
            <sz val="8"/>
            <rFont val="Tahoma"/>
            <family val="2"/>
          </rPr>
          <t xml:space="preserve">Digite en esta columna sólo valores numéricos en miles de pesos.  
</t>
        </r>
      </text>
    </comment>
    <comment ref="Y64" authorId="0">
      <text>
        <r>
          <rPr>
            <sz val="8"/>
            <rFont val="Arial"/>
            <family val="2"/>
          </rPr>
          <t xml:space="preserve">Digite en esta columna sólo valores numéricos en miles de pesos.  
</t>
        </r>
      </text>
    </comment>
    <comment ref="C257" authorId="0">
      <text>
        <r>
          <rPr>
            <sz val="8"/>
            <rFont val="Tahoma"/>
            <family val="2"/>
          </rPr>
          <t xml:space="preserve">La encuentra en el Plan Indicativo desagregada para cada vigencia.                Digitela como en el aparece.
No  olvide que  va en presente y en valores absolutos                                    Ej:
 1 parque construido en la zona urbana del municipio a diciembre 31 del año 2008 </t>
        </r>
      </text>
    </comment>
    <comment ref="I257" authorId="0">
      <text>
        <r>
          <rPr>
            <sz val="8"/>
            <rFont val="Tahoma"/>
            <family val="2"/>
          </rPr>
          <t xml:space="preserve">Liste en esta columna las actividades mas relevantes a ejecutar en el proyecto.                              Ej:                                     
-Realización movimiento de tierra                             -Adquisición de bancas en concreto                             </t>
        </r>
      </text>
    </comment>
    <comment ref="J257" authorId="0">
      <text>
        <r>
          <rPr>
            <sz val="8"/>
            <rFont val="Tahoma"/>
            <family val="2"/>
          </rPr>
          <t xml:space="preserve">De  acuerdo a la actividad a realizar, determine la cantidad a ejecutar durante el año.   
Ej:                                    
-Remover 1000 m2 de tierra
-Adquirir 20 bancas en concreto                             </t>
        </r>
      </text>
    </comment>
    <comment ref="K257" authorId="0">
      <text>
        <r>
          <rPr>
            <sz val="8"/>
            <rFont val="Tahoma"/>
            <family val="2"/>
          </rPr>
          <t xml:space="preserve">De acuerdo a la meta de la actividad planteada y al indicador,  desagregue por trimestre y en valores absolutos cómo se va a dar cumplimiento a la  meta.
Ej: 
-Los 1000 M2 de tierra a remover, se removerán en el III trimestre.
-Se instalaran las 20 bancas  en el IV trimestre </t>
        </r>
      </text>
    </comment>
    <comment ref="R257" authorId="0">
      <text>
        <r>
          <rPr>
            <sz val="8"/>
            <rFont val="Arial"/>
            <family val="2"/>
          </rPr>
          <t xml:space="preserve">Digite en esta columna sólo valores numéricos en miles de pesos.          Ej:  Si el costo del proyecto es $2,000,000,    en miles de pesos es equivalente a  $2,000 </t>
        </r>
      </text>
    </comment>
    <comment ref="AA257" authorId="0">
      <text>
        <r>
          <rPr>
            <sz val="8"/>
            <rFont val="Arial"/>
            <family val="2"/>
          </rPr>
          <t>Digite  en esta columna el nombre del funcionario y la dependencia responsable de la ejecución del proyecto</t>
        </r>
        <r>
          <rPr>
            <sz val="8"/>
            <rFont val="Tahoma"/>
            <family val="2"/>
          </rPr>
          <t xml:space="preserve">
</t>
        </r>
      </text>
    </comment>
    <comment ref="AB257" authorId="0">
      <text>
        <r>
          <rPr>
            <sz val="8"/>
            <rFont val="Arial"/>
            <family val="2"/>
          </rPr>
          <t>Describa en esta columna las dependencias,  entidades descentralizadas y privadas (municipales, departamentales, nacionales o internacionales) que interactúan o que aportan en la ejecución del proyecto</t>
        </r>
        <r>
          <rPr>
            <sz val="8"/>
            <rFont val="Tahoma"/>
            <family val="2"/>
          </rPr>
          <t xml:space="preserve">
</t>
        </r>
      </text>
    </comment>
    <comment ref="AC257" authorId="0">
      <text>
        <r>
          <rPr>
            <sz val="8"/>
            <rFont val="Arial"/>
            <family val="2"/>
          </rPr>
          <t>En esta columna se digita todo tipo de sugerencias o inconvenientes que se puedan presentar durante el desarrollo del proyecto</t>
        </r>
        <r>
          <rPr>
            <sz val="8"/>
            <rFont val="Tahoma"/>
            <family val="2"/>
          </rPr>
          <t xml:space="preserve">
</t>
        </r>
      </text>
    </comment>
    <comment ref="S258" authorId="0">
      <text>
        <r>
          <rPr>
            <sz val="8"/>
            <rFont val="Tahoma"/>
            <family val="2"/>
          </rPr>
          <t xml:space="preserve">Si se presenta alguna modificación con respecto a los recursos programados en el Plan Indicativo, debe ser reportado a la Oficina de Planeación para su correspondiente ajuste;  ya que debe existir total coherencia entre el Plan Indicativo, el Plan de Acción,  el POAI, la Ejecución Presupuestal y la Matriz de Eficaccia mediante la cual se rinde cuentas anualmente al DNP
</t>
        </r>
      </text>
    </comment>
    <comment ref="D259" authorId="0">
      <text>
        <r>
          <rPr>
            <sz val="8"/>
            <rFont val="Arial"/>
            <family val="2"/>
          </rPr>
          <t>El indicador de producto es el punto de referencia que permite observar y medir el avance en el logro de una meta de producto.                            
Los encuentra en el Plan Indicativo para cada meta producto                           Ej:  N° de parques construidos</t>
        </r>
      </text>
    </comment>
    <comment ref="E259" authorId="0">
      <text>
        <r>
          <rPr>
            <sz val="8"/>
            <rFont val="Arial"/>
            <family val="2"/>
          </rPr>
          <t>Digite en esta columna los avances alcanzados a diciembre 31 de 2007 sobre el indicador planteado.                            
Nota:                                Diigtar sólo valores absolutos</t>
        </r>
        <r>
          <rPr>
            <sz val="8"/>
            <rFont val="Tahoma"/>
            <family val="2"/>
          </rPr>
          <t xml:space="preserve">
Ej:  9</t>
        </r>
      </text>
    </comment>
    <comment ref="F259" authorId="0">
      <text>
        <r>
          <rPr>
            <sz val="8"/>
            <rFont val="Tahoma"/>
            <family val="2"/>
          </rPr>
          <t xml:space="preserve">Tener en cuenta si es una meta de incremento, mantenimiento y/o reducción.
</t>
        </r>
        <r>
          <rPr>
            <b/>
            <sz val="8"/>
            <rFont val="Tahoma"/>
            <family val="2"/>
          </rPr>
          <t xml:space="preserve">Ej:  Meta de incremento  </t>
        </r>
        <r>
          <rPr>
            <sz val="8"/>
            <rFont val="Tahoma"/>
            <family val="2"/>
          </rPr>
          <t xml:space="preserve">    1 parque construido en la zona urbana del Municipio a diciembre 31 de 2008.                                                                       </t>
        </r>
        <r>
          <rPr>
            <b/>
            <sz val="8"/>
            <rFont val="Tahoma"/>
            <family val="2"/>
          </rPr>
          <t>Linea de base  9</t>
        </r>
        <r>
          <rPr>
            <sz val="8"/>
            <rFont val="Tahoma"/>
            <family val="2"/>
          </rPr>
          <t xml:space="preserve">  (es deci, r se cuenta en el municipio   con 9 parques construidos a esa fecha).                                            </t>
        </r>
        <r>
          <rPr>
            <b/>
            <sz val="8"/>
            <rFont val="Tahoma"/>
            <family val="2"/>
          </rPr>
          <t xml:space="preserve">El valor esperado del indicador a Dic/08 es: </t>
        </r>
        <r>
          <rPr>
            <sz val="8"/>
            <rFont val="Tahoma"/>
            <family val="2"/>
          </rPr>
          <t xml:space="preserve">  10  parques construidos   
</t>
        </r>
      </text>
    </comment>
    <comment ref="K259" authorId="0">
      <text>
        <r>
          <rPr>
            <sz val="8"/>
            <rFont val="Tahoma"/>
            <family val="2"/>
          </rPr>
          <t xml:space="preserve">Determine el indicador mediante el cual va a  observar y medir el avance en el logro de la actividad
Ej:
-M2 de tierra removidos
-N° de bancas a adquirir      </t>
        </r>
      </text>
    </comment>
    <comment ref="L259" authorId="0">
      <text>
        <r>
          <rPr>
            <sz val="8"/>
            <rFont val="Tahoma"/>
            <family val="2"/>
          </rPr>
          <t>Digite en esta columna sólo valores numéricos
de acuerdo a la meta y  al indicador</t>
        </r>
      </text>
    </comment>
    <comment ref="M259" authorId="0">
      <text>
        <r>
          <rPr>
            <sz val="8"/>
            <rFont val="Tahoma"/>
            <family val="2"/>
          </rPr>
          <t>Digite en esta columna sólo valores numéricos
de acuerdo a la meta y  al indicador</t>
        </r>
      </text>
    </comment>
    <comment ref="N259" authorId="0">
      <text>
        <r>
          <rPr>
            <sz val="8"/>
            <rFont val="Tahoma"/>
            <family val="2"/>
          </rPr>
          <t>Digite en esta columna sólo valores numéricos
de acuerdo a la meta y  al indicador</t>
        </r>
      </text>
    </comment>
    <comment ref="O259" authorId="0">
      <text>
        <r>
          <rPr>
            <sz val="8"/>
            <rFont val="Tahoma"/>
            <family val="2"/>
          </rPr>
          <t xml:space="preserve">Digite en esta columna sólo valores numéricos
de acuerdo a la meta y  al indicador </t>
        </r>
      </text>
    </comment>
    <comment ref="S259" authorId="0">
      <text>
        <r>
          <rPr>
            <sz val="8"/>
            <rFont val="Tahoma"/>
            <family val="2"/>
          </rPr>
          <t xml:space="preserve">Digite en esta columna sólo valores numéricos en miles de pesos.  
</t>
        </r>
      </text>
    </comment>
    <comment ref="T259" authorId="0">
      <text>
        <r>
          <rPr>
            <sz val="8"/>
            <rFont val="Tahoma"/>
            <family val="2"/>
          </rPr>
          <t xml:space="preserve">Digite en esta columna sólo valores numéricos en miles de pesos.  
</t>
        </r>
      </text>
    </comment>
    <comment ref="U259" authorId="0">
      <text>
        <r>
          <rPr>
            <sz val="8"/>
            <rFont val="Tahoma"/>
            <family val="2"/>
          </rPr>
          <t xml:space="preserve">Digite en esta columna sólo valores numéricos en miles de pesos.  
</t>
        </r>
      </text>
    </comment>
    <comment ref="V259" authorId="0">
      <text>
        <r>
          <rPr>
            <sz val="8"/>
            <rFont val="Tahoma"/>
            <family val="2"/>
          </rPr>
          <t xml:space="preserve">Digite en esta columna sólo valores numéricos en miles de pesos.  
</t>
        </r>
      </text>
    </comment>
    <comment ref="W259" authorId="0">
      <text>
        <r>
          <rPr>
            <sz val="8"/>
            <rFont val="Arial"/>
            <family val="2"/>
          </rPr>
          <t xml:space="preserve">Digite en esta columna sólo valores numéricos en miles de pesos.  
</t>
        </r>
      </text>
    </comment>
    <comment ref="X259" authorId="0">
      <text>
        <r>
          <rPr>
            <sz val="8"/>
            <rFont val="Tahoma"/>
            <family val="2"/>
          </rPr>
          <t xml:space="preserve">Digite en esta columna sólo valores numéricos en miles de pesos.  
</t>
        </r>
      </text>
    </comment>
    <comment ref="Y259" authorId="0">
      <text>
        <r>
          <rPr>
            <sz val="8"/>
            <rFont val="Arial"/>
            <family val="2"/>
          </rPr>
          <t xml:space="preserve">Digite en esta columna sólo valores numéricos en miles de pesos.  
</t>
        </r>
      </text>
    </comment>
    <comment ref="C286" authorId="0">
      <text>
        <r>
          <rPr>
            <sz val="8"/>
            <rFont val="Tahoma"/>
            <family val="2"/>
          </rPr>
          <t xml:space="preserve">La encuentra en el Plan Indicativo desagregada para cada vigencia.                Digitela como en el aparece.
No  olvide que  va en presente y en valores absolutos                                    Ej:
 1 parque construido en la zona urbana del municipio a diciembre 31 del año 2008 </t>
        </r>
      </text>
    </comment>
    <comment ref="I286" authorId="0">
      <text>
        <r>
          <rPr>
            <sz val="8"/>
            <rFont val="Tahoma"/>
            <family val="2"/>
          </rPr>
          <t xml:space="preserve">Liste en esta columna las actividades mas relevantes a ejecutar en el proyecto.                              Ej:                                     
-Realización movimiento de tierra                             -Adquisición de bancas en concreto                             </t>
        </r>
      </text>
    </comment>
    <comment ref="J286" authorId="0">
      <text>
        <r>
          <rPr>
            <sz val="8"/>
            <rFont val="Tahoma"/>
            <family val="2"/>
          </rPr>
          <t xml:space="preserve">De  acuerdo a la actividad a realizar, determine la cantidad a ejecutar durante el año.   
Ej:                                    
-Remover 1000 m2 de tierra
-Adquirir 20 bancas en concreto                             </t>
        </r>
      </text>
    </comment>
    <comment ref="K286" authorId="0">
      <text>
        <r>
          <rPr>
            <sz val="8"/>
            <rFont val="Tahoma"/>
            <family val="2"/>
          </rPr>
          <t xml:space="preserve">De acuerdo a la meta de la actividad planteada y al indicador,  desagregue por trimestre y en valores absolutos cómo se va a dar cumplimiento a la  meta.
Ej: 
-Los 1000 M2 de tierra a remover, se removerán en el III trimestre.
-Se instalaran las 20 bancas  en el IV trimestre </t>
        </r>
      </text>
    </comment>
    <comment ref="R286" authorId="0">
      <text>
        <r>
          <rPr>
            <sz val="8"/>
            <rFont val="Arial"/>
            <family val="2"/>
          </rPr>
          <t xml:space="preserve">Digite en esta columna sólo valores numéricos en miles de pesos.          Ej:  Si el costo del proyecto es $2,000,000,    en miles de pesos es equivalente a  $2,000 </t>
        </r>
      </text>
    </comment>
    <comment ref="AA286" authorId="0">
      <text>
        <r>
          <rPr>
            <sz val="8"/>
            <rFont val="Arial"/>
            <family val="2"/>
          </rPr>
          <t>Digite  en esta columna el nombre del funcionario y la dependencia responsable de la ejecución del proyecto</t>
        </r>
        <r>
          <rPr>
            <sz val="8"/>
            <rFont val="Tahoma"/>
            <family val="2"/>
          </rPr>
          <t xml:space="preserve">
</t>
        </r>
      </text>
    </comment>
    <comment ref="AB286" authorId="0">
      <text>
        <r>
          <rPr>
            <sz val="8"/>
            <rFont val="Arial"/>
            <family val="2"/>
          </rPr>
          <t>Describa en esta columna las dependencias,  entidades descentralizadas y privadas (municipales, departamentales, nacionales o internacionales) que interactúan o que aportan en la ejecución del proyecto</t>
        </r>
        <r>
          <rPr>
            <sz val="8"/>
            <rFont val="Tahoma"/>
            <family val="2"/>
          </rPr>
          <t xml:space="preserve">
</t>
        </r>
      </text>
    </comment>
    <comment ref="AC286" authorId="0">
      <text>
        <r>
          <rPr>
            <sz val="8"/>
            <rFont val="Arial"/>
            <family val="2"/>
          </rPr>
          <t>En esta columna se digita todo tipo de sugerencias o inconvenientes que se puedan presentar durante el desarrollo del proyecto</t>
        </r>
        <r>
          <rPr>
            <sz val="8"/>
            <rFont val="Tahoma"/>
            <family val="2"/>
          </rPr>
          <t xml:space="preserve">
</t>
        </r>
      </text>
    </comment>
    <comment ref="S287" authorId="0">
      <text>
        <r>
          <rPr>
            <sz val="8"/>
            <rFont val="Tahoma"/>
            <family val="2"/>
          </rPr>
          <t xml:space="preserve">Si se presenta alguna modificación con respecto a los recursos programados en el Plan Indicativo, debe ser reportado a la Oficina de Planeación para su correspondiente ajuste;  ya que debe existir total coherencia entre el Plan Indicativo, el Plan de Acción,  el POAI, la Ejecución Presupuestal y la Matriz de Eficaccia mediante la cual se rinde cuentas anualmente al DNP
</t>
        </r>
      </text>
    </comment>
    <comment ref="D288" authorId="0">
      <text>
        <r>
          <rPr>
            <sz val="8"/>
            <rFont val="Arial"/>
            <family val="2"/>
          </rPr>
          <t>El indicador de producto es el punto de referencia que permite observar y medir el avance en el logro de una meta de producto.                            
Los encuentra en el Plan Indicativo para cada meta producto                           Ej:  N° de parques construidos</t>
        </r>
      </text>
    </comment>
    <comment ref="E288" authorId="0">
      <text>
        <r>
          <rPr>
            <sz val="8"/>
            <rFont val="Arial"/>
            <family val="2"/>
          </rPr>
          <t>Digite en esta columna los avances alcanzados a diciembre 31 de 2007 sobre el indicador planteado.                            
Nota:                                Diigtar sólo valores absolutos</t>
        </r>
        <r>
          <rPr>
            <sz val="8"/>
            <rFont val="Tahoma"/>
            <family val="2"/>
          </rPr>
          <t xml:space="preserve">
Ej:  9</t>
        </r>
      </text>
    </comment>
    <comment ref="F288" authorId="0">
      <text>
        <r>
          <rPr>
            <sz val="8"/>
            <rFont val="Tahoma"/>
            <family val="2"/>
          </rPr>
          <t xml:space="preserve">Tener en cuenta si es una meta de incremento, mantenimiento y/o reducción.
</t>
        </r>
        <r>
          <rPr>
            <b/>
            <sz val="8"/>
            <rFont val="Tahoma"/>
            <family val="2"/>
          </rPr>
          <t xml:space="preserve">Ej:  Meta de incremento  </t>
        </r>
        <r>
          <rPr>
            <sz val="8"/>
            <rFont val="Tahoma"/>
            <family val="2"/>
          </rPr>
          <t xml:space="preserve">    1 parque construido en la zona urbana del Municipio a diciembre 31 de 2008.                                                                       </t>
        </r>
        <r>
          <rPr>
            <b/>
            <sz val="8"/>
            <rFont val="Tahoma"/>
            <family val="2"/>
          </rPr>
          <t>Linea de base  9</t>
        </r>
        <r>
          <rPr>
            <sz val="8"/>
            <rFont val="Tahoma"/>
            <family val="2"/>
          </rPr>
          <t xml:space="preserve">  (es deci, r se cuenta en el municipio   con 9 parques construidos a esa fecha).                                            </t>
        </r>
        <r>
          <rPr>
            <b/>
            <sz val="8"/>
            <rFont val="Tahoma"/>
            <family val="2"/>
          </rPr>
          <t xml:space="preserve">El valor esperado del indicador a Dic/08 es: </t>
        </r>
        <r>
          <rPr>
            <sz val="8"/>
            <rFont val="Tahoma"/>
            <family val="2"/>
          </rPr>
          <t xml:space="preserve">  10  parques construidos   
</t>
        </r>
      </text>
    </comment>
    <comment ref="K288" authorId="0">
      <text>
        <r>
          <rPr>
            <sz val="8"/>
            <rFont val="Tahoma"/>
            <family val="2"/>
          </rPr>
          <t xml:space="preserve">Determine el indicador mediante el cual va a  observar y medir el avance en el logro de la actividad
Ej:
-M2 de tierra removidos
-N° de bancas a adquirir      </t>
        </r>
      </text>
    </comment>
    <comment ref="L288" authorId="0">
      <text>
        <r>
          <rPr>
            <sz val="8"/>
            <rFont val="Tahoma"/>
            <family val="2"/>
          </rPr>
          <t>Digite en esta columna sólo valores numéricos
de acuerdo a la meta y  al indicador</t>
        </r>
      </text>
    </comment>
    <comment ref="M288" authorId="0">
      <text>
        <r>
          <rPr>
            <sz val="8"/>
            <rFont val="Tahoma"/>
            <family val="2"/>
          </rPr>
          <t>Digite en esta columna sólo valores numéricos
de acuerdo a la meta y  al indicador</t>
        </r>
      </text>
    </comment>
    <comment ref="N288" authorId="0">
      <text>
        <r>
          <rPr>
            <sz val="8"/>
            <rFont val="Tahoma"/>
            <family val="2"/>
          </rPr>
          <t>Digite en esta columna sólo valores numéricos
de acuerdo a la meta y  al indicador</t>
        </r>
      </text>
    </comment>
    <comment ref="O288" authorId="0">
      <text>
        <r>
          <rPr>
            <sz val="8"/>
            <rFont val="Tahoma"/>
            <family val="2"/>
          </rPr>
          <t xml:space="preserve">Digite en esta columna sólo valores numéricos
de acuerdo a la meta y  al indicador </t>
        </r>
      </text>
    </comment>
    <comment ref="S288" authorId="0">
      <text>
        <r>
          <rPr>
            <sz val="8"/>
            <rFont val="Tahoma"/>
            <family val="2"/>
          </rPr>
          <t xml:space="preserve">Digite en esta columna sólo valores numéricos en miles de pesos.  
</t>
        </r>
      </text>
    </comment>
    <comment ref="T288" authorId="0">
      <text>
        <r>
          <rPr>
            <sz val="8"/>
            <rFont val="Tahoma"/>
            <family val="2"/>
          </rPr>
          <t xml:space="preserve">Digite en esta columna sólo valores numéricos en miles de pesos.  
</t>
        </r>
      </text>
    </comment>
    <comment ref="U288" authorId="0">
      <text>
        <r>
          <rPr>
            <sz val="8"/>
            <rFont val="Tahoma"/>
            <family val="2"/>
          </rPr>
          <t xml:space="preserve">Digite en esta columna sólo valores numéricos en miles de pesos.  
</t>
        </r>
      </text>
    </comment>
    <comment ref="V288" authorId="0">
      <text>
        <r>
          <rPr>
            <sz val="8"/>
            <rFont val="Tahoma"/>
            <family val="2"/>
          </rPr>
          <t xml:space="preserve">Digite en esta columna sólo valores numéricos en miles de pesos.  
</t>
        </r>
      </text>
    </comment>
    <comment ref="W288" authorId="0">
      <text>
        <r>
          <rPr>
            <sz val="8"/>
            <rFont val="Arial"/>
            <family val="2"/>
          </rPr>
          <t xml:space="preserve">Digite en esta columna sólo valores numéricos en miles de pesos.  
</t>
        </r>
      </text>
    </comment>
    <comment ref="X288" authorId="0">
      <text>
        <r>
          <rPr>
            <sz val="8"/>
            <rFont val="Tahoma"/>
            <family val="2"/>
          </rPr>
          <t xml:space="preserve">Digite en esta columna sólo valores numéricos en miles de pesos.  
</t>
        </r>
      </text>
    </comment>
    <comment ref="Y288" authorId="0">
      <text>
        <r>
          <rPr>
            <sz val="8"/>
            <rFont val="Arial"/>
            <family val="2"/>
          </rPr>
          <t xml:space="preserve">Digite en esta columna sólo valores numéricos en miles de pesos.  
</t>
        </r>
      </text>
    </comment>
    <comment ref="C12" authorId="0">
      <text>
        <r>
          <rPr>
            <sz val="8"/>
            <rFont val="Tahoma"/>
            <family val="2"/>
          </rPr>
          <t xml:space="preserve">La encuentra en el Plan Indicativo desagregada para cada vigencia.                Digitela como en el aparece.
No  olvide que  va en presente y en valores absolutos                                    Ej:
 1 parque construido en la zona urbana del municipio a diciembre 31 del año 2008 </t>
        </r>
      </text>
    </comment>
    <comment ref="I12" authorId="0">
      <text>
        <r>
          <rPr>
            <sz val="8"/>
            <rFont val="Tahoma"/>
            <family val="2"/>
          </rPr>
          <t xml:space="preserve">Liste en esta columna las actividades mas relevantes a ejecutar en el proyecto.                              Ej:                                     
-Realización movimiento de tierra                             -Adquisición de bancas en concreto                             </t>
        </r>
      </text>
    </comment>
    <comment ref="J12" authorId="0">
      <text>
        <r>
          <rPr>
            <sz val="8"/>
            <rFont val="Tahoma"/>
            <family val="2"/>
          </rPr>
          <t xml:space="preserve">De  acuerdo a la actividad a realizar, determine la cantidad a ejecutar durante el año.   
Ej:                                    
-Remover 1000 m2 de tierra
-Adquirir 20 bancas en concreto                             </t>
        </r>
      </text>
    </comment>
    <comment ref="K12" authorId="0">
      <text>
        <r>
          <rPr>
            <sz val="8"/>
            <rFont val="Tahoma"/>
            <family val="2"/>
          </rPr>
          <t xml:space="preserve">De acuerdo a la meta de la actividad planteada y al indicador,  desagregue por trimestre y en valores absolutos cómo se va a dar cumplimiento a la  meta.
Ej: 
-Los 1000 M2 de tierra a remover, se removerán en el III trimestre.
-Se instalaran las 20 bancas  en el IV trimestre </t>
        </r>
      </text>
    </comment>
    <comment ref="R12" authorId="0">
      <text>
        <r>
          <rPr>
            <sz val="8"/>
            <rFont val="Arial"/>
            <family val="2"/>
          </rPr>
          <t xml:space="preserve">Digite en esta columna sólo valores numéricos en miles de pesos.          Ej:  Si el costo del proyecto es $2,000,000,    en miles de pesos es equivalente a  $2,000 </t>
        </r>
      </text>
    </comment>
    <comment ref="AA12" authorId="0">
      <text>
        <r>
          <rPr>
            <sz val="8"/>
            <rFont val="Arial"/>
            <family val="2"/>
          </rPr>
          <t>Digite  en esta columna el nombre del funcionario y la dependencia responsable de la ejecución del proyecto</t>
        </r>
        <r>
          <rPr>
            <sz val="8"/>
            <rFont val="Tahoma"/>
            <family val="2"/>
          </rPr>
          <t xml:space="preserve">
</t>
        </r>
      </text>
    </comment>
    <comment ref="AB12" authorId="0">
      <text>
        <r>
          <rPr>
            <sz val="8"/>
            <rFont val="Arial"/>
            <family val="2"/>
          </rPr>
          <t>Describa en esta columna las dependencias,  entidades descentralizadas y privadas (municipales, departamentales, nacionales o internacionales) que interactúan o que aportan en la ejecución del proyecto</t>
        </r>
        <r>
          <rPr>
            <sz val="8"/>
            <rFont val="Tahoma"/>
            <family val="2"/>
          </rPr>
          <t xml:space="preserve">
</t>
        </r>
      </text>
    </comment>
    <comment ref="AC12" authorId="0">
      <text>
        <r>
          <rPr>
            <sz val="8"/>
            <rFont val="Arial"/>
            <family val="2"/>
          </rPr>
          <t>En esta columna se digita todo tipo de sugerencias o inconvenientes que se puedan presentar durante el desarrollo del proyecto</t>
        </r>
        <r>
          <rPr>
            <sz val="8"/>
            <rFont val="Tahoma"/>
            <family val="2"/>
          </rPr>
          <t xml:space="preserve">
</t>
        </r>
      </text>
    </comment>
    <comment ref="S13" authorId="0">
      <text>
        <r>
          <rPr>
            <sz val="8"/>
            <rFont val="Tahoma"/>
            <family val="2"/>
          </rPr>
          <t xml:space="preserve">Si se presenta alguna modificación con respecto a los recursos programados en el Plan Indicativo, debe ser reportado a la Oficina de Planeación para su correspondiente ajuste;  ya que debe existir total coherencia entre el Plan Indicativo, el Plan de Acción,  el POAI, la Ejecución Presupuestal y la Matriz de Eficaccia mediante la cual se rinde cuentas anualmente al DNP
</t>
        </r>
      </text>
    </comment>
    <comment ref="D14" authorId="0">
      <text>
        <r>
          <rPr>
            <sz val="8"/>
            <rFont val="Arial"/>
            <family val="2"/>
          </rPr>
          <t>El indicador de producto es el punto de referencia que permite observar y medir el avance en el logro de una meta de producto.                            
Los encuentra en el Plan Indicativo para cada meta producto                           Ej:  N° de parques construidos</t>
        </r>
      </text>
    </comment>
    <comment ref="E14" authorId="0">
      <text>
        <r>
          <rPr>
            <sz val="8"/>
            <rFont val="Arial"/>
            <family val="2"/>
          </rPr>
          <t>Digite en esta columna los avances alcanzados a diciembre 31 de 2007 sobre el indicador planteado.                            
Nota:                                Diigtar sólo valores absolutos</t>
        </r>
        <r>
          <rPr>
            <sz val="8"/>
            <rFont val="Tahoma"/>
            <family val="2"/>
          </rPr>
          <t xml:space="preserve">
Ej:  9</t>
        </r>
      </text>
    </comment>
    <comment ref="F14" authorId="0">
      <text>
        <r>
          <rPr>
            <sz val="8"/>
            <rFont val="Tahoma"/>
            <family val="2"/>
          </rPr>
          <t xml:space="preserve">Tener en cuenta si es una meta de incremento, mantenimiento y/o reducción.
</t>
        </r>
        <r>
          <rPr>
            <b/>
            <sz val="8"/>
            <rFont val="Tahoma"/>
            <family val="2"/>
          </rPr>
          <t xml:space="preserve">Ej:  Meta de incremento  </t>
        </r>
        <r>
          <rPr>
            <sz val="8"/>
            <rFont val="Tahoma"/>
            <family val="2"/>
          </rPr>
          <t xml:space="preserve">    1 parque construido en la zona urbana del Municipio a diciembre 31 de 2008.                                                                       </t>
        </r>
        <r>
          <rPr>
            <b/>
            <sz val="8"/>
            <rFont val="Tahoma"/>
            <family val="2"/>
          </rPr>
          <t>Linea de base  9</t>
        </r>
        <r>
          <rPr>
            <sz val="8"/>
            <rFont val="Tahoma"/>
            <family val="2"/>
          </rPr>
          <t xml:space="preserve">  (es deci, r se cuenta en el municipio   con 9 parques construidos a esa fecha).                                            </t>
        </r>
        <r>
          <rPr>
            <b/>
            <sz val="8"/>
            <rFont val="Tahoma"/>
            <family val="2"/>
          </rPr>
          <t xml:space="preserve">El valor esperado del indicador a Dic/08 es: </t>
        </r>
        <r>
          <rPr>
            <sz val="8"/>
            <rFont val="Tahoma"/>
            <family val="2"/>
          </rPr>
          <t xml:space="preserve">  10  parques construidos   
</t>
        </r>
      </text>
    </comment>
    <comment ref="K14" authorId="0">
      <text>
        <r>
          <rPr>
            <sz val="8"/>
            <rFont val="Tahoma"/>
            <family val="2"/>
          </rPr>
          <t xml:space="preserve">Determine el indicador mediante el cual va a  observar y medir el avance en el logro de la actividad
Ej:
-M2 de tierra removidos
-N° de bancas a adquirir      </t>
        </r>
      </text>
    </comment>
    <comment ref="L14" authorId="0">
      <text>
        <r>
          <rPr>
            <sz val="8"/>
            <rFont val="Tahoma"/>
            <family val="2"/>
          </rPr>
          <t>Digite en esta columna sólo valores numéricos
de acuerdo a la meta y  al indicador</t>
        </r>
      </text>
    </comment>
    <comment ref="M14" authorId="0">
      <text>
        <r>
          <rPr>
            <sz val="8"/>
            <rFont val="Tahoma"/>
            <family val="2"/>
          </rPr>
          <t>Digite en esta columna sólo valores numéricos
de acuerdo a la meta y  al indicador</t>
        </r>
      </text>
    </comment>
    <comment ref="N14" authorId="0">
      <text>
        <r>
          <rPr>
            <sz val="8"/>
            <rFont val="Tahoma"/>
            <family val="2"/>
          </rPr>
          <t>Digite en esta columna sólo valores numéricos
de acuerdo a la meta y  al indicador</t>
        </r>
      </text>
    </comment>
    <comment ref="O14" authorId="0">
      <text>
        <r>
          <rPr>
            <sz val="8"/>
            <rFont val="Tahoma"/>
            <family val="2"/>
          </rPr>
          <t xml:space="preserve">Digite en esta columna sólo valores numéricos
de acuerdo a la meta y  al indicador </t>
        </r>
      </text>
    </comment>
    <comment ref="S14" authorId="0">
      <text>
        <r>
          <rPr>
            <sz val="8"/>
            <rFont val="Tahoma"/>
            <family val="2"/>
          </rPr>
          <t xml:space="preserve">Digite en esta columna sólo valores numéricos en miles de pesos.  
</t>
        </r>
      </text>
    </comment>
    <comment ref="T14" authorId="0">
      <text>
        <r>
          <rPr>
            <sz val="8"/>
            <rFont val="Tahoma"/>
            <family val="2"/>
          </rPr>
          <t xml:space="preserve">Digite en esta columna sólo valores numéricos en miles de pesos.  
</t>
        </r>
      </text>
    </comment>
    <comment ref="U14" authorId="0">
      <text>
        <r>
          <rPr>
            <sz val="8"/>
            <rFont val="Tahoma"/>
            <family val="2"/>
          </rPr>
          <t xml:space="preserve">Digite en esta columna sólo valores numéricos en miles de pesos.  
</t>
        </r>
      </text>
    </comment>
    <comment ref="V14" authorId="0">
      <text>
        <r>
          <rPr>
            <sz val="8"/>
            <rFont val="Tahoma"/>
            <family val="2"/>
          </rPr>
          <t xml:space="preserve">Digite en esta columna sólo valores numéricos en miles de pesos.  
</t>
        </r>
      </text>
    </comment>
    <comment ref="W14" authorId="0">
      <text>
        <r>
          <rPr>
            <sz val="8"/>
            <rFont val="Arial"/>
            <family val="2"/>
          </rPr>
          <t xml:space="preserve">Digite en esta columna sólo valores numéricos en miles de pesos.  
</t>
        </r>
      </text>
    </comment>
    <comment ref="X14" authorId="0">
      <text>
        <r>
          <rPr>
            <sz val="8"/>
            <rFont val="Tahoma"/>
            <family val="2"/>
          </rPr>
          <t xml:space="preserve">Digite en esta columna sólo valores numéricos en miles de pesos.  
</t>
        </r>
      </text>
    </comment>
    <comment ref="Y14" authorId="0">
      <text>
        <r>
          <rPr>
            <sz val="8"/>
            <rFont val="Arial"/>
            <family val="2"/>
          </rPr>
          <t xml:space="preserve">Digite en esta columna sólo valores numéricos en miles de pesos.  
</t>
        </r>
      </text>
    </comment>
    <comment ref="C238" authorId="0">
      <text>
        <r>
          <rPr>
            <sz val="8"/>
            <rFont val="Tahoma"/>
            <family val="2"/>
          </rPr>
          <t xml:space="preserve">La encuentra en el Plan Indicativo desagregada para cada vigencia.                Digitela como en el aparece.
No  olvide que  va en presente y en valores absolutos                                    Ej:
 1 parque construido en la zona urbana del municipio a diciembre 31 del año 2008 </t>
        </r>
      </text>
    </comment>
    <comment ref="I238" authorId="0">
      <text>
        <r>
          <rPr>
            <sz val="8"/>
            <rFont val="Tahoma"/>
            <family val="2"/>
          </rPr>
          <t xml:space="preserve">Liste en esta columna las actividades mas relevantes a ejecutar en el proyecto.                              Ej:                                     
-Realización movimiento de tierra                             -Adquisición de bancas en concreto                             </t>
        </r>
      </text>
    </comment>
    <comment ref="J238" authorId="0">
      <text>
        <r>
          <rPr>
            <sz val="8"/>
            <rFont val="Tahoma"/>
            <family val="2"/>
          </rPr>
          <t xml:space="preserve">De  acuerdo a la actividad a realizar, determine la cantidad a ejecutar durante el año.   
Ej:                                    
-Remover 1000 m2 de tierra
-Adquirir 20 bancas en concreto                             </t>
        </r>
      </text>
    </comment>
    <comment ref="K238" authorId="0">
      <text>
        <r>
          <rPr>
            <sz val="8"/>
            <rFont val="Tahoma"/>
            <family val="2"/>
          </rPr>
          <t xml:space="preserve">De acuerdo a la meta de la actividad planteada y al indicador,  desagregue por trimestre y en valores absolutos cómo se va a dar cumplimiento a la  meta.
Ej: 
-Los 1000 M2 de tierra a remover, se removerán en el III trimestre.
-Se instalaran las 20 bancas  en el IV trimestre </t>
        </r>
      </text>
    </comment>
    <comment ref="R238" authorId="0">
      <text>
        <r>
          <rPr>
            <sz val="8"/>
            <rFont val="Arial"/>
            <family val="2"/>
          </rPr>
          <t xml:space="preserve">Digite en esta columna sólo valores numéricos en miles de pesos.          Ej:  Si el costo del proyecto es $2,000,000,    en miles de pesos es equivalente a  $2,000 </t>
        </r>
      </text>
    </comment>
    <comment ref="AA238" authorId="0">
      <text>
        <r>
          <rPr>
            <sz val="8"/>
            <rFont val="Arial"/>
            <family val="2"/>
          </rPr>
          <t>Digite  en esta columna el nombre del funcionario y la dependencia responsable de la ejecución del proyecto</t>
        </r>
        <r>
          <rPr>
            <sz val="8"/>
            <rFont val="Tahoma"/>
            <family val="2"/>
          </rPr>
          <t xml:space="preserve">
</t>
        </r>
      </text>
    </comment>
    <comment ref="AB238" authorId="0">
      <text>
        <r>
          <rPr>
            <sz val="8"/>
            <rFont val="Arial"/>
            <family val="2"/>
          </rPr>
          <t>Describa en esta columna las dependencias,  entidades descentralizadas y privadas (municipales, departamentales, nacionales o internacionales) que interactúan o que aportan en la ejecución del proyecto</t>
        </r>
        <r>
          <rPr>
            <sz val="8"/>
            <rFont val="Tahoma"/>
            <family val="2"/>
          </rPr>
          <t xml:space="preserve">
</t>
        </r>
      </text>
    </comment>
    <comment ref="AC238" authorId="0">
      <text>
        <r>
          <rPr>
            <sz val="8"/>
            <rFont val="Arial"/>
            <family val="2"/>
          </rPr>
          <t>En esta columna se digita todo tipo de sugerencias o inconvenientes que se puedan presentar durante el desarrollo del proyecto</t>
        </r>
        <r>
          <rPr>
            <sz val="8"/>
            <rFont val="Tahoma"/>
            <family val="2"/>
          </rPr>
          <t xml:space="preserve">
</t>
        </r>
      </text>
    </comment>
    <comment ref="S239" authorId="0">
      <text>
        <r>
          <rPr>
            <sz val="8"/>
            <rFont val="Tahoma"/>
            <family val="2"/>
          </rPr>
          <t xml:space="preserve">Si se presenta alguna modificación con respecto a los recursos programados en el Plan Indicativo, debe ser reportado a la Oficina de Planeación para su correspondiente ajuste;  ya que debe existir total coherencia entre el Plan Indicativo, el Plan de Acción,  el POAI, la Ejecución Presupuestal y la Matriz de Eficaccia mediante la cual se rinde cuentas anualmente al DNP
</t>
        </r>
      </text>
    </comment>
    <comment ref="D240" authorId="0">
      <text>
        <r>
          <rPr>
            <sz val="8"/>
            <rFont val="Arial"/>
            <family val="2"/>
          </rPr>
          <t>El indicador de producto es el punto de referencia que permite observar y medir el avance en el logro de una meta de producto.                            
Los encuentra en el Plan Indicativo para cada meta producto                           Ej:  N° de parques construidos</t>
        </r>
      </text>
    </comment>
    <comment ref="E240" authorId="0">
      <text>
        <r>
          <rPr>
            <sz val="8"/>
            <rFont val="Arial"/>
            <family val="2"/>
          </rPr>
          <t>Digite en esta columna los avances alcanzados a diciembre 31 de 2007 sobre el indicador planteado.                            
Nota:                                Diigtar sólo valores absolutos</t>
        </r>
        <r>
          <rPr>
            <sz val="8"/>
            <rFont val="Tahoma"/>
            <family val="2"/>
          </rPr>
          <t xml:space="preserve">
Ej:  9</t>
        </r>
      </text>
    </comment>
    <comment ref="F240" authorId="0">
      <text>
        <r>
          <rPr>
            <sz val="8"/>
            <rFont val="Tahoma"/>
            <family val="2"/>
          </rPr>
          <t xml:space="preserve">Tener en cuenta si es una meta de incremento, mantenimiento y/o reducción.
</t>
        </r>
        <r>
          <rPr>
            <b/>
            <sz val="8"/>
            <rFont val="Tahoma"/>
            <family val="2"/>
          </rPr>
          <t xml:space="preserve">Ej:  Meta de incremento  </t>
        </r>
        <r>
          <rPr>
            <sz val="8"/>
            <rFont val="Tahoma"/>
            <family val="2"/>
          </rPr>
          <t xml:space="preserve">    1 parque construido en la zona urbana del Municipio a diciembre 31 de 2008.                                                                       </t>
        </r>
        <r>
          <rPr>
            <b/>
            <sz val="8"/>
            <rFont val="Tahoma"/>
            <family val="2"/>
          </rPr>
          <t>Linea de base  9</t>
        </r>
        <r>
          <rPr>
            <sz val="8"/>
            <rFont val="Tahoma"/>
            <family val="2"/>
          </rPr>
          <t xml:space="preserve">  (es deci, r se cuenta en el municipio   con 9 parques construidos a esa fecha).                                            </t>
        </r>
        <r>
          <rPr>
            <b/>
            <sz val="8"/>
            <rFont val="Tahoma"/>
            <family val="2"/>
          </rPr>
          <t xml:space="preserve">El valor esperado del indicador a Dic/08 es: </t>
        </r>
        <r>
          <rPr>
            <sz val="8"/>
            <rFont val="Tahoma"/>
            <family val="2"/>
          </rPr>
          <t xml:space="preserve">  10  parques construidos   
</t>
        </r>
      </text>
    </comment>
    <comment ref="K240" authorId="0">
      <text>
        <r>
          <rPr>
            <sz val="8"/>
            <rFont val="Tahoma"/>
            <family val="2"/>
          </rPr>
          <t xml:space="preserve">Determine el indicador mediante el cual va a  observar y medir el avance en el logro de la actividad
Ej:
-M2 de tierra removidos
-N° de bancas a adquirir      </t>
        </r>
      </text>
    </comment>
    <comment ref="L240" authorId="0">
      <text>
        <r>
          <rPr>
            <sz val="8"/>
            <rFont val="Tahoma"/>
            <family val="2"/>
          </rPr>
          <t>Digite en esta columna sólo valores numéricos
de acuerdo a la meta y  al indicador</t>
        </r>
      </text>
    </comment>
    <comment ref="M240" authorId="0">
      <text>
        <r>
          <rPr>
            <sz val="8"/>
            <rFont val="Tahoma"/>
            <family val="2"/>
          </rPr>
          <t>Digite en esta columna sólo valores numéricos
de acuerdo a la meta y  al indicador</t>
        </r>
      </text>
    </comment>
    <comment ref="N240" authorId="0">
      <text>
        <r>
          <rPr>
            <sz val="8"/>
            <rFont val="Tahoma"/>
            <family val="2"/>
          </rPr>
          <t>Digite en esta columna sólo valores numéricos
de acuerdo a la meta y  al indicador</t>
        </r>
      </text>
    </comment>
    <comment ref="O240" authorId="0">
      <text>
        <r>
          <rPr>
            <sz val="8"/>
            <rFont val="Tahoma"/>
            <family val="2"/>
          </rPr>
          <t xml:space="preserve">Digite en esta columna sólo valores numéricos
de acuerdo a la meta y  al indicador </t>
        </r>
      </text>
    </comment>
    <comment ref="S240" authorId="0">
      <text>
        <r>
          <rPr>
            <sz val="8"/>
            <rFont val="Tahoma"/>
            <family val="2"/>
          </rPr>
          <t xml:space="preserve">Digite en esta columna sólo valores numéricos en miles de pesos.  
</t>
        </r>
      </text>
    </comment>
    <comment ref="T240" authorId="0">
      <text>
        <r>
          <rPr>
            <sz val="8"/>
            <rFont val="Tahoma"/>
            <family val="2"/>
          </rPr>
          <t xml:space="preserve">Digite en esta columna sólo valores numéricos en miles de pesos.  
</t>
        </r>
      </text>
    </comment>
    <comment ref="U240" authorId="0">
      <text>
        <r>
          <rPr>
            <sz val="8"/>
            <rFont val="Tahoma"/>
            <family val="2"/>
          </rPr>
          <t xml:space="preserve">Digite en esta columna sólo valores numéricos en miles de pesos.  
</t>
        </r>
      </text>
    </comment>
    <comment ref="V240" authorId="0">
      <text>
        <r>
          <rPr>
            <sz val="8"/>
            <rFont val="Tahoma"/>
            <family val="2"/>
          </rPr>
          <t xml:space="preserve">Digite en esta columna sólo valores numéricos en miles de pesos.  
</t>
        </r>
      </text>
    </comment>
    <comment ref="W240" authorId="0">
      <text>
        <r>
          <rPr>
            <sz val="8"/>
            <rFont val="Arial"/>
            <family val="2"/>
          </rPr>
          <t xml:space="preserve">Digite en esta columna sólo valores numéricos en miles de pesos.  
</t>
        </r>
      </text>
    </comment>
    <comment ref="X240" authorId="0">
      <text>
        <r>
          <rPr>
            <sz val="8"/>
            <rFont val="Tahoma"/>
            <family val="2"/>
          </rPr>
          <t xml:space="preserve">Digite en esta columna sólo valores numéricos en miles de pesos.  
</t>
        </r>
      </text>
    </comment>
    <comment ref="Y240" authorId="0">
      <text>
        <r>
          <rPr>
            <sz val="8"/>
            <rFont val="Arial"/>
            <family val="2"/>
          </rPr>
          <t xml:space="preserve">Digite en esta columna sólo valores numéricos en miles de pesos.  
</t>
        </r>
      </text>
    </comment>
    <comment ref="I244" authorId="1">
      <text>
        <r>
          <rPr>
            <b/>
            <sz val="9"/>
            <rFont val="Tahoma"/>
            <family val="2"/>
          </rPr>
          <t>Gloria Yanet Caicedo:</t>
        </r>
        <r>
          <rPr>
            <sz val="9"/>
            <rFont val="Tahoma"/>
            <family val="2"/>
          </rPr>
          <t xml:space="preserve">
CONVOCATORIAS PUBLICAS
</t>
        </r>
      </text>
    </comment>
  </commentList>
</comments>
</file>

<file path=xl/sharedStrings.xml><?xml version="1.0" encoding="utf-8"?>
<sst xmlns="http://schemas.openxmlformats.org/spreadsheetml/2006/main" count="1148" uniqueCount="823">
  <si>
    <t>NOMBRE</t>
  </si>
  <si>
    <t>SGP</t>
  </si>
  <si>
    <t>CODIGO</t>
  </si>
  <si>
    <t>ACTIVIDADES</t>
  </si>
  <si>
    <t>META ACTIVIDAD</t>
  </si>
  <si>
    <t>RESPONSABLE</t>
  </si>
  <si>
    <t>SINERGIA</t>
  </si>
  <si>
    <t>OTROS</t>
  </si>
  <si>
    <t>TOTAL</t>
  </si>
  <si>
    <t>INDICADOR DE PRODUCTO</t>
  </si>
  <si>
    <t>OBSERVACIONES</t>
  </si>
  <si>
    <t>PROGRAMACIÓN DE  ACTIVIDAD</t>
  </si>
  <si>
    <t>I Trimestre</t>
  </si>
  <si>
    <t>II Trimestre</t>
  </si>
  <si>
    <t>III Trimestre</t>
  </si>
  <si>
    <t>IV Trimestre</t>
  </si>
  <si>
    <t>NOMBRE  INDICADOR</t>
  </si>
  <si>
    <t>FUENTES DE FINANCIACIÓN</t>
  </si>
  <si>
    <t>RECURSOS  PROPIOS</t>
  </si>
  <si>
    <t>ESTRATEGIA:</t>
  </si>
  <si>
    <t>PROYECTO                                   Localización  (Comuna,Barrio/ Corregimiento,Vereda)</t>
  </si>
  <si>
    <r>
      <t xml:space="preserve">Fecha de Inicio de la actividad         </t>
    </r>
    <r>
      <rPr>
        <sz val="7"/>
        <rFont val="Arial"/>
        <family val="2"/>
      </rPr>
      <t>(día / mes / año)</t>
    </r>
  </si>
  <si>
    <r>
      <t xml:space="preserve">Fecha de Terminación de la actividad            </t>
    </r>
    <r>
      <rPr>
        <sz val="7"/>
        <rFont val="Arial"/>
        <family val="2"/>
      </rPr>
      <t>(día / mes / año)</t>
    </r>
  </si>
  <si>
    <t>SUBPROGRAMA</t>
  </si>
  <si>
    <t>META  PRODUCTO DEL CUATRIENIO</t>
  </si>
  <si>
    <t>META DEL PROYECTO</t>
  </si>
  <si>
    <t xml:space="preserve">SISTEMA INTEGRADO DE GESTIÓN 
DE LA CALIDAD Y MECI 
</t>
  </si>
  <si>
    <t>CODIGO:</t>
  </si>
  <si>
    <t>VERSIÓN:</t>
  </si>
  <si>
    <t>1.0</t>
  </si>
  <si>
    <t>FECHA:</t>
  </si>
  <si>
    <t>PAGINA:</t>
  </si>
  <si>
    <t>1  DE 1</t>
  </si>
  <si>
    <t>LINEA BASE DIC/2011              (Valor Inicial)</t>
  </si>
  <si>
    <t>VALOR  ESPERADO DIC/2012</t>
  </si>
  <si>
    <t>COSTO TOTAL                        PROYECTO                               2012</t>
  </si>
  <si>
    <t>COFINANCIACIÓN NACIÓN</t>
  </si>
  <si>
    <t>COFINANCIACIÓN DEPARTAMENTO</t>
  </si>
  <si>
    <t>SGR</t>
  </si>
  <si>
    <t>CREDITO (INTERNO / EXTERNO)</t>
  </si>
  <si>
    <t>AÑO 2012</t>
  </si>
  <si>
    <t>NOMBRE DE LA DEPENDENCIA O ENTIDAD: SECRETARÍA DE SALUD</t>
  </si>
  <si>
    <t>DIMENSIÓN: SOCIOCULTURAL</t>
  </si>
  <si>
    <t>OBJETIVO GENERAL: Implementar la Política de Atención integral en Salud en sus diversos niveles con la red integrada de servicios de salud, con enfoque familiar y de participación comunitaria para el desarrollo humano del Distrito Especial de Buenaventura.</t>
  </si>
  <si>
    <t>SECTOR: SALUD</t>
  </si>
  <si>
    <t>PROGRAMA: ASEGURAMIENTO</t>
  </si>
  <si>
    <t>META DE RESULTADO: A diciembre 31 de 2015, el 90% de la población pobre y vulnerable (identificadas en SISBEN nivel 1 o 2, o en listados censales) del Distrito de Buenaventura se encuentra afiliada al régimen subsidiado.</t>
  </si>
  <si>
    <t>PROGRAMA: PRESTACION  Y DESARROLLO DE SERVICIOS DE SALUD</t>
  </si>
  <si>
    <t>META DE RESULTADO: A diciembre 31 de 2015 se garantizan los servicios de salud  al 90 % de la población pobre no asegurada.</t>
  </si>
  <si>
    <t xml:space="preserve">1.2.2.1 PRESTACION  DE SERVICIOS DE SALUD </t>
  </si>
  <si>
    <t>1.2.2.3 MEJORAMIENTO DE LA EFICIENCIA Y SOSTENIBILIDAD FINANCIERA.</t>
  </si>
  <si>
    <t xml:space="preserve">Contratación con las ESES de nivel I y II para el acceso a la atención a la población pobre no asegurada.               </t>
  </si>
  <si>
    <t xml:space="preserve">Legalización de los contratos con las ESES de nivel I y II para atención a la población pobre no asegurada. </t>
  </si>
  <si>
    <t>Interventorías a los contratos de las ESES de nivel I y II para la atención a la población pobre no asegurada</t>
  </si>
  <si>
    <t xml:space="preserve">Atención a las personas pobres no aseguradas </t>
  </si>
  <si>
    <t>No. Contratos suscritos</t>
  </si>
  <si>
    <t xml:space="preserve">Contratación con las ESES de nivel I y II para el acceso a la atención a la población condición de desplazamiento.               </t>
  </si>
  <si>
    <t>Legalización de los contratos con las ESES de nivel I y II para atención a la población condición de desplazamiento .</t>
  </si>
  <si>
    <t xml:space="preserve">Interventorías a los contratos de las ESES de nivel I y II para la atención a la población condición de desplazamiento </t>
  </si>
  <si>
    <t xml:space="preserve">Atención a las personas en condicion de desplazamiento. </t>
  </si>
  <si>
    <t xml:space="preserve">Contratación con las ESES de nivel I y II para el acceso a servicio NO POS población pobre no asegurada y subsidiada </t>
  </si>
  <si>
    <t xml:space="preserve">Legalización de los contratos con las ESES de nivel I y II para el acceso a servicio NO POS población pobre no asegurada y subsidiada . </t>
  </si>
  <si>
    <t>Prestacion de servicio NO POS a las  personas pobres no aseguradas y subsidiadas</t>
  </si>
  <si>
    <t xml:space="preserve">Auditoria a IPS públicas y privadas.                            .                      </t>
  </si>
  <si>
    <t>Asistencia técnica en PAMEC a IPS públicas y privadas</t>
  </si>
  <si>
    <t>Seguimiento a la elaboración al cumplimiento del PAMEC a IPS públicas y privadas</t>
  </si>
  <si>
    <t>Realizar visitas de auditoria para verificacion del manejo de los recursos</t>
  </si>
  <si>
    <t>No. Contratos realizados</t>
  </si>
  <si>
    <t>Distrito de Buenaventura</t>
  </si>
  <si>
    <t>No. auditorias realizadas</t>
  </si>
  <si>
    <t>No. De IPS</t>
  </si>
  <si>
    <t>No. De Legalizaciones</t>
  </si>
  <si>
    <t>No. De Interventorias</t>
  </si>
  <si>
    <t>No. De personas atendidas</t>
  </si>
  <si>
    <t>No. De Auditorias</t>
  </si>
  <si>
    <t>No. De Asistencias</t>
  </si>
  <si>
    <t>No. De Seguimientos</t>
  </si>
  <si>
    <t>No. De Visitas</t>
  </si>
  <si>
    <t>1.2.2.2 MEJORAMIENTO A LA CALIDAD DE LOS SERVICIOS</t>
  </si>
  <si>
    <t xml:space="preserve">Interventorías a los contratos de las ESES de nivel I y II  para el acceso a servicio NO POS población pobre no asegurada y subsidiada. </t>
  </si>
  <si>
    <t>PROGRAMA: SALUD PÚBLICA</t>
  </si>
  <si>
    <t>META DE RESULTADO: A Diciembre 31 de 2015, se ha realizado el 80 % de las estrategias contempladas en el decreto 3039 de 2007, que inciden en la reducción de   las tasas de morbilidad y mortalidad. - A diciembre 31 de 2015, se ha actualizado e implementado el 100 % del Plan de Salud Territorial conforme a la normatividad vigente en el sector.</t>
  </si>
  <si>
    <t>1.2.3.1 SALUD INFANTIL</t>
  </si>
  <si>
    <t>No. agentes comunitarios capacitados</t>
  </si>
  <si>
    <t xml:space="preserve">4 Monitoreo Rapido de Coberturas en zona </t>
  </si>
  <si>
    <t xml:space="preserve"> Búsqueda Activa  Institucional y comunitaria, seguimiento de casos inmunoprevenibles. (tosferina, sarampion, polio,etc).</t>
  </si>
  <si>
    <t>4 encuentros (Auxiliares de enfermeria rurales de la ESE, voluntarios Afro e Indigena), para fortalecimiento de habilidades del Recuros Humano en el componente comunitario y organizacional de la Estrategia AIEPI de promotores rural.</t>
  </si>
  <si>
    <t>Acompañamiento y seguimiento para las implementacion de la estrategia AIEPI: en sus 3 componentes a las ESE de I y II nivel.</t>
  </si>
  <si>
    <t xml:space="preserve">Fortalecimiento de la Red de Frio a nivel urbano y rural: Mantenimiento preventivo  y correctivo de los equipos del programa ampliado de inmunizaciones  (Lavado de termos, neveras, paquetes frios y aire acondicionado de las cavas de vacunacion SSD; ADECUACION  DE LA CAVA </t>
  </si>
  <si>
    <t>Fortalecimiento del PAI</t>
  </si>
  <si>
    <t>Seguimiento y fortalecimiento a las UROCS de la zona rural.</t>
  </si>
  <si>
    <t>Acciones Colectivas a Grupos organizados de la Infancia en el Mes del Niño.</t>
  </si>
  <si>
    <t xml:space="preserve">Realizar un proceso de formacion en el componente comunitario (en las 18 Prácticas Claves familiares) a las Madres comunitarias de los Hogares Comunitarios de ICBF de zona rural por zona. </t>
  </si>
  <si>
    <t>4 Talleres de Actualizacion y fortalecimiento en el componente comunitario (en las 18 Pràcticas Claves Familiares) a madres comunitarias y fami en zona urbana.</t>
  </si>
  <si>
    <t>Gestion intersectorial para la atencion integral de salud infantil</t>
  </si>
  <si>
    <t>IEC (realizar folletos,bolantes, cartilla), para la atencion integral de salud infantil.</t>
  </si>
  <si>
    <t>4 Monitoreos</t>
  </si>
  <si>
    <t>Busqueda Activa</t>
  </si>
  <si>
    <t>Fortalecimiento</t>
  </si>
  <si>
    <t>No. De Jornadas de vacunación</t>
  </si>
  <si>
    <t>No. De Encuentros</t>
  </si>
  <si>
    <t>No de acompañamientos</t>
  </si>
  <si>
    <t>No. De capacitaciones</t>
  </si>
  <si>
    <t>No. De talleres</t>
  </si>
  <si>
    <t>No. De acciones</t>
  </si>
  <si>
    <t>No. De gestiones</t>
  </si>
  <si>
    <t>No. IEC</t>
  </si>
  <si>
    <t>No. De procesos</t>
  </si>
  <si>
    <t>No. Fortalecimiento</t>
  </si>
  <si>
    <t>1.2.3.2 SALUD SEXUAL Y REPRODUCTIVA</t>
  </si>
  <si>
    <t>Reuniones  para Fortalecimiento de los COVES de  muerte materna , perinatal,Mortalidad  porsifilis,VIH</t>
  </si>
  <si>
    <t>Apoyo logistico y fortalecimiento del conocimiento ancestral para la atencion del parto domiciliario  dirigido a parteras zona urbana y rural carreteable.(entrega de kits  )</t>
  </si>
  <si>
    <t>IEC frente a la prevención y complicaciones de las ITS en el embarazo</t>
  </si>
  <si>
    <t xml:space="preserve">Campaña de Promoción de la salud sexual con las reinas"“NO SÓLO LOS TACONES HACEN SONAR SUS PASOS…” - Por unas Ferias Libres de Riesgos </t>
  </si>
  <si>
    <t>Garantizar el fortalecimiento de la estrategia de  reducción perinatal del VIH en el distrito de Buenaventura mediante soporte social a las mujeres Gestantes VIH positivas las  pobres no aseguradas, en situación de desplazamiento, migratorias, indígenas de del Distrito.</t>
  </si>
  <si>
    <t xml:space="preserve">1 taller de Capacitación a IPS públicas y privadas sobre IVE (Interrupción voluntaria de Embarazo) </t>
  </si>
  <si>
    <t>Fortalecer los servicios amigables del nivel 1 HLAP Y HSA Puerto Merizalde  distrito mediante adquisición de insumos críticos de anticoncepción modernos   (implantes subdermicos Pastas,) como complementariedad de estos servicios.</t>
  </si>
  <si>
    <t xml:space="preserve">Actividades de Planificación Familiar (Pomeroy) a la PPNA de la zona urbana y  rural del Distrito de Buenaventura. </t>
  </si>
  <si>
    <t xml:space="preserve"> 2 Talleres de capacitación sobre prevención de embarazos en adolescentes  a educadores de SSR y jóvenes de escuelas entre públicas y privadas del municipio de Buenaventura</t>
  </si>
  <si>
    <t>“Formación Y  Educación como líderes  Multiplicadores en  SSR en adolescentes y jóvenes del Distrito</t>
  </si>
  <si>
    <t xml:space="preserve">Promover en la población PPNA de la comuna 12 la anticoncepción con metodos modernos </t>
  </si>
  <si>
    <t>Tamizage de 3000 citologias  cervicouterina a mujeres  de poblacion Victima y PPNA  de zona Rural y Urbana</t>
  </si>
  <si>
    <t>Desarrollar estrategias de  Información Educación y Comunicación  como piezas comunicativas de SSR,  mediante diseño y emisión de mensajes que posibiliten  las transformaciones de los conceptos, valores y practicas relacionadas con la vivencia de la sexualidad ,sobre deteccion temprana del cancer de seno ,prostata ,cervix,prevencion  y complicaciónes de  ITS en el embarazos,control prenatal y complicaciones,rutas de acceso a pacientes con VIH</t>
  </si>
  <si>
    <t>4 Encuentros</t>
  </si>
  <si>
    <t>Acompañamiento</t>
  </si>
  <si>
    <t>4 Capacitaciones al personal de salud que atiende poblacion de salud infantil(crecimiento y desarrollo, IPS publicas y privadas en el cumplimiento y aplicación de la Norma Técnica de manejo del PAI y  (Incluida cadena de frió y salud infantil integral.)</t>
  </si>
  <si>
    <t>4 Capacitaciones</t>
  </si>
  <si>
    <t>Fortalecieminto a red de frio</t>
  </si>
  <si>
    <t>No.de seguimientos</t>
  </si>
  <si>
    <t>Seguimientos</t>
  </si>
  <si>
    <t>Acciones colectivas</t>
  </si>
  <si>
    <t>Porceso de formación</t>
  </si>
  <si>
    <t>4 talleres</t>
  </si>
  <si>
    <t>Gestion Intersectorial</t>
  </si>
  <si>
    <t>IEC</t>
  </si>
  <si>
    <t>No. De actividades</t>
  </si>
  <si>
    <t>Reuniones</t>
  </si>
  <si>
    <t>No. De reuniones</t>
  </si>
  <si>
    <t xml:space="preserve">Apoyo logístico </t>
  </si>
  <si>
    <t>14 seguimiento</t>
  </si>
  <si>
    <t>No. De seguimientos</t>
  </si>
  <si>
    <t>Taller</t>
  </si>
  <si>
    <t>Nó de talleres</t>
  </si>
  <si>
    <t>No. De IEC</t>
  </si>
  <si>
    <t>Celebracción dia mundial contra el SIDA</t>
  </si>
  <si>
    <t>1 Celebracción dia mundial contra el SIDA</t>
  </si>
  <si>
    <t>14 Seguimientos</t>
  </si>
  <si>
    <t>Nó de pruebas</t>
  </si>
  <si>
    <t>24 capacitaciones</t>
  </si>
  <si>
    <t>Campaña de promoción</t>
  </si>
  <si>
    <t>No. De campañas</t>
  </si>
  <si>
    <t>Fortalecimiento estrategia</t>
  </si>
  <si>
    <t>Taller de capacitación</t>
  </si>
  <si>
    <t>Actividades</t>
  </si>
  <si>
    <t>2 talleres</t>
  </si>
  <si>
    <t>Jornadas de formación y educación</t>
  </si>
  <si>
    <t>No. De Jornadas de formación y educacion</t>
  </si>
  <si>
    <t>3000 citologias</t>
  </si>
  <si>
    <t>No. De citologias</t>
  </si>
  <si>
    <t>SECRETARÍA DE SALUD , Coordinador Salud Sexual y Reproductiva</t>
  </si>
  <si>
    <t>1.2.3.3 SALUD ORAL</t>
  </si>
  <si>
    <t>1 campaña</t>
  </si>
  <si>
    <t>25% del estudio</t>
  </si>
  <si>
    <t>37 consultorios</t>
  </si>
  <si>
    <t>Realizar  a  15 hogares infantiles de  ICBF priorizados  actividades de promoción de hábitos saludables en salud oral, entrega de material educativo.) 175 niños del Distrito de Buenaventura.</t>
  </si>
  <si>
    <t>Realizar  actividades en  hábitos higiénicos saludables  en la zona rural marítima, Bocana,  Juanchaco, y Ladrilleros</t>
  </si>
  <si>
    <t>Realizar  actividades  en habito saludables  en higiene oral a 15 escuelas  y colegios )enseñanza de técnica de cepillado, fluorización)</t>
  </si>
  <si>
    <t xml:space="preserve">cartillas,  plegables, formatos COP para   las actividades de IEC a la poblacion en general. </t>
  </si>
  <si>
    <t>Apoyo logístico para realizar  levantamiento del  índice COP a 1000 personas   mayores de 18 años de edad en situación de desplazamiento</t>
  </si>
  <si>
    <t>promocion de estilo de vidas saludables en higiene oral y levantamiento de índice COP  para 600  mayores de 18 años  en la zona rural carreteable de Buenaventura. (sacarias, cordoba)</t>
  </si>
  <si>
    <t>Asistencia técnica a 10 odontólogos de las IPS publica y Privadas sobre metas nacionales en salud oral</t>
  </si>
  <si>
    <t>Inspección y vigilancia a 10 consultorios, del distrito para garantizar la salud oral de los pacientes.</t>
  </si>
  <si>
    <t>Actividades de promoción de salud oral a 175 niños</t>
  </si>
  <si>
    <t>2 actividades en ábitos hig. Saludables</t>
  </si>
  <si>
    <t>actividades en habit saludables en higiene oral a 15 escuelas y colegios</t>
  </si>
  <si>
    <t>Iíndice COP a 1000 personas mayores de 18 años en situación de desplazamiento</t>
  </si>
  <si>
    <t>Iíndice COP a 600 personas mayores de 18 años en zona rural.</t>
  </si>
  <si>
    <t>Iíndice COP a 600 personas mayores de 18 años en zona urbana.</t>
  </si>
  <si>
    <t>Realizar dos (2) talleres a odontólogos de las IPS públicas y privadas sobre metas nacionales a cumplir en salud oral</t>
  </si>
  <si>
    <t>2 talleres a odontólogos de IPS públicas y Privadas</t>
  </si>
  <si>
    <t>Aquisicion de un (1) computador portatil, camara fotografica</t>
  </si>
  <si>
    <t>Un (1) Computador portatil</t>
  </si>
  <si>
    <t>Asistencia tecnica a 10 odontólogos</t>
  </si>
  <si>
    <t>Inspección y vigilancia a 10 consultorios</t>
  </si>
  <si>
    <t>No. De niños</t>
  </si>
  <si>
    <t>nó. De actividades</t>
  </si>
  <si>
    <t>No. De escuelas</t>
  </si>
  <si>
    <t xml:space="preserve">No. Kits (cartillas, plegables y formatos COP) </t>
  </si>
  <si>
    <t>No. De personas</t>
  </si>
  <si>
    <t>No. De computadores</t>
  </si>
  <si>
    <t>No. De odontólogos</t>
  </si>
  <si>
    <t>No. De consultorios</t>
  </si>
  <si>
    <t>Secretario de Salud - Coordinador Porgrama Salud Oral</t>
  </si>
  <si>
    <t>Realizar 20 encuentro de mujeres organizadas para el abordaje psicosocial de víctimas de violencia basada en género.</t>
  </si>
  <si>
    <t>Emitir un (1) Programa Radial  de  tema (VBG) (Normatividad, Política Pública, Incadores, ruta de Atención (Tema: Violencia Basada en Género.</t>
  </si>
  <si>
    <t xml:space="preserve">Realizar 2 ruta de atención Trata de personas.  Cartillas, Violencia Intrafamiliar, Víctimas de Abuso Sexual ( enfocada a la población desplazada)  </t>
  </si>
  <si>
    <t xml:space="preserve">Implementación de un (1) observatorio de violencia (2 Equipos computo, impresora, Linea 018000, boletines informativos, visitas de campo, reuniones seguimiento, estudios de casos. </t>
  </si>
  <si>
    <t xml:space="preserve">5 Cove distrital salud Mental, casos de violencia intrafamiliar, abuso sexual, suicidio </t>
  </si>
  <si>
    <t>Socialización  3 ruta de atención  a personas con trastornos mentales, dirigida a profesionales de la salud, líderes comunitarios, Juntas de acción Comunal, madres comunitarias .</t>
  </si>
  <si>
    <t>realizar 3 jornada de atención psicosocial dirigida a población en situación de desplazamiento, por ola invernal, victimas de la violencia,  (Atención Psicosocial por profesionales de la salud psicólogos).</t>
  </si>
  <si>
    <t>Realizar 12 jornadas en las comunas del Distrito de Buenaventura para la identificación de niños  niñas adolescentes y adultos con Discapacidad Cognitiva</t>
  </si>
  <si>
    <t xml:space="preserve">Realizar 20 jornadas de  prevención consumo sustancias psicoactivas, dirigido a estudiantes (niñas, niños, adolescentes y jóvenes, instituciones educativas de carácter público. </t>
  </si>
  <si>
    <t xml:space="preserve">Implementación de un (1) servicio amigable en farmacodependencia de carácter extramural dirigido a las instituciones educativas </t>
  </si>
  <si>
    <t>500 kit  educativo para la prevención de la salud mental, sustancias psicoactivas y violencias dirigido jóvenes y profesionales de la salud, actores del sistema (cuadernos y cartilllas, folletos, , botones, afiches), periodico,  pendones, camisetas, gorras.</t>
  </si>
  <si>
    <t>2 Jornadas de prevención de lesiones violentas causadas por accidentes de transito en motocicletas por consumo de alcohol y sustancias sicoactivas en  del distrito de Buenaventura.</t>
  </si>
  <si>
    <t>Fortalecimiento de la capacidad técnica  administrativa, e institucional de los servicios para la atención en salud mental proyectos Aldea y Red de Apoyo a Cuidaores y familiares) APS</t>
  </si>
  <si>
    <t>1.2.3.4 SALUD MENTAL Y LESIONES VIOLENTAS EVITABLES</t>
  </si>
  <si>
    <t>Estratégia de comuinicación, Pasacalles, pendones, celebración día internacional de la salud mental.</t>
  </si>
  <si>
    <t>Conformar 3 semilleros de vida para la prevención del consumo del tabaco, alcohol y otras sustancias psicoactivas, dirigido a niños, niñas y adolescentes en las instituciones educativas de la zona urbana.</t>
  </si>
  <si>
    <t xml:space="preserve">Conformar 2 semilleros de vida para la prevención del consumo del tabaco, alcohol y otras sustancias psicoactivas, dirigido a niños, niñas y adolescentes en las instituciones educativas de la zona urbana rural </t>
  </si>
  <si>
    <t>3 semilleros conformados</t>
  </si>
  <si>
    <t>2 semilleros conformados</t>
  </si>
  <si>
    <t>No. De semilleros conformados zona urbana</t>
  </si>
  <si>
    <t>No. De semilleros conformados zona rural</t>
  </si>
  <si>
    <t>Realizar 1 Capacitación profesionales de la salud de las ESES, EPS, IPS., sector portuario,   Tema  Violencia Basada en Género Trata de personas  hotelero, embarcaciones menores, capitania de puerto, aereopuerto, Secretaria Tránsito  persona, victimas de de la violencia,  rutas de atención.</t>
  </si>
  <si>
    <t>15 campañas</t>
  </si>
  <si>
    <t>100 familias atendidas</t>
  </si>
  <si>
    <r>
      <t xml:space="preserve">5 semilleros de vida </t>
    </r>
    <r>
      <rPr>
        <b/>
        <sz val="9"/>
        <rFont val="Arial"/>
        <family val="2"/>
      </rPr>
      <t>conformados</t>
    </r>
  </si>
  <si>
    <r>
      <t xml:space="preserve">5 semilleros de vida </t>
    </r>
    <r>
      <rPr>
        <b/>
        <sz val="9"/>
        <rFont val="Arial"/>
        <family val="2"/>
      </rPr>
      <t>fortalecidos</t>
    </r>
  </si>
  <si>
    <t>3 comunas con equipo interdisciplinario conformado</t>
  </si>
  <si>
    <t>20 encuentro de mujeres organizadas</t>
  </si>
  <si>
    <t xml:space="preserve">1 capacitacione a profesionales de la salud </t>
  </si>
  <si>
    <t>1 programa radial</t>
  </si>
  <si>
    <t>N. de programas radiales</t>
  </si>
  <si>
    <t>2 rutas de atención</t>
  </si>
  <si>
    <t>No. De rutas de atención</t>
  </si>
  <si>
    <t>1 observatorio implementado</t>
  </si>
  <si>
    <t>No. De observatorios implementados</t>
  </si>
  <si>
    <t>No. De COVES</t>
  </si>
  <si>
    <t>5 COVES distrtial de salud mental</t>
  </si>
  <si>
    <t>Socialización  3 ruta de atención</t>
  </si>
  <si>
    <t>Cantidad de material educativo</t>
  </si>
  <si>
    <t xml:space="preserve"> 3 jornada de atención psicosocial </t>
  </si>
  <si>
    <t>No. De jornadas</t>
  </si>
  <si>
    <t>20 jornadas de  prevención consumo sustancias psicoactivas</t>
  </si>
  <si>
    <t>No. De 20 jornadas de  prevención consumo sustancias psicoactivas</t>
  </si>
  <si>
    <t>Implementación de un (1) servicio amigable en farmacodependencia</t>
  </si>
  <si>
    <t>No. Implementado de servicio amigable en farmacodependencia</t>
  </si>
  <si>
    <t>500 kit  educativo</t>
  </si>
  <si>
    <t>no. De Kits educativos</t>
  </si>
  <si>
    <t>4 pendones y pasacalles celebracion dia día internacional de la salud emntal</t>
  </si>
  <si>
    <t>No. de pendones y pasaclalles</t>
  </si>
  <si>
    <t>No. De jornadas de prevención</t>
  </si>
  <si>
    <t>2 Jornadas de prevención de lesiones violentas causadas por accidentes de transito en motocicletas</t>
  </si>
  <si>
    <t>12 jornadas</t>
  </si>
  <si>
    <t>1.2.3.5 ENFERMEDADES TRASMISIBLES Y ZOONOSIS</t>
  </si>
  <si>
    <t>Realizar 2 jornadas de prevenciòn a la salud humana para disminuir las enfermedades trasmitidas por vectores a 2000 viviendas de areas vulnerables, 40 hogares de bienestar familiar, 30 instituciones,educativas y 7 zonas comunes, mediante diagnostico y desratización.</t>
  </si>
  <si>
    <t>control de enfermedades transmitida por vectores atraves de fumigación con motomochila a 2000 viviendas del area urbana del Distrtio de Buenaventura</t>
  </si>
  <si>
    <t>implementación de IEC para la promoción y prevención de las enfermedades transmitidas por vectores a las 12 comunas del Distrito de Buenaventura (Información, educación y comunicación). Atraves de medios masivos</t>
  </si>
  <si>
    <t>control de enfermedades transmitida por vectores atraves de diagnostico y entrega de toldillos impregnados a 1800 habitantes de la zona de bajamar del area urbana del Distrito de Buenaventura</t>
  </si>
  <si>
    <t>Entrega de los tratamientos de leishmaniasis de acuerdo a las fichas reportadas por las IPS.</t>
  </si>
  <si>
    <t>1 jornada de vacunaciòn de caninos y felinos (8000).</t>
  </si>
  <si>
    <t>1 Campaña de Inspeccion, Vigilancia y Control de Murcielagos transmisores de Zoonosis Rabia en el Distrito de Buenaventura</t>
  </si>
  <si>
    <t>Reealizar 150 visitas de IVC por agresiones de animales potencialmente transmisores de la zoonosis rabia  (desplazamiento).</t>
  </si>
  <si>
    <t>1 campaña hacia la sensibilización por tenencia responsable de mascotas dirigido a 500 estudiantes de las instituciones educativas del Distrito</t>
  </si>
  <si>
    <t>Implementaciòn de un centro de paso para caninos y felinos callejeros y recolección de los mismos.</t>
  </si>
  <si>
    <t xml:space="preserve">1 campaña  de esterilización a Caninos y Felinos machos con la finalidad  de disminuir su natalidad como medida de Prevencion contra la Zoonosis Rabia en el Distrito de Buenaventura </t>
  </si>
  <si>
    <t>1.2.3.6 ENFERMEDADES CRÓNICAS NO TRASMISIBLES</t>
  </si>
  <si>
    <t xml:space="preserve"> Capacitación sobre estilos de vida saludable a manipuladoras de alimentos de los colegios de básica secundaria y comedores del adulto mayor. 
</t>
  </si>
  <si>
    <t>IEC televisivo, del desestimulo del consumo de tabaco y alcohol "No permitas que el humo del cigarrillo, apague nuestra vida"</t>
  </si>
  <si>
    <t>Fortalecimientos a  12 instituciones Educativas, desestimulo del consumo de tabaco y alcohol "No permitas que el humo del cigarrillo, apague nuestra vida"</t>
  </si>
  <si>
    <t>Conmemoración del día internacional del paciente Diabético(colocación de  tres stand informativo sobre alimentación saludable y actividad física).</t>
  </si>
  <si>
    <t>Fomentar la actividad Física en la población Bonaverense(Aerorumbas en las comunas 12 Colegios,2 Universidades, Sitios, Turísticos.</t>
  </si>
  <si>
    <t>Conmemoración del día del discapacitado 05 de diciembre.</t>
  </si>
  <si>
    <t>Apoyo logístico(glucómetro, tensiómetro y fonendoscopio).</t>
  </si>
  <si>
    <t>1.2.3.7 NUTRICION</t>
  </si>
  <si>
    <t>Capacitacion a los integrantes de las juntas de accion comunal de las 12 comunas sobre valoracion del estado nutricional en niños menores de cinco años.</t>
  </si>
  <si>
    <t>1 Actividad de Promoción de la lactancia materna por medio de estrategias IEC.</t>
  </si>
  <si>
    <t>Realizar 14 visitas de vigilancia y control en I.P.S, E.P.S Y ESES publicas y privadas del distrito de Buenaventura.</t>
  </si>
  <si>
    <t xml:space="preserve"> Conmemoracion del dia mundial de la lactancia materna.</t>
  </si>
  <si>
    <t>Levantamiento de herramienta ANTRO-PLUS en  los Hogares ICBF, y poblacion vulnerable del Distrito de Buenaventura</t>
  </si>
  <si>
    <t>Adqusicion y Entrega de  5.000 Antiparasitarios a niños de la PPNA, Hogares de ICBF y grupos vulnerables, ( indigenas y desplazados).</t>
  </si>
  <si>
    <t>Adquisición y Entrega de 5000 kits de micronutrientes  a niños menores 5 años y a gestantes pobres no aseguradas de las 12 comunas, población desplazada, discapacitada, indígena.</t>
  </si>
  <si>
    <t>Realizacion de 2 talleres a 80 promotores de la zona urbana y rural del distrito de buenaventura sobre  la resolucion 2121 de junio del 2010.</t>
  </si>
  <si>
    <t>68,5% captados</t>
  </si>
  <si>
    <t>No. De adquisisciones</t>
  </si>
  <si>
    <t>No. De visitas</t>
  </si>
  <si>
    <t>No. De actualizaciones</t>
  </si>
  <si>
    <t xml:space="preserve">2 jornadas de prevención </t>
  </si>
  <si>
    <t>Coordinador Salud Mental  - Secretario de Salud</t>
  </si>
  <si>
    <t>Coordinador Salud Ambiental  - Secretario de Salud</t>
  </si>
  <si>
    <t>5 acciones realizadas</t>
  </si>
  <si>
    <t>350 pacientes tratados</t>
  </si>
  <si>
    <t>Cero casos de rabia</t>
  </si>
  <si>
    <t>1 albergue adecuado</t>
  </si>
  <si>
    <t>1 campaña de esterilización</t>
  </si>
  <si>
    <t>Fumigación 2000 viviendas</t>
  </si>
  <si>
    <t>No. De viviendas Fumigadas</t>
  </si>
  <si>
    <t>12 campañas  IEC para la promoción y prevención de las enfermedades transmitidas por vectores.</t>
  </si>
  <si>
    <t>Entrega de toldillos impregnados a 1800</t>
  </si>
  <si>
    <t>No. De toldillos entregados</t>
  </si>
  <si>
    <t>350 tratamientos</t>
  </si>
  <si>
    <t>No. De tratamientos</t>
  </si>
  <si>
    <t>8000 vacunas entre caninos y felinos</t>
  </si>
  <si>
    <t>No. De vacunas</t>
  </si>
  <si>
    <t>1 Campaña</t>
  </si>
  <si>
    <t>150 visitas de IVC</t>
  </si>
  <si>
    <t>1 centro de paso</t>
  </si>
  <si>
    <t xml:space="preserve">No. Centros de paso </t>
  </si>
  <si>
    <t>1 campaña adelantada</t>
  </si>
  <si>
    <t>1 capacitación</t>
  </si>
  <si>
    <t>1 campaña IEC</t>
  </si>
  <si>
    <t>12 fortalecimientos</t>
  </si>
  <si>
    <t>No. De fortalecimentos</t>
  </si>
  <si>
    <t>1 Conmemoración del día internacional del paciente Diabético</t>
  </si>
  <si>
    <t>No. De conmemoraciones</t>
  </si>
  <si>
    <t>12 jornadas de actividad fisica</t>
  </si>
  <si>
    <t>Conmemoración</t>
  </si>
  <si>
    <t>cantidad de apoyos  logístico</t>
  </si>
  <si>
    <t>Asistencia técnica a la ciudad de Cali de parte de la Secretaría de salud Departamental.</t>
  </si>
  <si>
    <t>1 asistencia técnica</t>
  </si>
  <si>
    <t>No. De asistencias técnicas</t>
  </si>
  <si>
    <t xml:space="preserve">Tamizage visual  con poblacion discapacitada(entrega de lentes, examenes(300 personas) </t>
  </si>
  <si>
    <t xml:space="preserve">300 tamizajes visuales </t>
  </si>
  <si>
    <t>Nó de tamizajes</t>
  </si>
  <si>
    <t>Coordinador Enfermedades Crónicas no transmisibles y las Discapacidades  - Secretario de Salud</t>
  </si>
  <si>
    <t>Coordinador Nutrición  - Secretario de Salud</t>
  </si>
  <si>
    <t xml:space="preserve"> Capacitacion 20 colegios que manejan desayunos escolares sobre guias nutricionales y  alimentos esenciales.</t>
  </si>
  <si>
    <t>12 capacitaciones</t>
  </si>
  <si>
    <t>20 capacitaciones</t>
  </si>
  <si>
    <t>1 Actividad de promoción</t>
  </si>
  <si>
    <t>14 visitas de vigilancia y control</t>
  </si>
  <si>
    <t>Conmemoracion día de la lactancia materna</t>
  </si>
  <si>
    <t>Herramienta Antro-Plus</t>
  </si>
  <si>
    <t>Herramienta</t>
  </si>
  <si>
    <t>5000 antiparasitarios</t>
  </si>
  <si>
    <t>No. Antiparasitarios</t>
  </si>
  <si>
    <t>Entrega de 5000 kits de micronutrientes</t>
  </si>
  <si>
    <t>No. De micro nutrientes</t>
  </si>
  <si>
    <t>2 talleres a promotores sobre la resolución 2121 de junio de 2010</t>
  </si>
  <si>
    <t>6,28 tasa de mortalidad por desnutrición</t>
  </si>
  <si>
    <t>1.2.3.8 SEGURIDAD SANITARIA Y DEL AMBIENTE</t>
  </si>
  <si>
    <t>Realizar toma de 80 muestras de aguas de consumo humano (11 localidades rurales marítimas y 16 localidades rurales terrestres)para análisis fisicoquímico y microbiológico en el Distrito de Buenaventura (incluye desplazamiento).</t>
  </si>
  <si>
    <t xml:space="preserve">Realizar la toma de 15 muestras para análisis fisicoquímico y microbiológico de aguas de uso recreacional en el Distrito de Buenaventura. </t>
  </si>
  <si>
    <t xml:space="preserve">Realizar la toma de 10 muestras para análisis fisicoquímico y microbiológico de aguas de uso recreacional en el Distrito de Buenaventura. </t>
  </si>
  <si>
    <t xml:space="preserve">Realizar la toma de 120 muestras de alimentos para análisis físico químico y microbiológico desde IVC, a sujetos de alto riesgo para Prevención en la salud de los habitantes del Distrito de Buenaventura. </t>
  </si>
  <si>
    <t xml:space="preserve">Realizar visitas a establecimientos que procesen y expendan alimentos, presten servicios de piscinas al publico durante las 4 (cuatro) temporadas incluidas atraves del año,como semana santa, vacaciones de mitad de año, Festival folklorico, temporada de ballenas y temporada decembrina en zona  rural maritima y zona rural carreteable </t>
  </si>
  <si>
    <t xml:space="preserve">Realizar la toma de 80 muestras de alimentos para análisis físico químico y microbiológico desde IVC, a sujetos de alto riesgo para Prevención en la salud de los habitantes de la zona rural del Distrito de Buenaventura. </t>
  </si>
  <si>
    <t>Realizar visitas a establecimientos que procesen y expendan alimentos, presten servicios de piscinas al publico durante las 4 (cuatro) temporadas incluidas atraves del año,como semana santa, vacaciones de mitad de año, Festival folklorico, temporada de ballenas y temporada decembrina en zona urbana del distrito de Buenaventura</t>
  </si>
  <si>
    <t>2 capacitaciòn en el manejo adecuado de residuos hospitalarios y similares generadores de los mismos (refrigerios, auditorio 8/horas)</t>
  </si>
  <si>
    <t xml:space="preserve">inspección, vigilancia y control a 6000 sujetos de bajo, mediano y alto riesgo epidemiologico en el Distrito de Buenaventura. </t>
  </si>
  <si>
    <t xml:space="preserve"> desplazmiento y acompañamiento para toma de muestra de calidad del agua, alimento y calidad del aire</t>
  </si>
  <si>
    <t>Realizar 40  mediciones de calidad del aire con frecuencias de lecturas en el Distrito de Buenaventura.</t>
  </si>
  <si>
    <t>2 visitas de inspecciòn, vigilanci y control realizadas al siito de disposiciòn final de residuos solidos.</t>
  </si>
  <si>
    <t>16 capacitación a juntas administradoras de acueductos rurales</t>
  </si>
  <si>
    <t>realizar una muestra piloto en busca de sensibilizar a los habitantes de una comunidad en lo referente a entorno sludable (vivienda saludable)</t>
  </si>
  <si>
    <t>600 visitas por atenciòn a quejas sanitarias</t>
  </si>
  <si>
    <t>1 simulacro ESPII, de sanidad portuaria en el Distrtito de Buenaventura.</t>
  </si>
  <si>
    <t>Divulgación frente a la promoción y prevención de la presencia de caracoles gigantes en el Distrito de Buenventura</t>
  </si>
  <si>
    <t>60 muestras de agua</t>
  </si>
  <si>
    <t>No. De muestras</t>
  </si>
  <si>
    <t>80 nuestras de agua analizadas</t>
  </si>
  <si>
    <t>80 muestras de agua</t>
  </si>
  <si>
    <t>adquisición de un (1) paquete de insumos Para toma de muestras</t>
  </si>
  <si>
    <t>No. De paquetes adquiridos</t>
  </si>
  <si>
    <t>15 muestras de agua</t>
  </si>
  <si>
    <t>10 muestras de agua</t>
  </si>
  <si>
    <t>Inspección, vigilancia y control en 3 puntos</t>
  </si>
  <si>
    <t>Inspección, vigilancia y control en 2 puntos</t>
  </si>
  <si>
    <t>120 muestras de alimentos</t>
  </si>
  <si>
    <t>cuatro (4)  Visistas de inspección, vigilancia  y control en las temporadas altas de turismo</t>
  </si>
  <si>
    <t>25 % de las IPS públicas y privadas visitadas, inspeccionadas y controladas</t>
  </si>
  <si>
    <t>2 capacitaciones</t>
  </si>
  <si>
    <t>6000 sujetos vigilados , inspeccionados y controlados</t>
  </si>
  <si>
    <t>No. De sujetos</t>
  </si>
  <si>
    <t>120 monitoreos calidad del aire</t>
  </si>
  <si>
    <t>40 monitoreos</t>
  </si>
  <si>
    <t>No. De monitoreos</t>
  </si>
  <si>
    <t>2 visitas de Inspección, vigilancia y control  IVC</t>
  </si>
  <si>
    <t>2 visitas</t>
  </si>
  <si>
    <t>1 estudio piloto</t>
  </si>
  <si>
    <t>16 capacitaciones</t>
  </si>
  <si>
    <t>Realizar una (1) muestra piloto</t>
  </si>
  <si>
    <t>600 visitas</t>
  </si>
  <si>
    <t>85 % de las visitas de inspección, vigilancia y control IVC</t>
  </si>
  <si>
    <t>IVC a los 8 terminales</t>
  </si>
  <si>
    <t>No. Dde IVC</t>
  </si>
  <si>
    <t>4 IVC a los 8 terminales (4 portuarios, 2 de cabotaje, 1 aereo y 1 terrestre) del Distrtio de Buenaventura.</t>
  </si>
  <si>
    <t>4 comités de sanidad portuaria</t>
  </si>
  <si>
    <t>Realización de 4 (cuatro) comites de sanidad portuaria (refrigerios, auditorios, 30/per)</t>
  </si>
  <si>
    <t xml:space="preserve">Realización de 4 (cuatro) comites de sanidad portuaria </t>
  </si>
  <si>
    <t>No. De comites</t>
  </si>
  <si>
    <t>1 simulacro realizado</t>
  </si>
  <si>
    <t>Rrealización 1 simulacro</t>
  </si>
  <si>
    <t>No. De simulacros</t>
  </si>
  <si>
    <t>0  los casos de mortalidad por picaduras de avispas</t>
  </si>
  <si>
    <t>Apoyo a la prevención  de proliferación fuera de control.(Avispas y Abejas) 2 jornadas</t>
  </si>
  <si>
    <t>2 jornadas de apoyo</t>
  </si>
  <si>
    <t>1 campaña de sensibilización a la comunidad realizada</t>
  </si>
  <si>
    <t>1 campaña de sensibilización</t>
  </si>
  <si>
    <t>2 campañas de sensibilización</t>
  </si>
  <si>
    <t>1 campañas de audición saludable como promoción y prevención contra el ruido a 500 estudientes de isntituciones educativas por influencia de entorno ambiental en Distrito de Bueanaventura.</t>
  </si>
  <si>
    <t>1 campañas de audición saludable</t>
  </si>
  <si>
    <t>1.2.3.9 VIGILANCIA EN SALUD PÚBLICA</t>
  </si>
  <si>
    <t>2 actividades de Capacitacion y supervision la implementación de los archivos planos desde las IPS a las DLS.</t>
  </si>
  <si>
    <t>3 Visitas de Asesoria y asistencia tecnica en sivigila a la ESE Hospital de Puerto Merizalde</t>
  </si>
  <si>
    <t>23 UPGDs notificando al 100% en el SIVIGILA</t>
  </si>
  <si>
    <t xml:space="preserve">Una (1) Implementacion de las Tecnologias de Informacion y Ccomunicacion (TICs) para Supervision del sistema de vigilancia epidemiologica softwareSIVIGILA a traves de dispositivo </t>
  </si>
  <si>
    <t>1 implementación de las TIC's</t>
  </si>
  <si>
    <t>No. De implementaciones</t>
  </si>
  <si>
    <t>Realizar capacitaciones bimensuales al COVECOM.</t>
  </si>
  <si>
    <t>Insumos criticos. Administrar profilaxis a los casos de meningitis que se visiten, Administracion de suero antiofidico y otros medicamentos.</t>
  </si>
  <si>
    <t>Fortalecer el observatorio del delito, publicación.</t>
  </si>
  <si>
    <t>50 investigaciones de campo de los eventos de interés en salud pública notificados por el SIVIGILA</t>
  </si>
  <si>
    <t xml:space="preserve">Fortalecimiento de los COVECOM mediante  una (1) entrega de insumos para busquedas activas comunitarias de eventos de interes en salud publica </t>
  </si>
  <si>
    <t>Una (1) entrega de insumos</t>
  </si>
  <si>
    <t>No. De entregas</t>
  </si>
  <si>
    <t>Seis (6) capacitaciones al COVECOM</t>
  </si>
  <si>
    <t>una (1) entrega de insumos</t>
  </si>
  <si>
    <t>Apoyo logístico  para realizar el 90% de las visitas de campo de los eventos notificados y brotes  de interés en salud publica(transporte , alojamiento y alimentación)por personal de la DLS.</t>
  </si>
  <si>
    <t>Apoyo logístico  para atención de emergencias en salud  publica como intoxicaciones, eventos de importancia internacional, eventos causados por la naturaleza y que son  de interés en salud publica(transporte , alojamiento y alimentación)por personal de la DLS.</t>
  </si>
  <si>
    <t>Realizar 10 comités de vigilancia epidemiológica de los diferentes eventos de interés en salud pública.</t>
  </si>
  <si>
    <t>Asistir al 100% de los COVES programados a nivel departamental. (Transporte de personal de la DLS a la ciudad de Cali y otras en las que el departamento destine las reuniones)</t>
  </si>
  <si>
    <t>Actualización de la legislación a los actores del sistema de salud.</t>
  </si>
  <si>
    <t>Realizar como mínimos 4 comités de estadísticas vitales en el distrito(bimensual).</t>
  </si>
  <si>
    <t>Fortalecer el sistema de VSP con insumos para la elaboración de informes solicitados por el INS. (papelería, resma carta, oficio, lapiceros, cartulinas, papel periódico, marcadores borrables y secos, lápices, sacapuntas, perforadora, ganchos para legajar, carpetas.)</t>
  </si>
  <si>
    <t>Elaboración de 2 boletines epidemiológicos  semestrales. (diseño, impresión y  publicación de 500 boletines)</t>
  </si>
  <si>
    <t>Contratación de talento humano para cumplimiento de todas las actividades de interés en salud publica</t>
  </si>
  <si>
    <t>Realizar el 90% de las visitas de campo de los eventos notificados y brotes  de interés en salud publica</t>
  </si>
  <si>
    <t>% de visitas</t>
  </si>
  <si>
    <t>Apoyo logístico  para atención de emergencias en salud  publica</t>
  </si>
  <si>
    <t>% atención de emergencias</t>
  </si>
  <si>
    <t>10 comités de vigilancia</t>
  </si>
  <si>
    <t>No. De comiteés</t>
  </si>
  <si>
    <t>100% de asistencia a COVES departamentales</t>
  </si>
  <si>
    <t>% de asistencia</t>
  </si>
  <si>
    <t>4 comités de estadísticas vitales</t>
  </si>
  <si>
    <t>No. De comités</t>
  </si>
  <si>
    <t>2 actualizaciones</t>
  </si>
  <si>
    <t xml:space="preserve">Fortalecimiento </t>
  </si>
  <si>
    <t>1 fortalecimiento</t>
  </si>
  <si>
    <t>2 boletines</t>
  </si>
  <si>
    <t>No. De boletines</t>
  </si>
  <si>
    <t>Contratación de talento Humano</t>
  </si>
  <si>
    <t>No. De contrataciones</t>
  </si>
  <si>
    <t>Coordinador Vigilancia en Salud püblica  - Secretario de Salud</t>
  </si>
  <si>
    <t>PROGRAMA: PARTICIPACÍON SOCIAL</t>
  </si>
  <si>
    <t>META DE RESULTADO: A diciembre 31 de 2015 el 80% de los comités de participación social están operando.</t>
  </si>
  <si>
    <t>1.2.4.1 SERVICIO DE ATENCIÓN A LA COMUNIDAD</t>
  </si>
  <si>
    <t>100% de PQR atendidos</t>
  </si>
  <si>
    <t>No. De PQR atendidos</t>
  </si>
  <si>
    <t>Coordinador Promoción Social  - Secretario de Salud</t>
  </si>
  <si>
    <t>Coordinador Participación Social  - Secretario de Salud</t>
  </si>
  <si>
    <t>PROGRAMA: PROMOCIÓN SOCIAL</t>
  </si>
  <si>
    <t xml:space="preserve">META DE RESULTADO: A diciembre 31 de 2015, la Secretaria de Salud participa en el 100 % de las acciones de atención en salud programadas para las poblaciones especiales. </t>
  </si>
  <si>
    <t>Seguimiento al contrato de prestacion de servicios del HLAP,  HDB y HOSPITAL SAN AGUSTIN  para poblacion en situacion de desplazamiento</t>
  </si>
  <si>
    <t>Verificacion de la base de datos de la PSD garantizando asi que  todas las personas esten aseguradas y realizando actividades en equipo con la registraduria.</t>
  </si>
  <si>
    <t>Apoyo logistico para la mesa  de salud  y desplazamiento  con las EPS, las ESE s, ONGs , oorganizaciones y otros actores, para seguimiento de acciones de prestacion de servicios , rutas de atencion , deberes y derechos</t>
  </si>
  <si>
    <t>Acompañamiento técnico y logístico a las veedurias ciudadanas en salud y desplazamiento.</t>
  </si>
  <si>
    <t xml:space="preserve">Apoyo logistico a reuniones de coordinación Promoción  Social intermunicipal </t>
  </si>
  <si>
    <t>Gestion de la informacion de la PSD mediante el cruce de base datos(SIGA, consolidados de contratos de pretacion de servicios)</t>
  </si>
  <si>
    <t>Gestionar con los programas de salud infantil,salud sexual y reproductiva, nutricion, salud oral ,salud ambiental, acciones de promocion y prevencion en la poblacion en situacion de desplazamiento</t>
  </si>
  <si>
    <t>Presentacion de la ruta a la poblacion victima para el reconocimiento de sus derechos en salud.</t>
  </si>
  <si>
    <t>Adquisicion de 1 equipo portatil para el programa de promocion social.</t>
  </si>
  <si>
    <t>Actividades encaminadas al conocimiento y prevención de la tuberculosis en la población vulnerable de la comunidad Indígena Oriva.</t>
  </si>
  <si>
    <t>Actividades de saneamiento Basico para la toma de TBC, y seguimiento a la población  vulnerable de la comunidad indigena  de aciva.</t>
  </si>
  <si>
    <t>Actividades de Salud Sexual y repreproductiva, a la población vulnerable de la comunidad Indígena Aciva.</t>
  </si>
  <si>
    <t>Se realizaron 2 actividades en salud con Red Unidos</t>
  </si>
  <si>
    <t xml:space="preserve">Se realizaron 4 actividades </t>
  </si>
  <si>
    <t>100% de seguimiento a contratos de prestación de servicios a población en situación de desplazamiento</t>
  </si>
  <si>
    <t>% de seguimiento</t>
  </si>
  <si>
    <t>100% de verificación base de datos</t>
  </si>
  <si>
    <t>% de verificación</t>
  </si>
  <si>
    <t>100% apoyo logístico para la mesa de sallud y desplazamiento</t>
  </si>
  <si>
    <t>% de apoyo</t>
  </si>
  <si>
    <t xml:space="preserve">Coordinar 2 Acciones en salud en  con la Red para la superación de la pobreza extrema ( Red Unidos), con el HLAP y EPS . </t>
  </si>
  <si>
    <t>Coordinar  2 acciones en salud</t>
  </si>
  <si>
    <t>Realizar el 100% de acompañamiento técnico y logístico</t>
  </si>
  <si>
    <t>% de acompañamiento</t>
  </si>
  <si>
    <t>100% de apoyo logístico</t>
  </si>
  <si>
    <t>100% de la información de la PSD</t>
  </si>
  <si>
    <t>% de gestión</t>
  </si>
  <si>
    <t>Coordinar la atencion sicosocial de mujeres y niños en situacion de desplazamiento con el programa de salud mental</t>
  </si>
  <si>
    <t xml:space="preserve">Coordinar 100% la atención sicosocial </t>
  </si>
  <si>
    <t>% de atención sicosocial</t>
  </si>
  <si>
    <t>Articulacion  con aseguramiento y prestacion de servicios sobre asesoria  en  derechos y deberes a Población en situación de desplazamiento, discapacidad, adulto mayor y otros.</t>
  </si>
  <si>
    <t>Articular 100% asesoria en derechos y deberes a población en desplaz, discapacidad, adulto mayor y otros.</t>
  </si>
  <si>
    <t>% de articulación</t>
  </si>
  <si>
    <t>Gestionar con ICBF y el programa de nutricion de la SSD actividades encaminadas a la recuperación nutricional</t>
  </si>
  <si>
    <t>Realizar el 100% de gestión con ICBF y el programa de nutrición de la SSD</t>
  </si>
  <si>
    <t>Segumiento a los autos  04 y 05, el 251 sobre mis derechos  primero, el 006, el 314 entre otros  a poblaciones especiales</t>
  </si>
  <si>
    <t>realizar 100% de seguimientos</t>
  </si>
  <si>
    <t>Realizar el 100% de la gestión</t>
  </si>
  <si>
    <t>Realizar la presentación de la ruta a la población victima</t>
  </si>
  <si>
    <t>Adquirir 1 equipo portatil</t>
  </si>
  <si>
    <t>No. De presentaciónes</t>
  </si>
  <si>
    <t>No. De equipos</t>
  </si>
  <si>
    <t>Realizar una actividad encamianada a la prevención de la tuberculosis en la comunidad indigena ORIVA</t>
  </si>
  <si>
    <t>Realizar una de saneamiento básico para la toma de TBC en la comunidad indigena ACIVA</t>
  </si>
  <si>
    <t>Realizar una actividad de salud sexual y reproductiva en la comunidad indigena ACIVA</t>
  </si>
  <si>
    <t>PROGRAMA: VIGILANCIA Y CONTROL DE RIESGOS LABORALES</t>
  </si>
  <si>
    <t xml:space="preserve">META DE RESULTADO: A Diciembre 31 de 2015, con el 100% de los actores del sistema general de riesgos profesionales se han definido acciones o políticas conjuntas para adelantar vigilancia y control de riesgos laborales. </t>
  </si>
  <si>
    <t>4 Reuniones con las ARP, que operan en el municipio para socialización.</t>
  </si>
  <si>
    <t>Solicitar a las 4  ARP cronograma  de capacitaciones al personal de las empresas del sector pesquero y maderero afiliados a ellos, para seguimiento</t>
  </si>
  <si>
    <t xml:space="preserve">Realizar 2 capacitaciones sobre normas  de riesgos laborales   al personal de las empresas del sector pesquero y maderero  </t>
  </si>
  <si>
    <t>Realizar 4 actividades de prmoción y prevención que tengan establecidas las empresas en conjunto con las EPS- IPS- ARP.</t>
  </si>
  <si>
    <t>Entornos laborales seguros han sido creados</t>
  </si>
  <si>
    <t>Realizar 4 actividades de PyP</t>
  </si>
  <si>
    <t>No. De actividades de PyP</t>
  </si>
  <si>
    <t>Apoyo para la creación de entornos laborales seguros y saludables en el Distrito de Buenaventura.</t>
  </si>
  <si>
    <t>Implementación de actividades de Salud Ocupacional para prevención de enfermedades y accidentes de trabajo en  empresas del Distrito de Buenaventura.</t>
  </si>
  <si>
    <t>Realizar 4 reuniones con las ARP</t>
  </si>
  <si>
    <t>No. De reuniones realizadas</t>
  </si>
  <si>
    <t>No. De cronogramas</t>
  </si>
  <si>
    <t>Realizar 2 capacitaciones sobre normas  de riesgos laborales</t>
  </si>
  <si>
    <t>Solicitar cronograma de capacitaciones</t>
  </si>
  <si>
    <t>Coordinador Riesgos Laborales  - Secretario de Salud</t>
  </si>
  <si>
    <t>Coordinador Salud Infantil - Secretario de Salud</t>
  </si>
  <si>
    <t>Apoyo auditorias para el mejoramiento de la calidad en IPS publicas y Privadas</t>
  </si>
  <si>
    <t>APOYO PARA EL MEJORAMIENTO DE COBERTURA EN TODOS LOS BIOLOGICOS DEL PAI EN NIÑO MENORES DE CINCO AÑOS DEL DISTRITO DE BUENAVENTURA</t>
  </si>
  <si>
    <t>CAPACITACION EN ATENCIÓN  INTEGRAL DE ENFERMEDADES PREVALENTES DE LA INFANCIA - AIEPI EN EL DISTRITO DE BUENAVENTURA</t>
  </si>
  <si>
    <t>IMPLEMENTACION DE ACCIONES DEL SECTOR SALUD EN LA ESTRATEGIA DE CERO A SIEMPRE EN EL DISTRITO DE BUENAVENTURA</t>
  </si>
  <si>
    <t>IMPLEMENTACION DE  LA ESTRATEGIA INSTITUCIONES AMIGAS DE LA MUJER Y LA INFANCIA EN LAS IPS PÚBLICAS Y PRIVADAS DEL  DISTRITO DE BUENAVENTURA.</t>
  </si>
  <si>
    <t>APOYO AL PROGRAMA DE S.S.YR. -SALUD MATERNA EN EL DISTRITO DE BUENAVENTURA</t>
  </si>
  <si>
    <t>APOYO AL PROGRAMA S.S.YR. ETS EN EL DISTRITO DE BUENAVENTURA</t>
  </si>
  <si>
    <t>APOYO AL PROGRAMA DE SSR EN ADOLESCENTES DEL DISTRITO DE BUENAVENTURA</t>
  </si>
  <si>
    <t>APOYO AL PROGRAMA DE DETECCIÓN DEL CANCER EN EL DISTRITO DE BUENAVENTURA</t>
  </si>
  <si>
    <t>MEJORAMIENTO EN LA SALUD ORAL  DE LOS NIÑOS MENORES DE 12 AÑOS DEL DISTRITO DE BUENAVENTURA</t>
  </si>
  <si>
    <t>ESTUDIO PARA IDENTIFICAR LA PRESENCIA DE LOS DIENTES PERMANENTES EN MAYORES DE 18 AÑOS EN EL DISTRITO DE BUENAVENTURA</t>
  </si>
  <si>
    <t>APOYO Y ASISTENCIA TECNICA PARA EL CUMPLIMIENTO DE LA NORMA TECNICA DE ATENCIÓN PREVENTIVA EN SALUD ORAL EN EL DISTRITO DE BUENAVENTURA.</t>
  </si>
  <si>
    <t>Prevención de Violencias en el Distrito de Buenaventura</t>
  </si>
  <si>
    <t>Apoyo Atención Psicosocial victimas del Desplazamiento y Ola invernal en el distrito de Buenaventura</t>
  </si>
  <si>
    <t>Prevención Consumo de  alcohol, cigarrillo y sustancias psicoactivas en el distrito de Buenaventura</t>
  </si>
  <si>
    <t>Proyecto ALDEA SALUDABLE (Trastornos Cognitivos)</t>
  </si>
  <si>
    <t>CONTROL DE ENFERMEDADES  TRANSMISIBLES (TUBERCULOSIS - LEPRA)EN EL DISTRITO DE BUENAVENTURA.</t>
  </si>
  <si>
    <t>CONTROL DE ENFERMEDADES TRASMITIDAS POR VECTORES - ZOONOSIS EN EL DISTRITO DE BUENAVENTURA</t>
  </si>
  <si>
    <t>APOYO AL PROGRAMA DE ENFERMEDADES CRONICAS NO TRANSMISIBLES Y LAS DISCAPACIDADES EN EL DISTRITO DE BUENAVENTURA</t>
  </si>
  <si>
    <t>APOYO PARA CONTRIBUIR AL MEJORAMIENTO DE LA NUTRICIÓN INFANTIL EN EL DISTRITO DE BUENAVENTURA.</t>
  </si>
  <si>
    <t>APOYO PARA DISMINUIR LOS INDICES DE MORTALIDAD POR DESNUTRICIÓ INFANTIL EN EL DISTRITO DE BUENAVENTURA.Distrito de Buenaventura</t>
  </si>
  <si>
    <t>APOYO AL PROGRAMA DE SALUD SANITARIA Y DEL AMBIENTE EN EL DISTRITO DE BUENAVENTURA.</t>
  </si>
  <si>
    <t>APOYO AL PROGRAMA DE SANIDAD PORTUARIA EN EL DISTRITO DE BUENAVENTURA.</t>
  </si>
  <si>
    <t>Viglancia en salud pública</t>
  </si>
  <si>
    <t>Desarrollo de actividades de Promoción y Prevención en coordinación con Red Unidos en el Distrito de Buenaventura.</t>
  </si>
  <si>
    <t>Apoyo para articular  actividades de promoción y Prevención a las poblaciones desplazadas (Victimas ley 1448) en el Distrito de Buneaventura</t>
  </si>
  <si>
    <t>Promocion de estilos de vidad saludable  en higiene oral y levantamiento de indice COP para  600 personas   mayores de 18 años ,  en la zona urbana, barrio campo alegre  y muro Yusti de Buenaventura</t>
  </si>
  <si>
    <t xml:space="preserve">6460 niños menores de cinco años  han sido cubiertos con todos los biológicos del Programa Ampliado de Inmunización PAI </t>
  </si>
  <si>
    <t xml:space="preserve"> SEGUIMIENTO Y CONTROL DEL ASEGURAMIENTO</t>
  </si>
  <si>
    <t>Visitas de seguimiento y control  al plan de mejoramiento y a los informes entregados por la firma auditora</t>
  </si>
  <si>
    <t>No. de visitas de seguimiento a las EPS-S</t>
  </si>
  <si>
    <t>No. Auditorias realizadas</t>
  </si>
  <si>
    <t>Solicitud de la disponiblidad presupuestal para contratar la auditorìa del règimen subsidiado</t>
  </si>
  <si>
    <t>Contrataciòn con la firma auditora a travès del concurso pùblico de mèritos.</t>
  </si>
  <si>
    <t>Firma auditora contratada</t>
  </si>
  <si>
    <t>Recepciòn de los informes de auditorìa presentados por la fima auditora contratada.</t>
  </si>
  <si>
    <t>No. informes de auditorìa recibidos</t>
  </si>
  <si>
    <t>Secretarìa de Salud Distrital - Coordinador Aseguramiento</t>
  </si>
  <si>
    <t>Gestión Integral del Aseguramiento en Salud de la Población Bonaverense - Distrito de Buenaventura</t>
  </si>
  <si>
    <t>Tasa de mortalidad</t>
  </si>
  <si>
    <t>No. Campañas realizadas</t>
  </si>
  <si>
    <t>No. Jóvenes sensibilizados</t>
  </si>
  <si>
    <t xml:space="preserve">Índice COP </t>
  </si>
  <si>
    <t>No. De estudios</t>
  </si>
  <si>
    <t>No. De familias</t>
  </si>
  <si>
    <r>
      <t xml:space="preserve">No. de semilleros de vida </t>
    </r>
    <r>
      <rPr>
        <b/>
        <sz val="9"/>
        <rFont val="Arial"/>
        <family val="2"/>
      </rPr>
      <t>conformados</t>
    </r>
  </si>
  <si>
    <r>
      <t xml:space="preserve">No. De  semilleros de vida </t>
    </r>
    <r>
      <rPr>
        <b/>
        <sz val="9"/>
        <rFont val="Arial"/>
        <family val="2"/>
      </rPr>
      <t>fortalecidos</t>
    </r>
  </si>
  <si>
    <t>No. De  comunas con equipo interdisciplinario conformado</t>
  </si>
  <si>
    <t>% de captados</t>
  </si>
  <si>
    <t>No. De pacientes Tratados</t>
  </si>
  <si>
    <t xml:space="preserve">No. De  casos de rabia </t>
  </si>
  <si>
    <t>No. de albergues adecuado</t>
  </si>
  <si>
    <t>No. De  campañas de esterilización</t>
  </si>
  <si>
    <t>No. De  campañas adelantadas  en cada componente[1]  para la promoción  de estilos de vida saludable</t>
  </si>
  <si>
    <t xml:space="preserve"> %  de desnutrición global en niños menores de 5 años.</t>
  </si>
  <si>
    <t xml:space="preserve">tasa de mortalidad  por desnutrición </t>
  </si>
  <si>
    <t>No. De muestras de agua analizadas</t>
  </si>
  <si>
    <t>No. De muestras de agua</t>
  </si>
  <si>
    <t>No. De  puntos Inspecciónionados, vigilandos y controlados</t>
  </si>
  <si>
    <t>% de las IPS públicas y privadas visitadas, inspeccionadas y controladas</t>
  </si>
  <si>
    <t>No. De  monitoreos a la calidad del aire</t>
  </si>
  <si>
    <t>No. De  visitas de Inspección, vigilancia y control  IVC</t>
  </si>
  <si>
    <t>No. De estudios piloto</t>
  </si>
  <si>
    <t>No. De casos de mortalidad por picaduras de avispas</t>
  </si>
  <si>
    <t>No. De campañas de sensibilización a la comunidad</t>
  </si>
  <si>
    <t xml:space="preserve">No. De  campañas de sensibilización </t>
  </si>
  <si>
    <t xml:space="preserve"> % de las visitas de inspección, vigilancia y control IVC</t>
  </si>
  <si>
    <t>No. De comités de sanidad portuaria</t>
  </si>
  <si>
    <t>No. De simulacros realizado</t>
  </si>
  <si>
    <t>No. De UPGDs notificando al 100% en el SIVIGILA</t>
  </si>
  <si>
    <t>No. De investigaciones de campo de los eventos de interés en salud pública notificados por el SIVIGILA</t>
  </si>
  <si>
    <t>Coordinador Prestación y Desarrollo de Servicios de Salud  - Secretario de Salud</t>
  </si>
  <si>
    <t>Material Educativo para la prevención de Violencia Sexual en niños, niñas y adolescentes, dirigido a las instituciones educativas de carácter público y  hogares comunitarios (500 Cartillas para las instituciones, hogares comunitarios flayer, acciones preventivas y detección temprana de casos, capacitación dirigida a docentes, escuela de padres, madres comunitarias)</t>
  </si>
  <si>
    <t>Visitas a IPS habilitadas</t>
  </si>
  <si>
    <t>1.2.5.</t>
  </si>
  <si>
    <t>1.2.5.1 ACCIONES DE PROMOCIÓN DE LA SALUD Y PREVENCION DEL RIESGO</t>
  </si>
  <si>
    <t>No. De  actividades en salud con Red Unidos</t>
  </si>
  <si>
    <t>No. De  actividades no formales</t>
  </si>
  <si>
    <t>1.2.6.</t>
  </si>
  <si>
    <t>1.2.6.1 MENOS RIESGOS LABORALES</t>
  </si>
  <si>
    <t>No. De entornos laborales seguros</t>
  </si>
  <si>
    <t>1 Actividad de PyP ha sido  realizada con 4 ARP</t>
  </si>
  <si>
    <t>6460 niños menores de cinco años  cubiertos con todos los biológicos del Programa Ampliado de Inmunización PAI  anualmente a Diciembre 31 de 2013</t>
  </si>
  <si>
    <t>50  agentes comunitarios en Atención Integral de Enfermedades Prevalentes de la Infancia AIEPI  se han capacitado  a diciembre 31 de 2013.</t>
  </si>
  <si>
    <t>VALOR  ESPERADO DIC/2013</t>
  </si>
  <si>
    <t>50 Agentes comunitarios capacitados</t>
  </si>
  <si>
    <t>9 acciones implementadas</t>
  </si>
  <si>
    <t>10 estrategias   “Instituciones amigas de la mujer y la infancia” – IAMI en funcionamiento</t>
  </si>
  <si>
    <t>9  acciones del sector salud contempladas en la estrategia de O a Siempre implementadas anualmente a diciembre 31 de 2013.</t>
  </si>
  <si>
    <t>10 estrategias  “Instituciones amigas de la mujer y la infancia” – IAMI, en las IPS Públicas y privadas del municipio se han  puesto en  funcionamiento a diciembre 31 de 2013.</t>
  </si>
  <si>
    <t xml:space="preserve">Programa formulado </t>
  </si>
  <si>
    <t>Programa implementado</t>
  </si>
  <si>
    <t xml:space="preserve">94 X 100000 </t>
  </si>
  <si>
    <t>6.7</t>
  </si>
  <si>
    <t>3 contratos suscritos con las ESES públicas para la prestación del servicio de salud a la población pobre no asegurada exceptuando la población en condición de desplazamiento a diciembre 31 de 2013.</t>
  </si>
  <si>
    <t>2 contratos suscrito con las ESES públicas para la población en condición de desplazamiento a diciembre 31 de 2013.</t>
  </si>
  <si>
    <t>4 contratos realizado para la atención de los servicios no POS a población pobre no asegurada y subsidiada a diciembre 31 de 2013.</t>
  </si>
  <si>
    <t>4 auditorías realizadas a las ESES públicas y clínicas privadas  del Distrito a diciembre 31 de 2013.</t>
  </si>
  <si>
    <t>4 IPS habilitadas se les ha realizado   una visita a diciembre 31 de 2013.</t>
  </si>
  <si>
    <t>2 auditorías  realizadas a  las ESES y verificado el manejo de los recursos a diciembre 31 de 2013.</t>
  </si>
  <si>
    <t>COSTO TOTAL                        PROYECTO                               2013</t>
  </si>
  <si>
    <t>AÑO 2013</t>
  </si>
  <si>
    <t>74x 100000</t>
  </si>
  <si>
    <t>74X100000</t>
  </si>
  <si>
    <t>Se ha contribuido a reducir la tasa de mortalidad materna a 74 por 100.000 nacidos vivos a diciembre 31 de 2013.</t>
  </si>
  <si>
    <t xml:space="preserve">  12 actividades fortalecimiento capacitación y seguimiento en morbilidad materna extrema a 6 instituciones  entre públicas y privadas que atienden control prenatal y atención del parto por un grupo de expertos</t>
  </si>
  <si>
    <t>1 campaña de Información Educación -IEC por medios masivos sobre prevención de alteraraciones en el embarazo</t>
  </si>
  <si>
    <t>Realizar 14 Seguimiento y Asistencia tecnica a UPGDs del primer y segundo nivel que realizan CPN, importancia de estos,riesgos asociados a la  maternidad y atencion del parto,</t>
  </si>
  <si>
    <t>Aplicar instrumentos de detección de alteraciones en el embarazo a gestantes de IPS públicas y privadas del distrito de Buenaventura para prevenir la mortalidad materna</t>
  </si>
  <si>
    <t>12 actividades</t>
  </si>
  <si>
    <t>No de Apoyos logísticos</t>
  </si>
  <si>
    <t>Apoyo logístico</t>
  </si>
  <si>
    <t>1 Campaña IEC</t>
  </si>
  <si>
    <t>No. De Campañas IEC</t>
  </si>
  <si>
    <t>1 campaña de sensibilización en prevención de Enfermedades de Trasmisión Sexual - ETS realizadas a diciembre 31 de 2013.</t>
  </si>
  <si>
    <t>1 campaña de sensibilización sobre prevención de Enfermedades de Trasmisión Sexual - ETS EN INSTITUCIONES EDUCATIVAS</t>
  </si>
  <si>
    <t>Promover los mecanismos  necesarios para facilitar el acceso a los medicamentos antirretrovirales mediante la adquisicion de insumos criticos</t>
  </si>
  <si>
    <t>Taller  atención humanizada del VIHI/SIDA, dirigido  a los funcionarios del área de salud ,Instituciones  y laboratorios clínicos comunidad LGTB  del Distrito de Buenaventura.</t>
  </si>
  <si>
    <t xml:space="preserve">Estrategia de movilización social en torno al lema  “Parar  el sida mantener la promesa” conmemoración día mundial del  SIDA(diciembre 2013) en el Distrito de Buenaventura. </t>
  </si>
  <si>
    <t xml:space="preserve">14 Seguimientos a  IPS  Publicas y privadas  a los casos de sifilis congenita y BAI y gestacional de manera trimestral , zona urbana </t>
  </si>
  <si>
    <t>TAMIZAGE  de PRUEBAS RAPIDAS PARA SIFILIS   para disminucion de la enfermedad .  En PPNA Zona Rural y Urbana(1000 pruebas)</t>
  </si>
  <si>
    <t>TAMIZAGE  de PRUEBAS RAPIDAS PARA VIH  para disminucion de la enfermedad .  En PPNA Zona Rural y Urbana(500 pruebas)</t>
  </si>
  <si>
    <t xml:space="preserve">4 Talleres de capacitacion para promotores de la zona rural y urbana frente a la deteccion temprana de alteraciones del embarazo y sifilis </t>
  </si>
  <si>
    <t>24 Capacitaciones sobre ITS, embaraz en adolescentes  en poblacion escolar, colegios priorizados grados 9,10,11</t>
  </si>
  <si>
    <t>Realizar 2 alianzas intersectoriales (ONG) para fortalecer la atencion de la gestante, prevencion Sifilis.(MSF,OPS, Fondo mundial )</t>
  </si>
  <si>
    <t>1 Adquisición de insumos críticos</t>
  </si>
  <si>
    <t xml:space="preserve">1000 pruebas </t>
  </si>
  <si>
    <t xml:space="preserve">500 Pruebas </t>
  </si>
  <si>
    <t>No. De pruebas</t>
  </si>
  <si>
    <t>4 capacitaciones</t>
  </si>
  <si>
    <t>2 Alianzas intersectoriales</t>
  </si>
  <si>
    <t>No. De Alianzas</t>
  </si>
  <si>
    <t>3 auditorías internas   en los procesos realizadas (seguimiento y control)  a las EPS-S a diciembre 31 de 2013.</t>
  </si>
  <si>
    <t xml:space="preserve">Cronograma de auditorìa elaborado </t>
  </si>
  <si>
    <t>Realizacion de auditorìas donde se incluyan procesos de afiliacion, pago Liquidaciones Mensuales de Afiliados,  novedades, contratacion con Red Prestadora</t>
  </si>
  <si>
    <t>No. informe auditorìas realizadas</t>
  </si>
  <si>
    <t xml:space="preserve">Identificar a travès de lluvia de ideas con los diferentes actores lo que se busca a travès del Programa de seguimiento </t>
  </si>
  <si>
    <t>Un (1) Listado de lluvias de ideas presentadas</t>
  </si>
  <si>
    <t>No. listados</t>
  </si>
  <si>
    <t xml:space="preserve">Priorizar los aspectos màs importantes para el desarrollo del programa </t>
  </si>
  <si>
    <t>Un (1) Listado de aspectos importantes obtenidos</t>
  </si>
  <si>
    <t>Formular  un programa que permita realizar el seguimiento de los planes presentados por las EPS Contributivas en cuanto al aseguramiento.</t>
  </si>
  <si>
    <t>Un (1) Programa formulado para el seguimiento a las EPS</t>
  </si>
  <si>
    <t>No. de programas formulados</t>
  </si>
  <si>
    <t>Instalaciòn del Programa para el seguimiento de las actividades desarrolladas por las EPS en cuanto a la promociòn de la afiliacion</t>
  </si>
  <si>
    <t xml:space="preserve"> Un (1) Programa  instalado</t>
  </si>
  <si>
    <t>No. de programas instalados</t>
  </si>
  <si>
    <t>Implementación de un programa que permita realizar el seguimiento de los planes presentados por las EPS en cuanto al aseguramiento.</t>
  </si>
  <si>
    <t>Un (1) Programa implementado</t>
  </si>
  <si>
    <t>No. de programas implementados</t>
  </si>
  <si>
    <t>Capacitaciòn a2 personas del programa implementado</t>
  </si>
  <si>
    <t xml:space="preserve">Cuatro (4) personas capacitadas </t>
  </si>
  <si>
    <t>No. de personas capacitadas</t>
  </si>
  <si>
    <t>Dos (2) auditorias  realizada a todas las EPS-S, con empresas interventoras acreditadas por la Supersalud o por la entidad que el gobierno nacional disponga a diciembre 31 de 2013.</t>
  </si>
  <si>
    <t>Solicitud  de una (1) disponibilidad presupuestal para contratar la auditorìa règimen subsidiado</t>
  </si>
  <si>
    <t xml:space="preserve">Solicitud Obtenida </t>
  </si>
  <si>
    <t>Dos (2) informes de auditorìa recibidos</t>
  </si>
  <si>
    <t>Elaboración del cronograma de auditorìa para el año 2013</t>
  </si>
  <si>
    <t xml:space="preserve">Elaborar un cronograma de auditorìa </t>
  </si>
  <si>
    <t xml:space="preserve">Realizar 3 auditorìas a las EPS-S operan en el municipio   </t>
  </si>
  <si>
    <t xml:space="preserve">Realizar 1 visita de seguimiento y control a los Planes de mejoramiento de las  EPS-S que operan en el municipio   </t>
  </si>
  <si>
    <t>Un (1 )programa de seguimiento a las actividades de promoción a la afiliación desarrollada por las EPS contributivas formulado a diciembre 31 de 2013</t>
  </si>
  <si>
    <t>Un (1)programa de seguimiento a las actividades de promoción a la afiliación desarrollada por las EPS subsidiadas  implementado a diciembre 31 de 2013.</t>
  </si>
  <si>
    <t>Una (1)Contratacion  de la firma auditora para el règimen subsidiado</t>
  </si>
  <si>
    <r>
      <t xml:space="preserve">Fecha de Inicio de la actividad         </t>
    </r>
    <r>
      <rPr>
        <sz val="9"/>
        <rFont val="Arial"/>
        <family val="2"/>
      </rPr>
      <t>(día / mes / año)</t>
    </r>
  </si>
  <si>
    <r>
      <t xml:space="preserve">Fecha de Terminación de la actividad            </t>
    </r>
    <r>
      <rPr>
        <sz val="9"/>
        <rFont val="Arial"/>
        <family val="2"/>
      </rPr>
      <t>(día / mes / año)</t>
    </r>
  </si>
  <si>
    <t xml:space="preserve">4 Jornadas de vacunacion Nacionales, logistica, Insumos, zona rural maritima- priorizadas según perfil epidemiologico  </t>
  </si>
  <si>
    <t>4 Jornadas de vacunación</t>
  </si>
  <si>
    <t xml:space="preserve"> 4 Barridos  de vacunacion paras las  12 comunas</t>
  </si>
  <si>
    <t>4 Barridos de vacunación</t>
  </si>
  <si>
    <t>No. De Barridos de vacunación</t>
  </si>
  <si>
    <t>No. De Monitoreos</t>
  </si>
  <si>
    <t xml:space="preserve">4 Barrido de Vacunacion en Zona Rural Carreteable ,logistica (transporte,papeleria), Insumos:agua destilada, hielo, guardianes,bolsas material riesgos biologicos. </t>
  </si>
  <si>
    <t>No. De Busquedas activa</t>
  </si>
  <si>
    <t>Fortalecimiento del Sistema de Información para el PAI, con Equipo de Computo e impresoras, Internet y Recurso Humano. Gestión</t>
  </si>
  <si>
    <t>No. De Fortalecimientos</t>
  </si>
  <si>
    <t>31/09/2013</t>
  </si>
  <si>
    <t>23000 jovenes</t>
  </si>
  <si>
    <t>23.000 jóvenes de los establecimientos educativos sensibilizados en prevención de embarazo en adolescente y enfermedades de transmisión sexual (ETS)  a diciembre 31 de 2013.</t>
  </si>
  <si>
    <t>1 campaña de Información, Educación Comunicación-IEC relizadas por medios masivos sobre prevención de embarazo en adolescentes y a toda la comunidad bonaverense a diciembre 31 de 2013.</t>
  </si>
  <si>
    <t>1 campaña de información, educación y comuncación (IEC) en medios masivos sobre prevención de cáncer de mama y de cuello uterino  a toda la comunidad bonaverense realizadas a diciembre 31 de 2013.</t>
  </si>
  <si>
    <t>1 Instrumento de detección</t>
  </si>
  <si>
    <t>No. De instrumentos de detección</t>
  </si>
  <si>
    <t>indice COP 3,05</t>
  </si>
  <si>
    <t>Se tiene el Indice COP (Cariados, Obturados y Perdidos)  3.05 en niños menores de 12 años a diciembre 31 de 2013.</t>
  </si>
  <si>
    <t>25% de Un (1) estudio  para identificar la presencia de los dientes permanentes en mayores de 18 años realizado a diciembre 31 de 2013.</t>
  </si>
  <si>
    <t>37  consultorios odontológicos habilitados  se les ha difundido y vigilado el cumplimiento de la norma técnica de atención preventiva en salud bucal a diciembre 31 de 2013.</t>
  </si>
  <si>
    <t>15 campañas preventivas sobre las formas de violencia que se presentan al interior de la familia, dirigidas a los actores sociales del Sistema de Salud realizada a diciembre 31 de 2013</t>
  </si>
  <si>
    <t>3 comunas   del distrito con Equipo  interdisciplinario conformado    para la detección temprana del malestar emocional de la población con participación comunitaria a  Diciembre 31 de  2013.</t>
  </si>
  <si>
    <t>100 familias víctimas  del conflicto armado y de ola invernal,  se les  ha brindado atención sicosocial a  través de intervenciones interdisciplinarias e interinstitucional adiciembre 31 de 2013.</t>
  </si>
  <si>
    <t xml:space="preserve">5 semilleros de vida para la prevención del consumo del tabaco, alcohol y otras sustancias psicoactivas, dirigido a niños, niñas y adolescentes en las instituciones educativas de la zona urbana y rural  conformado  a 31 de Diciembre de  2013. </t>
  </si>
  <si>
    <t>5 semilleros de vida para la prevención del consumo del tabaco, alcohol y otras sustancias psicoactivas, dirigido a niños, niñas y adolescentes en las instituciones educativas de la zona urbana y rural   fortalecido a 31 de Diciembre de  2013.</t>
  </si>
  <si>
    <t>74 % de los pacientes sintomáticos respiratorios  captados a diciembre 31 de 2013.</t>
  </si>
  <si>
    <t xml:space="preserve">Realizar la vigilancia del evento tuberculosis y su morbilidad y mortalidad mediante la realización de dos (2) COVE municipales </t>
  </si>
  <si>
    <t>Realizar la vigilancia del evento tuberculosis mediante la realización de diez  (10) Unidades de Análisis de Farmacorresistencia y mortalidad</t>
  </si>
  <si>
    <t xml:space="preserve">Fortalecer la vigilancia del evento tuberculosis y su morbilidad y mortalidad mediante la implementación de un sistema de información con monitoreo y evaluación mensual de indicadores programáticos </t>
  </si>
  <si>
    <t>Promocionar la vigilancia del evento tuberculosis y su morbilidad y mortalidad mediante la realización de una actividad académica y social de conmemoración el día mundial de la tuberculosis</t>
  </si>
  <si>
    <t>Inducir la demanda de servicios diagnósticos y terapéuticos de tuberculosis mediante la búsqueda activa de casos en contactos domiciliarios de 200 pacientes con TB</t>
  </si>
  <si>
    <t>Inducir la demanda de servicios diagnósticos y terapéuticos de tuberculosis mediante la búsqueda activa de casos: tres interinstitucionales (PPL, etc.) y veinte interprogramàticas (AIEPI; DM; VIH,etc)</t>
  </si>
  <si>
    <t>Inducir la demanda de servicios diagnósticos y terapéuticos de tuberculosis mediante la búsqueda pasiva por agentes de salud comunitarios (farmaceutas y lideres) capacitados en la identificación de sospechosos de TB</t>
  </si>
  <si>
    <t>Inducir la demanda de servicios diagnósticos y terapéuticos de tuberculosis a través de la sensibilización de profesionales y técnicos del área de la salud mediante un tutorial virtual en TB</t>
  </si>
  <si>
    <t>Inducir la demanda de servicios diagnósticos a través de información a la comunidad y prestadores con 100.000 volantes</t>
  </si>
  <si>
    <t>Capacitar los profesionales de enfermería y medicina de 15 Equipos de Atención Integral de la Tuberculosis mediante dos talleres teorico-practicos de dos días de duración</t>
  </si>
  <si>
    <t>Capacitar los profesionales de enfermería de IPS en la aplicación, lectura e interpretación de la PCT-PPD</t>
  </si>
  <si>
    <t>Conformar y reunir en 10 oportunidades el Club de Pacientes para promover la adherencia al tratamiento antituberculoso</t>
  </si>
  <si>
    <t>Realizar 20 reuniones educativas para familiares y lideres comunitarios de áreas donde hay pacientes con TB para promover la adherencia al tratamiento antituberculoso</t>
  </si>
  <si>
    <t xml:space="preserve">Implementar una estrategia de soporte material para favorecer la adherencia con la administración de minimercados a 40 pacientes y soporte nutricional a 80 pacientes </t>
  </si>
  <si>
    <t>Implementar una estrategia de soporte material para favorecer la adherencia de 30 pacientes inasistentes mediante el subsidio de transporte a un agente comunitario</t>
  </si>
  <si>
    <t>Adquirir insumos y mantenimiento de equipos para la implementación de una ruta diagnóstica para la evaluación de sospechosos de TB de la red pública con baciloscopias (Z/N y A/R) y cultivos</t>
  </si>
  <si>
    <t>Adquirir insumos para la evaluación de la oportunidad diagnóstica y terapéutica con pruebas moleculares para el diagnostico de TB en 1000 sintomáticos respiratorios</t>
  </si>
  <si>
    <t>Adquirir insumos para la evaluación de comorbilidad en 50 pacientes del programa</t>
  </si>
  <si>
    <t>Inducir la demanda de servicios diagnósticos y terapéuticos de lepra a través de la sensibilización de profesionales y técnicos del área de la salud mediante un tutorial virtual</t>
  </si>
  <si>
    <t>Dos COVE realizados</t>
  </si>
  <si>
    <t>No de COVE</t>
  </si>
  <si>
    <t>Diez (10) Unidades de Análisis de Morbilidad y Mortalidad realizadas</t>
  </si>
  <si>
    <t>No de Unidades de Análisis</t>
  </si>
  <si>
    <t>Diez actividades de monitoreo de indicadores municipales</t>
  </si>
  <si>
    <t>No de Actividades de monitoreo y evaluación de indicadores</t>
  </si>
  <si>
    <t>Actividad social y académica del Día Mundial de la TB realizada</t>
  </si>
  <si>
    <t>Día Mundial de la TB conmemorado</t>
  </si>
  <si>
    <t>200 evaluaciones epidemiológicas de contacto domiciliario de TB realizadas</t>
  </si>
  <si>
    <t>No de estudios epidemiológicos de campo</t>
  </si>
  <si>
    <t>23 actividades de Búsqueda activa desarrolladas</t>
  </si>
  <si>
    <t>No de actividades de Búsqueda activa</t>
  </si>
  <si>
    <t>20 actividades de capacitación realizadas</t>
  </si>
  <si>
    <t>No de capacitaciones</t>
  </si>
  <si>
    <t>200 agentes de salud capacitados por tutorial virtual</t>
  </si>
  <si>
    <t>No de profesionales capacitados</t>
  </si>
  <si>
    <t>100.000 volantes distribuidos por IPS del municipio</t>
  </si>
  <si>
    <t>No. De volantes distribuidos por IPS</t>
  </si>
  <si>
    <t>30 profesionales capacitados en dos talleres</t>
  </si>
  <si>
    <t>No.de talleres de capacitación</t>
  </si>
  <si>
    <t>4 Talleres de PCT-PPD realizados</t>
  </si>
  <si>
    <t>No de talleres realizados</t>
  </si>
  <si>
    <t>10 reuniones realizadas</t>
  </si>
  <si>
    <t>No de reuniones</t>
  </si>
  <si>
    <t>20 reuniones realizadas</t>
  </si>
  <si>
    <t>120 pacientes con soporte material para la adherencia</t>
  </si>
  <si>
    <t>No de pacientes con soporte material</t>
  </si>
  <si>
    <t>30 pacientes con soporte material para la adherencia</t>
  </si>
  <si>
    <t>Insumos adquiridos</t>
  </si>
  <si>
    <t>Compra</t>
  </si>
  <si>
    <t>1000 cartuchos de GenXpert adquiridos</t>
  </si>
  <si>
    <t>50 pacientes evaluados con comorbilidad</t>
  </si>
  <si>
    <t>No de pacientes evaluados</t>
  </si>
  <si>
    <t>31/06/2013</t>
  </si>
  <si>
    <t>se han tomado y analizado 200 muestras de agua en los puntos de salida de cada uno de los sistemas de abastecimiento de agua potable existentes en la zona urbana y rural del distrito. a diciembre 31 de 2013.</t>
  </si>
  <si>
    <t>200 muestras de agua analizadas</t>
  </si>
  <si>
    <t>Toma  82 de muestras de agua de consumo humano para realizar análisis fisicoquímico y microbiológico en el área urbana del Distrito de Buenaventura.</t>
  </si>
  <si>
    <t>Realizar toma de 34 muestras de aguas de consumo humano 17 localidades rurales marítimas y  localidades rurales terrestres)para análisis fisicoquímico y microbiológico en el Distrito de Buenaventura.</t>
  </si>
  <si>
    <t>Realizar la toma de 84 muestras de aguas de consumo humano en el área de los 4  terminales Portuarios (sociedad portuaria, , Gran Portuaria, CEMAS, y TCBUEN), para análisis fisicoquímico y microbiológico de las mismas como acción de IVC para la prevención de la salud humana de las personas que confluyen a los terminales.</t>
  </si>
  <si>
    <t>adquisición de un paquete de insumos y logistica para el desempeño de las acciones de I.V.C a sujetos de alto, mediano y bajo riesgo (vehiculos, refrigerador, megafono y otros incluye mantenimiento)</t>
  </si>
  <si>
    <t>10 capacitación a juntas administradoras de acueductos rurales (con base a nivel de riesgo identificado)</t>
  </si>
  <si>
    <t>34 muestras de agua</t>
  </si>
  <si>
    <t>84 muestras de agua</t>
  </si>
  <si>
    <t>1 Paquete de insumos</t>
  </si>
  <si>
    <t>Se ha atendido el 80% de las peticiones, quejas y reclamos de los usuarios del sistema de seguridad social en salud a diciembre 31 de 2013.</t>
  </si>
  <si>
    <t>CONSOLIDACION Y FUNCIONAMIENTO DEL SERVICIO DE ATENCION A LA COMUNIDAD SAC</t>
  </si>
  <si>
    <t>80% de PQR atendidos</t>
  </si>
  <si>
    <t>Atención de 250 peticiones quejas y reclamos en el SAC de la Secretaria de Salud Distrital.</t>
  </si>
  <si>
    <t>250 PQR atendidas</t>
  </si>
  <si>
    <t>Consolidación y vigilacia de la Red de Prestadores  de Servicios de Salud en el Distrito de Buenaventura (SAC EPS / IPS)</t>
  </si>
  <si>
    <t>40 visitas de inspección y vigilancia                                20 reuniones de seguimiento</t>
  </si>
  <si>
    <t>N° visitas inspección y vigilancia realizadas                  N° reuniones realizadas</t>
  </si>
  <si>
    <t>10 visitas y 5 reuniones</t>
  </si>
  <si>
    <t>Información, Educación y Comunicaciones</t>
  </si>
  <si>
    <t>1300 folletos informativos distribuidos</t>
  </si>
  <si>
    <t>N° folletos distribuidos</t>
  </si>
  <si>
    <t>200 carteleras informativas</t>
  </si>
  <si>
    <t>500 folletos deberes y derechos</t>
  </si>
  <si>
    <t>300 volantes informativos</t>
  </si>
  <si>
    <t>FORTALECIMIENTO DE LOS MECANISMOS DE PARTICIPACIÓN SOCIAL EN EL DISTRITO DE BUENAVENTURA</t>
  </si>
  <si>
    <t>70% de los comités de participación social operando</t>
  </si>
  <si>
    <t>Fortalecimiento de los mecanismos de participación Social en el Distrito de Buenaventura</t>
  </si>
  <si>
    <t>40 reuniones realizadas</t>
  </si>
  <si>
    <t>N° reuniones realizadas</t>
  </si>
  <si>
    <t>10 reuniones</t>
  </si>
  <si>
    <t>Actualización y capacitación normativa del Sistema de Salud en colombia</t>
  </si>
  <si>
    <t>2 eventos de actualización realizados</t>
  </si>
  <si>
    <t>N° eventos  realizados</t>
  </si>
  <si>
    <t>1 evento de capacitación</t>
  </si>
  <si>
    <t>Rendicion de cuentas de la Secretaria de Salud Distrital de Buenaventura a la comunidad</t>
  </si>
  <si>
    <t>2 reuniones  para la rendicion de cuentas ejecutadas</t>
  </si>
  <si>
    <t>N° reuniones ejecutadas</t>
  </si>
  <si>
    <t>1 reunión</t>
  </si>
  <si>
    <t>2 actividades en salud  realizadas con la  Red Unidos   a diciembre 31 de 2013.</t>
  </si>
  <si>
    <t>Se ha  coordinado  con las 4 ARP  ubicadas en el Distrito la creación de entornos laborales seguros y saludables a diciembre 31 de 2013.</t>
  </si>
  <si>
    <t>4 ARP han realizado una (1) actividades de promoción y prevención,  para atender a los trabajadores de los efectos de enfermedades y accidentes a Diciembre 31 de 2013.</t>
  </si>
  <si>
    <t>4 actividades educativas no formales  a técnicos, líderes comunitarios, indígenas  sobre entornos saludables, participación social realizadas a diciembre 31 de 2013.</t>
  </si>
  <si>
    <t>50 investigaciones de campo de los eventos de interés en salud pública notificados por el SIVIGILA  realizadas  a diciembre 31 de 2013.</t>
  </si>
  <si>
    <t>Se han realizado 5 acciones para mantener   en un caso  la mortalidad por malaria a diciembre 31 de 2013.</t>
  </si>
  <si>
    <t xml:space="preserve"> Se han realizado 5 acciones   para mantener     en  cero los  casos de  mortalidad por dengue  a diciembre 31 de 2013</t>
  </si>
  <si>
    <t>Se ha garantizado el tratamiento a 350 pacientes de los casos de leishmaniasis notificados al SIVIGILA a diciembre 31 de 2013.</t>
  </si>
  <si>
    <t>Se han mantenido en cero  los casos de rabia   a diciembre 31 de 2013.</t>
  </si>
  <si>
    <t xml:space="preserve"> Se ha adecuado el albergue para caninos y felinos a diciembre 31 de 2013.</t>
  </si>
  <si>
    <t>1 campaña de esterilización a caninos felinos, realizadas para aporte en el control de natalidad a diciembre 31 de 2013.</t>
  </si>
  <si>
    <t>1 campaña adelantadas  en cada componente[1]  para la promoción  de estilos de vida saludable a diciembre 31 de 2013.  Los componentes son: actividad física, nutrición sana, desestimulo de tabaco, desestimulo de alcohol)</t>
  </si>
  <si>
    <t>Se ha reducido al  6,5 % el porcentaje de desnutrición global en niños menores de 5 años. a diciembre 31 de 2013.</t>
  </si>
  <si>
    <t>Se ha contribuido a  reducir a 6,28 la tasa de mortalidad por desnutrición crónica en menores de 5 años a diciembre 31 de 2013.</t>
  </si>
  <si>
    <t>80 muestras  de agua en los puntos de salida de cada uno de los sistemas de abastecimiento de agua potable existentes en la zona rural  tomados y analizadas a diciembre 31 de 2013.</t>
  </si>
  <si>
    <t>Se han tomado y analizado 15 muestras de agua (dos por año)  al 100% de las piscinas de uso público existentes en la zona urbana  del distrito  a diciembre 31 de 2013.</t>
  </si>
  <si>
    <t>Se han tomado y analizado 10 muestras de agua (dos por año) al 100% de las piscinas de uso público existentes en la zona  rural del distrito  a diciembre 31 de 2013.</t>
  </si>
  <si>
    <t>Se han realizado visitas y operativos de inspección, vigilancia y control en 3 de los puntos de producción, transporte y comercialización que componen la cadena de manejo de alimentos existentes en la zona urbana  del distrito  a diciembre 31 de 2013.</t>
  </si>
  <si>
    <t>Se han realizado visitas y operativos de inspección, vigilancia y control en 2 de los puntos de producción, transporte y comercialización que componen la cadena de manejo de alimentos existentes en la zona  rural del distrito  a diciembre 31 de 2013.</t>
  </si>
  <si>
    <t xml:space="preserve">25% de las IPS públicas y privadas, centros de estética y salas de belleza que generan residuos hospitalarios y similares se les ha realizado mínimo una visita de inspección, vigilancia y control  a diciembre 31 de 2013 </t>
  </si>
  <si>
    <t xml:space="preserve"> 120 monitoreos realizados a la calidad del aire en el distrito a  diciembre 31 de 2013.</t>
  </si>
  <si>
    <t>Se han realizado 2 visitas de Inspección, vigilancia y control  IVC al sitio de disposición final  de residuos sólidos del Distrito  A diciembre 31 de 2013.</t>
  </si>
  <si>
    <t>Un estudio  piloto sobre vivienda saludable con una comunidad priorizada  realizado  a diciembre 31 de 2013.</t>
  </si>
  <si>
    <t>Se ha contribuido a mantener  en 0  los casos de mortalidad por picaduras de avispas abejas y otros a diciembre 31 de 2013.</t>
  </si>
  <si>
    <t>1 campaña de sensibilización  a toda la comunidad bonaverense sobre los efectos nocivos  del consumo de caracol gigante sobre la salud realizadas por medios masivos  a  diciembre 31 de 2013.</t>
  </si>
  <si>
    <t>2 campañas de sensibilización sobre la incidencia negativa en la salud debido a la contaminación por ruido realizadas a diciembre 31 de 2013.</t>
  </si>
  <si>
    <t>85 % de las visitas de inspección, vigilancia y control IVC  realizadas a todas las motonaves internacionales que arriban a nuestro  punto de entrada Buenaventura a diciembre 31 de 2013.</t>
  </si>
  <si>
    <t>4 comités de sanidad portuaria realizados con los diferentes actores del sector a diciembre 31 de 2013.</t>
  </si>
  <si>
    <t>1 simulacro realizado sobre respuesta a emergencias en salud pública de interés internacional ESPII en la comunidad portuaria a diciembre 31 de 2013.</t>
  </si>
  <si>
    <t>23 UPGDs notificando al 100% en el SIVIGILA a diciembre 31 de 2013</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</si>
</sst>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quot;$&quot;\ * #,##0.00_);_(&quot;$&quot;\ * \(#,##0.00\);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_-* #,##0.00\ _P_t_s_-;\-* #,##0.00\ _P_t_s_-;_-* &quot;-&quot;??\ _P_t_s_-;_-@_-"/>
    <numFmt numFmtId="187" formatCode="_-* #,##0\ _P_t_s_-;\-* #,##0\ _P_t_s_-;_-* &quot;-&quot;\ _P_t_s_-;_-@_-"/>
    <numFmt numFmtId="188" formatCode="_-* #,##0.00\ &quot;Pts&quot;_-;\-* #,##0.00\ &quot;Pts&quot;_-;_-* &quot;-&quot;??\ &quot;Pts&quot;_-;_-@_-"/>
    <numFmt numFmtId="189" formatCode="_-* #,##0\ &quot;Pts&quot;_-;\-* #,##0\ &quot;Pts&quot;_-;_-* &quot;-&quot;\ &quot;Pts&quot;_-;_-@_-"/>
    <numFmt numFmtId="190" formatCode="_-* #,##0.00\ _P_t_a_-;\-* #,##0.00\ _P_t_a_-;_-* &quot;-&quot;??\ _P_t_a_-;_-@_-"/>
    <numFmt numFmtId="191" formatCode="_-* #,##0\ _P_t_a_-;\-* #,##0\ _P_t_a_-;_-* &quot;-&quot;\ _P_t_a_-;_-@_-"/>
    <numFmt numFmtId="192" formatCode="_-* #,##0.00\ &quot;pta&quot;_-;\-* #,##0.00\ &quot;pta&quot;_-;_-* &quot;-&quot;??\ &quot;pta&quot;_-;_-@_-"/>
    <numFmt numFmtId="193" formatCode="_-* #,##0\ &quot;pta&quot;_-;\-* #,##0\ &quot;pta&quot;_-;_-* &quot;-&quot;\ &quot;pta&quot;_-;_-@_-"/>
    <numFmt numFmtId="194" formatCode="&quot;Sí&quot;;&quot;Sí&quot;;&quot;No&quot;"/>
    <numFmt numFmtId="195" formatCode="&quot;Verdadero&quot;;&quot;Verdadero&quot;;&quot;Falso&quot;"/>
    <numFmt numFmtId="196" formatCode="&quot;Activado&quot;;&quot;Activado&quot;;&quot;Desactivado&quot;"/>
    <numFmt numFmtId="197" formatCode="[$€-2]\ #,##0.00_);[Red]\([$€-2]\ #,##0.00\)"/>
    <numFmt numFmtId="198" formatCode="_ * #,##0.0_ ;_ * \-#,##0.0_ ;_ * &quot;-&quot;??_ ;_ @_ "/>
    <numFmt numFmtId="199" formatCode="_ * #,##0_ ;_ * \-#,##0_ ;_ * &quot;-&quot;??_ ;_ @_ "/>
    <numFmt numFmtId="200" formatCode="0.0"/>
    <numFmt numFmtId="201" formatCode="#,##0.0"/>
    <numFmt numFmtId="202" formatCode="[$-240A]dddd\,\ dd&quot; de &quot;mmmm&quot; de &quot;yyyy"/>
    <numFmt numFmtId="203" formatCode="[$-240A]hh:mm:ss\ AM/PM"/>
    <numFmt numFmtId="204" formatCode="mmm\-yyyy"/>
    <numFmt numFmtId="205" formatCode="_ * #,##0.000_ ;_ * \-#,##0.000_ ;_ * &quot;-&quot;??_ ;_ @_ "/>
    <numFmt numFmtId="206" formatCode="_ * #,##0.0000_ ;_ * \-#,##0.0000_ ;_ * &quot;-&quot;??_ ;_ @_ "/>
    <numFmt numFmtId="207" formatCode="_(* #,##0_);_(* \(#,##0\);_(* &quot;-&quot;??_);_(@_)"/>
  </numFmts>
  <fonts count="60">
    <font>
      <sz val="10"/>
      <name val="Arial"/>
      <family val="0"/>
    </font>
    <font>
      <b/>
      <sz val="9"/>
      <name val="Arial"/>
      <family val="2"/>
    </font>
    <font>
      <sz val="9"/>
      <name val="Arial"/>
      <family val="2"/>
    </font>
    <font>
      <b/>
      <sz val="7"/>
      <name val="Arial"/>
      <family val="2"/>
    </font>
    <font>
      <b/>
      <sz val="6"/>
      <name val="Arial"/>
      <family val="2"/>
    </font>
    <font>
      <sz val="5"/>
      <name val="Arial"/>
      <family val="2"/>
    </font>
    <font>
      <sz val="7"/>
      <name val="Arial"/>
      <family val="2"/>
    </font>
    <font>
      <u val="single"/>
      <sz val="10"/>
      <color indexed="12"/>
      <name val="Arial"/>
      <family val="2"/>
    </font>
    <font>
      <u val="single"/>
      <sz val="10"/>
      <color indexed="36"/>
      <name val="Arial"/>
      <family val="2"/>
    </font>
    <font>
      <sz val="8"/>
      <color indexed="55"/>
      <name val="Arial"/>
      <family val="2"/>
    </font>
    <font>
      <sz val="8"/>
      <name val="Arial"/>
      <family val="2"/>
    </font>
    <font>
      <sz val="8"/>
      <name val="Tahoma"/>
      <family val="2"/>
    </font>
    <font>
      <b/>
      <sz val="8"/>
      <name val="Tahoma"/>
      <family val="2"/>
    </font>
    <font>
      <b/>
      <sz val="8"/>
      <name val="Arial Narrow"/>
      <family val="2"/>
    </font>
    <font>
      <b/>
      <sz val="14"/>
      <name val="Arial"/>
      <family val="2"/>
    </font>
    <font>
      <b/>
      <sz val="8"/>
      <name val="Arial"/>
      <family val="2"/>
    </font>
    <font>
      <b/>
      <sz val="10"/>
      <name val="Arial"/>
      <family val="2"/>
    </font>
    <font>
      <sz val="9"/>
      <name val="Calibri"/>
      <family val="2"/>
    </font>
    <font>
      <b/>
      <sz val="9"/>
      <name val="Tahoma"/>
      <family val="2"/>
    </font>
    <font>
      <sz val="9"/>
      <name val="Tahoma"/>
      <family val="2"/>
    </font>
    <font>
      <b/>
      <i/>
      <sz val="9"/>
      <name val="Arial"/>
      <family val="2"/>
    </font>
    <font>
      <sz val="12"/>
      <color indexed="8"/>
      <name val="Verdan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8"/>
      <name val="Arial"/>
      <family val="2"/>
    </font>
    <font>
      <sz val="9"/>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
      <sz val="9"/>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color indexed="63"/>
      </bottom>
    </border>
    <border>
      <left style="medium"/>
      <right style="medium"/>
      <top style="thin"/>
      <bottom style="thin"/>
    </border>
    <border>
      <left style="medium"/>
      <right style="medium"/>
      <top style="medium"/>
      <bottom style="thin"/>
    </border>
    <border>
      <left style="medium"/>
      <right style="medium"/>
      <top style="thin"/>
      <bottom style="medium"/>
    </border>
    <border>
      <left style="medium"/>
      <right style="medium"/>
      <top>
        <color indexed="63"/>
      </top>
      <bottom>
        <color indexed="63"/>
      </bottom>
    </border>
    <border>
      <left style="medium"/>
      <right style="medium"/>
      <top style="thin"/>
      <bottom>
        <color indexed="63"/>
      </bottom>
    </border>
    <border>
      <left style="medium"/>
      <right style="medium"/>
      <top>
        <color indexed="63"/>
      </top>
      <bottom style="thin"/>
    </border>
    <border>
      <left style="thin"/>
      <right style="thin"/>
      <top style="thin"/>
      <bottom style="thin"/>
    </border>
    <border>
      <left>
        <color indexed="63"/>
      </left>
      <right>
        <color indexed="63"/>
      </right>
      <top>
        <color indexed="63"/>
      </top>
      <bottom style="medium"/>
    </border>
    <border>
      <left style="thin"/>
      <right style="thin"/>
      <top style="thin"/>
      <bottom>
        <color indexed="63"/>
      </bottom>
    </border>
    <border>
      <left style="medium"/>
      <right style="medium"/>
      <top style="medium"/>
      <bottom style="medium"/>
    </border>
    <border>
      <left style="medium"/>
      <right style="medium"/>
      <top>
        <color indexed="63"/>
      </top>
      <bottom style="medium"/>
    </border>
    <border>
      <left style="medium"/>
      <right style="thin"/>
      <top>
        <color indexed="63"/>
      </top>
      <bottom style="medium"/>
    </border>
    <border>
      <left style="thin"/>
      <right style="thin"/>
      <top style="medium"/>
      <bottom style="thin"/>
    </border>
    <border>
      <left style="thin"/>
      <right style="thin"/>
      <top style="thin"/>
      <bottom style="medium"/>
    </border>
    <border>
      <left style="thin"/>
      <right style="thin"/>
      <top>
        <color indexed="63"/>
      </top>
      <bottom>
        <color indexed="63"/>
      </bottom>
    </border>
    <border>
      <left style="thin"/>
      <right style="thin"/>
      <top style="medium"/>
      <bottom>
        <color indexed="63"/>
      </bottom>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style="thin"/>
      <right>
        <color indexed="63"/>
      </right>
      <top style="medium"/>
      <bottom style="medium"/>
    </border>
    <border>
      <left style="medium"/>
      <right>
        <color indexed="63"/>
      </right>
      <top style="medium"/>
      <bottom style="medium"/>
    </border>
    <border>
      <left>
        <color indexed="63"/>
      </left>
      <right style="medium"/>
      <top>
        <color indexed="63"/>
      </top>
      <bottom>
        <color indexed="63"/>
      </bottom>
    </border>
    <border>
      <left style="medium"/>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medium"/>
      <top style="thin"/>
      <bottom style="medium"/>
    </border>
    <border>
      <left style="thin"/>
      <right style="thin"/>
      <top/>
      <bottom style="medium"/>
    </border>
    <border>
      <left style="thin"/>
      <right style="medium"/>
      <top/>
      <bottom style="medium"/>
    </border>
    <border>
      <left/>
      <right style="thin"/>
      <top style="medium"/>
      <bottom style="medium"/>
    </border>
    <border>
      <left>
        <color indexed="63"/>
      </left>
      <right style="thin"/>
      <top>
        <color indexed="63"/>
      </top>
      <bottom>
        <color indexed="63"/>
      </bottom>
    </border>
    <border>
      <left style="medium"/>
      <right style="thin"/>
      <top style="thin"/>
      <bottom style="thin"/>
    </border>
    <border>
      <left style="medium"/>
      <right style="thin"/>
      <top style="thin"/>
      <bottom style="medium"/>
    </border>
    <border>
      <left style="thin"/>
      <right style="medium"/>
      <top style="medium"/>
      <bottom/>
    </border>
    <border>
      <left style="thin"/>
      <right style="medium"/>
      <top/>
      <bottom/>
    </border>
    <border>
      <left style="medium"/>
      <right style="thin"/>
      <top style="medium"/>
      <bottom style="thin"/>
    </border>
    <border>
      <left style="medium"/>
      <right style="thin"/>
      <top style="medium"/>
      <bottom/>
    </border>
    <border>
      <left style="medium"/>
      <right style="thin"/>
      <top/>
      <bottom/>
    </border>
    <border>
      <left style="thin"/>
      <right/>
      <top style="medium"/>
      <bottom/>
    </border>
    <border>
      <left style="thin"/>
      <right/>
      <top/>
      <bottom/>
    </border>
    <border>
      <left style="thin"/>
      <right>
        <color indexed="63"/>
      </right>
      <top/>
      <bottom style="medium"/>
    </border>
    <border>
      <left>
        <color indexed="63"/>
      </left>
      <right style="thin"/>
      <top style="medium"/>
      <bottom>
        <color indexed="63"/>
      </bottom>
    </border>
    <border>
      <left>
        <color indexed="63"/>
      </left>
      <right style="thin"/>
      <top/>
      <bottom style="medium"/>
    </border>
    <border>
      <left>
        <color indexed="63"/>
      </left>
      <right>
        <color indexed="63"/>
      </right>
      <top style="medium"/>
      <bottom style="medium"/>
    </border>
    <border>
      <left>
        <color indexed="63"/>
      </left>
      <right style="medium"/>
      <top style="medium"/>
      <bottom style="medium"/>
    </border>
    <border>
      <left style="medium"/>
      <right/>
      <top style="medium"/>
      <bottom/>
    </border>
    <border>
      <left style="medium"/>
      <right/>
      <top/>
      <bottom/>
    </border>
    <border>
      <left style="medium"/>
      <right>
        <color indexed="63"/>
      </right>
      <top>
        <color indexed="63"/>
      </top>
      <bottom style="medium"/>
    </border>
    <border>
      <left>
        <color indexed="63"/>
      </left>
      <right style="medium"/>
      <top style="medium"/>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style="medium"/>
      <bottom style="thin"/>
    </border>
    <border>
      <left>
        <color indexed="63"/>
      </left>
      <right>
        <color indexed="63"/>
      </right>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8" fillId="29"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49"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5" fontId="0" fillId="0" borderId="0" applyFont="0" applyFill="0" applyBorder="0" applyAlignment="0" applyProtection="0"/>
    <xf numFmtId="190"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21" fillId="0" borderId="0" applyFont="0" applyFill="0" applyBorder="0" applyAlignment="0" applyProtection="0"/>
    <xf numFmtId="9" fontId="0" fillId="0" borderId="0" applyFont="0" applyFill="0" applyBorder="0" applyAlignment="0" applyProtection="0"/>
    <xf numFmtId="0" fontId="51" fillId="21" borderId="5"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47" fillId="0" borderId="8" applyNumberFormat="0" applyFill="0" applyAlignment="0" applyProtection="0"/>
    <xf numFmtId="0" fontId="57" fillId="0" borderId="9" applyNumberFormat="0" applyFill="0" applyAlignment="0" applyProtection="0"/>
  </cellStyleXfs>
  <cellXfs count="580">
    <xf numFmtId="0" fontId="0" fillId="0" borderId="0" xfId="0" applyAlignment="1">
      <alignment/>
    </xf>
    <xf numFmtId="0" fontId="1" fillId="33" borderId="0" xfId="0" applyFont="1" applyFill="1" applyAlignment="1">
      <alignment horizontal="left" vertical="center"/>
    </xf>
    <xf numFmtId="0" fontId="0" fillId="33" borderId="0" xfId="0" applyFill="1" applyAlignment="1">
      <alignment/>
    </xf>
    <xf numFmtId="0" fontId="1" fillId="33" borderId="0" xfId="0" applyFont="1" applyFill="1" applyAlignment="1">
      <alignment vertical="center"/>
    </xf>
    <xf numFmtId="0" fontId="2" fillId="33" borderId="0" xfId="0" applyFont="1" applyFill="1" applyAlignment="1">
      <alignment vertical="center"/>
    </xf>
    <xf numFmtId="0" fontId="5" fillId="33" borderId="10" xfId="0" applyFont="1" applyFill="1" applyBorder="1" applyAlignment="1">
      <alignment horizontal="center" vertical="center" wrapText="1"/>
    </xf>
    <xf numFmtId="0" fontId="2" fillId="33" borderId="11" xfId="0" applyFont="1" applyFill="1" applyBorder="1" applyAlignment="1">
      <alignment horizontal="left" vertical="center" wrapText="1"/>
    </xf>
    <xf numFmtId="0" fontId="2" fillId="33" borderId="12" xfId="0" applyFont="1" applyFill="1" applyBorder="1" applyAlignment="1">
      <alignment horizontal="left" vertical="center" wrapText="1"/>
    </xf>
    <xf numFmtId="0" fontId="2" fillId="33" borderId="12"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9" fillId="33" borderId="11" xfId="0" applyFont="1" applyFill="1" applyBorder="1" applyAlignment="1">
      <alignment vertical="center"/>
    </xf>
    <xf numFmtId="3" fontId="6" fillId="33" borderId="11" xfId="52" applyNumberFormat="1" applyFont="1" applyFill="1" applyBorder="1" applyAlignment="1">
      <alignment horizontal="right" vertical="center"/>
    </xf>
    <xf numFmtId="0" fontId="0" fillId="33" borderId="11" xfId="0" applyFill="1" applyBorder="1" applyAlignment="1">
      <alignment/>
    </xf>
    <xf numFmtId="0" fontId="2" fillId="33" borderId="13" xfId="0" applyFont="1" applyFill="1" applyBorder="1" applyAlignment="1">
      <alignment horizontal="left" vertical="center" wrapText="1"/>
    </xf>
    <xf numFmtId="9" fontId="1" fillId="33" borderId="13" xfId="0" applyNumberFormat="1" applyFont="1" applyFill="1" applyBorder="1" applyAlignment="1">
      <alignment horizontal="center" vertical="center" wrapText="1"/>
    </xf>
    <xf numFmtId="0" fontId="2" fillId="33" borderId="13" xfId="0" applyFont="1" applyFill="1" applyBorder="1" applyAlignment="1">
      <alignment vertical="center"/>
    </xf>
    <xf numFmtId="3" fontId="6" fillId="33" borderId="13" xfId="52" applyNumberFormat="1" applyFont="1" applyFill="1" applyBorder="1" applyAlignment="1">
      <alignment horizontal="right" vertical="center"/>
    </xf>
    <xf numFmtId="0" fontId="0" fillId="33" borderId="13" xfId="0" applyFill="1" applyBorder="1" applyAlignment="1">
      <alignment/>
    </xf>
    <xf numFmtId="0" fontId="5" fillId="33" borderId="10"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5" xfId="0" applyFont="1" applyFill="1" applyBorder="1" applyAlignment="1">
      <alignment horizontal="center" vertical="center"/>
    </xf>
    <xf numFmtId="0" fontId="2" fillId="33" borderId="16" xfId="0" applyFont="1" applyFill="1" applyBorder="1" applyAlignment="1">
      <alignment horizontal="left" vertical="center" wrapText="1"/>
    </xf>
    <xf numFmtId="0" fontId="2" fillId="33" borderId="16" xfId="0" applyFont="1" applyFill="1" applyBorder="1" applyAlignment="1">
      <alignment horizontal="center" vertical="center" wrapText="1"/>
    </xf>
    <xf numFmtId="3" fontId="6" fillId="33" borderId="16" xfId="52" applyNumberFormat="1" applyFont="1" applyFill="1" applyBorder="1" applyAlignment="1">
      <alignment horizontal="right" vertical="center"/>
    </xf>
    <xf numFmtId="0" fontId="6" fillId="33" borderId="0" xfId="0" applyFont="1" applyFill="1" applyBorder="1" applyAlignment="1">
      <alignment horizontal="left" vertical="center"/>
    </xf>
    <xf numFmtId="0" fontId="6" fillId="33" borderId="0" xfId="0" applyFont="1" applyFill="1" applyBorder="1" applyAlignment="1">
      <alignment vertical="center"/>
    </xf>
    <xf numFmtId="0" fontId="10" fillId="0" borderId="17" xfId="0" applyFont="1" applyBorder="1" applyAlignment="1">
      <alignment horizontal="left" vertical="center" wrapText="1"/>
    </xf>
    <xf numFmtId="0" fontId="10" fillId="0" borderId="17" xfId="0" applyFont="1" applyBorder="1" applyAlignment="1">
      <alignment horizontal="center" vertical="center" wrapText="1"/>
    </xf>
    <xf numFmtId="0" fontId="6" fillId="0" borderId="17" xfId="0" applyFont="1" applyBorder="1" applyAlignment="1">
      <alignment horizontal="left" vertical="center" wrapText="1"/>
    </xf>
    <xf numFmtId="14" fontId="10" fillId="0" borderId="17" xfId="0" applyNumberFormat="1" applyFont="1" applyBorder="1" applyAlignment="1">
      <alignment horizontal="center" vertical="center" wrapText="1"/>
    </xf>
    <xf numFmtId="0" fontId="6" fillId="0" borderId="17" xfId="0" applyFont="1" applyBorder="1" applyAlignment="1">
      <alignment horizontal="center" vertical="center" wrapText="1"/>
    </xf>
    <xf numFmtId="0" fontId="14" fillId="0" borderId="0" xfId="0" applyFont="1" applyBorder="1" applyAlignment="1">
      <alignment vertical="center" wrapText="1"/>
    </xf>
    <xf numFmtId="0" fontId="10" fillId="0" borderId="0" xfId="0" applyFont="1" applyBorder="1" applyAlignment="1">
      <alignment horizontal="left" vertical="center" wrapText="1"/>
    </xf>
    <xf numFmtId="0" fontId="10" fillId="0" borderId="0" xfId="0" applyFont="1" applyBorder="1" applyAlignment="1">
      <alignment horizontal="center" vertical="center" wrapText="1"/>
    </xf>
    <xf numFmtId="0" fontId="6" fillId="0" borderId="0" xfId="0" applyFont="1" applyBorder="1" applyAlignment="1">
      <alignment horizontal="left" vertical="center" wrapText="1"/>
    </xf>
    <xf numFmtId="0" fontId="14" fillId="0" borderId="0" xfId="0" applyFont="1" applyBorder="1" applyAlignment="1">
      <alignment/>
    </xf>
    <xf numFmtId="14" fontId="10" fillId="0" borderId="0" xfId="0" applyNumberFormat="1" applyFont="1" applyBorder="1" applyAlignment="1">
      <alignment horizontal="center" vertical="center" wrapText="1"/>
    </xf>
    <xf numFmtId="0" fontId="6" fillId="0" borderId="0" xfId="0" applyFont="1" applyBorder="1" applyAlignment="1">
      <alignment horizontal="center" vertical="center" wrapText="1"/>
    </xf>
    <xf numFmtId="0" fontId="2" fillId="33" borderId="18" xfId="0" applyFont="1" applyFill="1" applyBorder="1" applyAlignment="1">
      <alignment vertical="center"/>
    </xf>
    <xf numFmtId="0" fontId="2" fillId="33" borderId="13" xfId="0" applyFont="1" applyFill="1" applyBorder="1" applyAlignment="1">
      <alignment horizontal="center" vertical="center" wrapText="1"/>
    </xf>
    <xf numFmtId="9" fontId="2" fillId="0" borderId="17" xfId="62" applyFont="1" applyFill="1" applyBorder="1" applyAlignment="1">
      <alignment vertical="center" wrapText="1"/>
    </xf>
    <xf numFmtId="9" fontId="2" fillId="0" borderId="19" xfId="62" applyFont="1" applyFill="1" applyBorder="1" applyAlignment="1">
      <alignment vertical="center" wrapText="1"/>
    </xf>
    <xf numFmtId="0" fontId="2" fillId="0" borderId="17" xfId="0" applyFont="1" applyFill="1" applyBorder="1" applyAlignment="1">
      <alignment horizontal="center" vertical="center" wrapText="1"/>
    </xf>
    <xf numFmtId="0" fontId="1" fillId="33" borderId="15" xfId="0" applyFont="1" applyFill="1" applyBorder="1" applyAlignment="1">
      <alignment horizontal="center" vertical="center" wrapText="1"/>
    </xf>
    <xf numFmtId="3" fontId="0" fillId="33" borderId="12" xfId="51" applyNumberFormat="1" applyFont="1" applyFill="1" applyBorder="1" applyAlignment="1">
      <alignment horizontal="center" vertical="center"/>
    </xf>
    <xf numFmtId="3" fontId="0" fillId="33" borderId="16" xfId="51" applyNumberFormat="1" applyFont="1" applyFill="1" applyBorder="1" applyAlignment="1">
      <alignment horizontal="center" vertical="center"/>
    </xf>
    <xf numFmtId="3" fontId="0" fillId="33" borderId="11" xfId="51" applyNumberFormat="1" applyFont="1" applyFill="1" applyBorder="1" applyAlignment="1">
      <alignment horizontal="center" vertical="center"/>
    </xf>
    <xf numFmtId="3" fontId="6" fillId="33" borderId="16" xfId="52" applyNumberFormat="1" applyFont="1" applyFill="1" applyBorder="1" applyAlignment="1">
      <alignment horizontal="center" vertical="center"/>
    </xf>
    <xf numFmtId="3" fontId="6" fillId="33" borderId="11" xfId="52" applyNumberFormat="1" applyFont="1" applyFill="1" applyBorder="1" applyAlignment="1">
      <alignment horizontal="center" vertical="center"/>
    </xf>
    <xf numFmtId="3" fontId="6" fillId="33" borderId="13" xfId="52" applyNumberFormat="1" applyFont="1" applyFill="1" applyBorder="1" applyAlignment="1">
      <alignment horizontal="center" vertical="center"/>
    </xf>
    <xf numFmtId="0" fontId="5" fillId="33" borderId="20" xfId="0" applyFont="1" applyFill="1" applyBorder="1" applyAlignment="1">
      <alignment horizontal="center" vertical="center" wrapText="1"/>
    </xf>
    <xf numFmtId="0" fontId="2" fillId="33" borderId="15" xfId="0" applyFont="1" applyFill="1" applyBorder="1" applyAlignment="1">
      <alignment horizontal="left" vertical="center" wrapText="1"/>
    </xf>
    <xf numFmtId="185" fontId="10" fillId="33" borderId="16" xfId="48" applyFont="1" applyFill="1" applyBorder="1" applyAlignment="1">
      <alignment horizontal="center" vertical="center"/>
    </xf>
    <xf numFmtId="185" fontId="9" fillId="33" borderId="11" xfId="48" applyFont="1" applyFill="1" applyBorder="1" applyAlignment="1">
      <alignment horizontal="center" vertical="center"/>
    </xf>
    <xf numFmtId="185" fontId="9" fillId="33" borderId="16" xfId="48" applyFont="1" applyFill="1" applyBorder="1" applyAlignment="1">
      <alignment horizontal="center" vertical="center"/>
    </xf>
    <xf numFmtId="185" fontId="2" fillId="33" borderId="13" xfId="48" applyFont="1" applyFill="1" applyBorder="1" applyAlignment="1">
      <alignment horizontal="center" vertical="center"/>
    </xf>
    <xf numFmtId="185" fontId="1" fillId="33" borderId="0" xfId="48" applyFont="1" applyFill="1" applyAlignment="1">
      <alignment horizontal="center" vertical="center"/>
    </xf>
    <xf numFmtId="185" fontId="2" fillId="33" borderId="0" xfId="48" applyFont="1" applyFill="1" applyAlignment="1">
      <alignment horizontal="center" vertical="center"/>
    </xf>
    <xf numFmtId="185" fontId="0" fillId="33" borderId="0" xfId="48" applyFont="1" applyFill="1" applyAlignment="1">
      <alignment horizontal="center"/>
    </xf>
    <xf numFmtId="185" fontId="0" fillId="33" borderId="11" xfId="48" applyFont="1" applyFill="1" applyBorder="1" applyAlignment="1">
      <alignment horizontal="center" vertical="center"/>
    </xf>
    <xf numFmtId="3" fontId="0" fillId="33" borderId="11" xfId="52" applyNumberFormat="1" applyFont="1" applyFill="1" applyBorder="1" applyAlignment="1">
      <alignment horizontal="center" vertical="center"/>
    </xf>
    <xf numFmtId="3" fontId="0" fillId="33" borderId="13" xfId="52" applyNumberFormat="1" applyFont="1" applyFill="1" applyBorder="1" applyAlignment="1">
      <alignment horizontal="center" vertical="center"/>
    </xf>
    <xf numFmtId="3" fontId="0" fillId="33" borderId="16" xfId="52" applyNumberFormat="1" applyFont="1" applyFill="1" applyBorder="1" applyAlignment="1">
      <alignment horizontal="center" vertical="center"/>
    </xf>
    <xf numFmtId="14" fontId="2" fillId="33" borderId="11" xfId="0" applyNumberFormat="1" applyFont="1" applyFill="1" applyBorder="1" applyAlignment="1">
      <alignment horizontal="left" vertical="center" wrapText="1"/>
    </xf>
    <xf numFmtId="14" fontId="2" fillId="33" borderId="13" xfId="0" applyNumberFormat="1" applyFont="1" applyFill="1" applyBorder="1" applyAlignment="1">
      <alignment horizontal="left" vertical="center" wrapText="1"/>
    </xf>
    <xf numFmtId="14" fontId="0" fillId="33" borderId="0" xfId="0" applyNumberFormat="1" applyFill="1" applyAlignment="1">
      <alignment/>
    </xf>
    <xf numFmtId="14" fontId="2" fillId="33" borderId="16" xfId="0" applyNumberFormat="1" applyFont="1" applyFill="1" applyBorder="1" applyAlignment="1">
      <alignment horizontal="center" vertical="center" wrapText="1"/>
    </xf>
    <xf numFmtId="14" fontId="2" fillId="33" borderId="11" xfId="0" applyNumberFormat="1" applyFont="1" applyFill="1" applyBorder="1" applyAlignment="1">
      <alignment horizontal="center" vertical="center" wrapText="1"/>
    </xf>
    <xf numFmtId="4" fontId="0" fillId="33" borderId="12" xfId="51" applyNumberFormat="1" applyFont="1" applyFill="1" applyBorder="1" applyAlignment="1">
      <alignment horizontal="right" vertical="center"/>
    </xf>
    <xf numFmtId="4" fontId="0" fillId="33" borderId="16" xfId="51" applyNumberFormat="1" applyFont="1" applyFill="1" applyBorder="1" applyAlignment="1">
      <alignment horizontal="right" vertical="center"/>
    </xf>
    <xf numFmtId="4" fontId="0" fillId="33" borderId="11" xfId="51" applyNumberFormat="1" applyFont="1" applyFill="1" applyBorder="1" applyAlignment="1">
      <alignment horizontal="right" vertical="center"/>
    </xf>
    <xf numFmtId="4" fontId="0" fillId="33" borderId="16" xfId="52" applyNumberFormat="1" applyFont="1" applyFill="1" applyBorder="1" applyAlignment="1">
      <alignment horizontal="right" vertical="center"/>
    </xf>
    <xf numFmtId="4" fontId="0" fillId="33" borderId="11" xfId="52" applyNumberFormat="1" applyFont="1" applyFill="1" applyBorder="1" applyAlignment="1">
      <alignment horizontal="right" vertical="center"/>
    </xf>
    <xf numFmtId="4" fontId="0" fillId="33" borderId="13" xfId="52" applyNumberFormat="1" applyFont="1" applyFill="1" applyBorder="1" applyAlignment="1">
      <alignment horizontal="right" vertical="center"/>
    </xf>
    <xf numFmtId="4" fontId="0" fillId="0" borderId="16" xfId="52" applyNumberFormat="1" applyFont="1" applyFill="1" applyBorder="1" applyAlignment="1">
      <alignment horizontal="right" vertical="center"/>
    </xf>
    <xf numFmtId="14" fontId="2" fillId="33" borderId="12" xfId="0" applyNumberFormat="1" applyFont="1" applyFill="1" applyBorder="1" applyAlignment="1">
      <alignment horizontal="center" vertical="center" wrapText="1"/>
    </xf>
    <xf numFmtId="185" fontId="0" fillId="33" borderId="12" xfId="48" applyFont="1" applyFill="1" applyBorder="1" applyAlignment="1">
      <alignment horizontal="center" vertical="center"/>
    </xf>
    <xf numFmtId="3" fontId="6" fillId="33" borderId="12" xfId="52" applyNumberFormat="1" applyFont="1" applyFill="1" applyBorder="1" applyAlignment="1">
      <alignment horizontal="right" vertical="center"/>
    </xf>
    <xf numFmtId="3" fontId="0" fillId="33" borderId="12" xfId="52" applyNumberFormat="1" applyFont="1" applyFill="1" applyBorder="1" applyAlignment="1">
      <alignment horizontal="center" vertical="center"/>
    </xf>
    <xf numFmtId="4" fontId="0" fillId="0" borderId="12" xfId="52" applyNumberFormat="1" applyFont="1" applyFill="1" applyBorder="1" applyAlignment="1">
      <alignment horizontal="right" vertical="center"/>
    </xf>
    <xf numFmtId="14" fontId="2" fillId="33" borderId="21" xfId="0" applyNumberFormat="1" applyFont="1" applyFill="1" applyBorder="1" applyAlignment="1">
      <alignment horizontal="center" vertical="center" wrapText="1"/>
    </xf>
    <xf numFmtId="185" fontId="0" fillId="33" borderId="13" xfId="48" applyFont="1" applyFill="1" applyBorder="1" applyAlignment="1">
      <alignment horizontal="center" vertical="center"/>
    </xf>
    <xf numFmtId="4" fontId="0" fillId="0" borderId="21" xfId="52" applyNumberFormat="1" applyFont="1" applyFill="1" applyBorder="1" applyAlignment="1">
      <alignment horizontal="right" vertical="center"/>
    </xf>
    <xf numFmtId="0" fontId="1" fillId="33" borderId="0" xfId="0" applyFont="1" applyFill="1" applyBorder="1" applyAlignment="1">
      <alignment horizontal="center" vertical="center" wrapText="1"/>
    </xf>
    <xf numFmtId="0" fontId="2" fillId="33" borderId="0" xfId="0" applyFont="1" applyFill="1" applyBorder="1" applyAlignment="1">
      <alignment horizontal="left" vertical="center" wrapText="1"/>
    </xf>
    <xf numFmtId="0" fontId="2" fillId="33" borderId="0" xfId="0" applyFont="1" applyFill="1" applyBorder="1" applyAlignment="1">
      <alignment horizontal="center" vertical="center" wrapText="1"/>
    </xf>
    <xf numFmtId="14" fontId="2" fillId="33" borderId="0" xfId="0" applyNumberFormat="1" applyFont="1" applyFill="1" applyBorder="1" applyAlignment="1">
      <alignment horizontal="center" vertical="center" wrapText="1"/>
    </xf>
    <xf numFmtId="185" fontId="0" fillId="33" borderId="0" xfId="48" applyFont="1" applyFill="1" applyBorder="1" applyAlignment="1">
      <alignment horizontal="center" vertical="center"/>
    </xf>
    <xf numFmtId="3" fontId="6" fillId="33" borderId="0" xfId="52" applyNumberFormat="1" applyFont="1" applyFill="1" applyBorder="1" applyAlignment="1">
      <alignment horizontal="right" vertical="center"/>
    </xf>
    <xf numFmtId="3" fontId="0" fillId="33" borderId="0" xfId="52" applyNumberFormat="1" applyFont="1" applyFill="1" applyBorder="1" applyAlignment="1">
      <alignment horizontal="center" vertical="center"/>
    </xf>
    <xf numFmtId="4" fontId="0" fillId="0" borderId="0" xfId="52" applyNumberFormat="1" applyFont="1" applyFill="1" applyBorder="1" applyAlignment="1">
      <alignment horizontal="right" vertical="center"/>
    </xf>
    <xf numFmtId="0" fontId="9" fillId="33" borderId="0" xfId="0" applyFont="1" applyFill="1" applyBorder="1" applyAlignment="1">
      <alignment vertical="center"/>
    </xf>
    <xf numFmtId="0" fontId="0" fillId="33" borderId="0" xfId="0" applyFill="1" applyBorder="1" applyAlignment="1">
      <alignment/>
    </xf>
    <xf numFmtId="0" fontId="5" fillId="33" borderId="20" xfId="0" applyFont="1" applyFill="1" applyBorder="1" applyAlignment="1">
      <alignment horizontal="center" vertical="center" wrapText="1"/>
    </xf>
    <xf numFmtId="0" fontId="5" fillId="33" borderId="21"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13" xfId="0" applyFont="1" applyFill="1" applyBorder="1" applyAlignment="1">
      <alignment horizontal="center" vertical="center"/>
    </xf>
    <xf numFmtId="14" fontId="2" fillId="33" borderId="0" xfId="0" applyNumberFormat="1" applyFont="1" applyFill="1" applyBorder="1" applyAlignment="1">
      <alignment horizontal="left" vertical="center" wrapText="1"/>
    </xf>
    <xf numFmtId="0" fontId="2" fillId="33" borderId="14"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1" fillId="33" borderId="21" xfId="0" applyFont="1" applyFill="1" applyBorder="1" applyAlignment="1">
      <alignment horizontal="center" vertical="center" wrapText="1"/>
    </xf>
    <xf numFmtId="185" fontId="16" fillId="33" borderId="0" xfId="48" applyFont="1" applyFill="1" applyBorder="1" applyAlignment="1">
      <alignment horizontal="center" vertical="center"/>
    </xf>
    <xf numFmtId="0" fontId="1" fillId="33" borderId="17" xfId="0" applyFont="1" applyFill="1" applyBorder="1" applyAlignment="1">
      <alignment horizontal="center" vertical="center" wrapText="1"/>
    </xf>
    <xf numFmtId="0" fontId="2" fillId="33" borderId="17" xfId="0" applyFont="1" applyFill="1" applyBorder="1" applyAlignment="1">
      <alignment horizontal="left" vertical="center" wrapText="1"/>
    </xf>
    <xf numFmtId="0" fontId="2" fillId="33" borderId="17" xfId="0" applyFont="1" applyFill="1" applyBorder="1" applyAlignment="1">
      <alignment horizontal="center" vertical="center" wrapText="1"/>
    </xf>
    <xf numFmtId="14" fontId="2" fillId="33" borderId="17" xfId="0" applyNumberFormat="1" applyFont="1" applyFill="1" applyBorder="1" applyAlignment="1">
      <alignment horizontal="left" vertical="center" wrapText="1"/>
    </xf>
    <xf numFmtId="185" fontId="0" fillId="33" borderId="17" xfId="48" applyFont="1" applyFill="1" applyBorder="1" applyAlignment="1">
      <alignment horizontal="center" vertical="center"/>
    </xf>
    <xf numFmtId="3" fontId="6" fillId="33" borderId="17" xfId="52" applyNumberFormat="1" applyFont="1" applyFill="1" applyBorder="1" applyAlignment="1">
      <alignment horizontal="right" vertical="center"/>
    </xf>
    <xf numFmtId="3" fontId="0" fillId="33" borderId="17" xfId="52" applyNumberFormat="1" applyFont="1" applyFill="1" applyBorder="1" applyAlignment="1">
      <alignment horizontal="center" vertical="center"/>
    </xf>
    <xf numFmtId="4" fontId="0" fillId="0" borderId="17" xfId="52" applyNumberFormat="1" applyFont="1" applyFill="1" applyBorder="1" applyAlignment="1">
      <alignment horizontal="right" vertical="center"/>
    </xf>
    <xf numFmtId="0" fontId="9" fillId="33" borderId="17" xfId="0" applyFont="1" applyFill="1" applyBorder="1" applyAlignment="1">
      <alignment vertical="center"/>
    </xf>
    <xf numFmtId="0" fontId="0" fillId="33" borderId="17" xfId="0" applyFill="1" applyBorder="1" applyAlignment="1">
      <alignment/>
    </xf>
    <xf numFmtId="4" fontId="16" fillId="0" borderId="0" xfId="52" applyNumberFormat="1" applyFont="1" applyFill="1" applyBorder="1" applyAlignment="1">
      <alignment horizontal="right" vertical="center"/>
    </xf>
    <xf numFmtId="14" fontId="2" fillId="33" borderId="13" xfId="0" applyNumberFormat="1" applyFont="1" applyFill="1" applyBorder="1" applyAlignment="1">
      <alignment horizontal="center" vertical="center" wrapText="1"/>
    </xf>
    <xf numFmtId="185" fontId="9" fillId="33" borderId="14" xfId="48" applyFont="1" applyFill="1" applyBorder="1" applyAlignment="1">
      <alignment horizontal="center" vertical="center"/>
    </xf>
    <xf numFmtId="3" fontId="6" fillId="33" borderId="14" xfId="52" applyNumberFormat="1" applyFont="1" applyFill="1" applyBorder="1" applyAlignment="1">
      <alignment horizontal="center" vertical="center"/>
    </xf>
    <xf numFmtId="4" fontId="0" fillId="33" borderId="14" xfId="52" applyNumberFormat="1" applyFont="1" applyFill="1" applyBorder="1" applyAlignment="1">
      <alignment horizontal="right" vertical="center"/>
    </xf>
    <xf numFmtId="0" fontId="2" fillId="33" borderId="21" xfId="0" applyFont="1" applyFill="1" applyBorder="1" applyAlignment="1">
      <alignment horizontal="left" vertical="center" wrapText="1"/>
    </xf>
    <xf numFmtId="0" fontId="2" fillId="0" borderId="22" xfId="0" applyFont="1" applyFill="1" applyBorder="1" applyAlignment="1">
      <alignment horizontal="center" vertical="center" wrapText="1"/>
    </xf>
    <xf numFmtId="185" fontId="2" fillId="33" borderId="21" xfId="48" applyFont="1" applyFill="1" applyBorder="1" applyAlignment="1">
      <alignment horizontal="center" vertical="center"/>
    </xf>
    <xf numFmtId="3" fontId="6" fillId="33" borderId="21" xfId="52" applyNumberFormat="1" applyFont="1" applyFill="1" applyBorder="1" applyAlignment="1">
      <alignment horizontal="center" vertical="center"/>
    </xf>
    <xf numFmtId="4" fontId="0" fillId="33" borderId="21" xfId="52" applyNumberFormat="1" applyFont="1" applyFill="1" applyBorder="1" applyAlignment="1">
      <alignment horizontal="right" vertical="center"/>
    </xf>
    <xf numFmtId="0" fontId="2" fillId="0" borderId="23" xfId="0" applyFont="1" applyFill="1" applyBorder="1" applyAlignment="1">
      <alignment horizontal="center" vertical="center" wrapText="1"/>
    </xf>
    <xf numFmtId="185" fontId="9" fillId="33" borderId="12" xfId="48" applyFont="1" applyFill="1" applyBorder="1" applyAlignment="1">
      <alignment horizontal="center" vertical="center"/>
    </xf>
    <xf numFmtId="3" fontId="6" fillId="33" borderId="12" xfId="52" applyNumberFormat="1" applyFont="1" applyFill="1" applyBorder="1" applyAlignment="1">
      <alignment horizontal="center" vertical="center"/>
    </xf>
    <xf numFmtId="4" fontId="0" fillId="33" borderId="12" xfId="52" applyNumberFormat="1" applyFont="1" applyFill="1" applyBorder="1" applyAlignment="1">
      <alignment horizontal="right" vertical="center"/>
    </xf>
    <xf numFmtId="0" fontId="2" fillId="0" borderId="24" xfId="0" applyFont="1" applyFill="1" applyBorder="1" applyAlignment="1">
      <alignment horizontal="center" vertical="center"/>
    </xf>
    <xf numFmtId="185" fontId="9" fillId="33" borderId="13" xfId="48" applyFont="1" applyFill="1" applyBorder="1" applyAlignment="1">
      <alignment horizontal="center" vertical="center"/>
    </xf>
    <xf numFmtId="0" fontId="16" fillId="33" borderId="21" xfId="0" applyFont="1" applyFill="1" applyBorder="1" applyAlignment="1">
      <alignment horizontal="left" vertical="center" wrapText="1"/>
    </xf>
    <xf numFmtId="0" fontId="2" fillId="0" borderId="25" xfId="0" applyFont="1" applyFill="1" applyBorder="1" applyAlignment="1">
      <alignment vertical="center" wrapText="1"/>
    </xf>
    <xf numFmtId="0" fontId="2" fillId="0" borderId="26" xfId="0" applyFont="1" applyFill="1" applyBorder="1" applyAlignment="1">
      <alignment vertical="center" wrapText="1"/>
    </xf>
    <xf numFmtId="9" fontId="2" fillId="0" borderId="24" xfId="62" applyFont="1" applyFill="1" applyBorder="1" applyAlignment="1">
      <alignment vertical="center" wrapText="1"/>
    </xf>
    <xf numFmtId="3" fontId="0" fillId="33" borderId="13" xfId="51" applyNumberFormat="1" applyFont="1" applyFill="1" applyBorder="1" applyAlignment="1">
      <alignment horizontal="center" vertical="center"/>
    </xf>
    <xf numFmtId="4" fontId="0" fillId="33" borderId="13" xfId="51" applyNumberFormat="1" applyFont="1" applyFill="1" applyBorder="1" applyAlignment="1">
      <alignment horizontal="right" vertical="center"/>
    </xf>
    <xf numFmtId="0" fontId="2" fillId="0" borderId="23" xfId="0" applyFont="1" applyFill="1" applyBorder="1" applyAlignment="1">
      <alignment vertical="center" wrapText="1"/>
    </xf>
    <xf numFmtId="0" fontId="17" fillId="33" borderId="23" xfId="58" applyFont="1" applyFill="1" applyBorder="1" applyAlignment="1">
      <alignment horizontal="center" vertical="center" wrapText="1"/>
      <protection/>
    </xf>
    <xf numFmtId="0" fontId="17" fillId="34" borderId="23" xfId="59" applyFont="1" applyFill="1" applyBorder="1" applyAlignment="1">
      <alignment horizontal="left" vertical="center" wrapText="1"/>
      <protection/>
    </xf>
    <xf numFmtId="0" fontId="17" fillId="0" borderId="23" xfId="59" applyFont="1" applyFill="1" applyBorder="1" applyAlignment="1">
      <alignment horizontal="left" vertical="center" wrapText="1"/>
      <protection/>
    </xf>
    <xf numFmtId="0" fontId="17" fillId="33" borderId="17" xfId="58" applyFont="1" applyFill="1" applyBorder="1" applyAlignment="1">
      <alignment horizontal="center" vertical="center" wrapText="1"/>
      <protection/>
    </xf>
    <xf numFmtId="0" fontId="17" fillId="33" borderId="17" xfId="59" applyFont="1" applyFill="1" applyBorder="1" applyAlignment="1">
      <alignment horizontal="left" vertical="center" wrapText="1"/>
      <protection/>
    </xf>
    <xf numFmtId="0" fontId="17" fillId="0" borderId="17" xfId="59" applyFont="1" applyFill="1" applyBorder="1" applyAlignment="1">
      <alignment horizontal="left" vertical="center" wrapText="1"/>
      <protection/>
    </xf>
    <xf numFmtId="0" fontId="17" fillId="33" borderId="27" xfId="59" applyFont="1" applyFill="1" applyBorder="1" applyAlignment="1">
      <alignment horizontal="left" vertical="center" wrapText="1"/>
      <protection/>
    </xf>
    <xf numFmtId="0" fontId="17" fillId="0" borderId="27" xfId="59" applyFont="1" applyFill="1" applyBorder="1" applyAlignment="1">
      <alignment horizontal="left" vertical="center" wrapText="1"/>
      <protection/>
    </xf>
    <xf numFmtId="3" fontId="17" fillId="33" borderId="17" xfId="59" applyNumberFormat="1" applyFont="1" applyFill="1" applyBorder="1" applyAlignment="1">
      <alignment horizontal="center" vertical="center" wrapText="1"/>
      <protection/>
    </xf>
    <xf numFmtId="0" fontId="17" fillId="33" borderId="24" xfId="58" applyFont="1" applyFill="1" applyBorder="1" applyAlignment="1">
      <alignment horizontal="center" vertical="center" wrapText="1"/>
      <protection/>
    </xf>
    <xf numFmtId="0" fontId="17" fillId="33" borderId="24" xfId="59" applyFont="1" applyFill="1" applyBorder="1" applyAlignment="1">
      <alignment horizontal="left" vertical="center" wrapText="1"/>
      <protection/>
    </xf>
    <xf numFmtId="0" fontId="17" fillId="0" borderId="24" xfId="59" applyFont="1" applyFill="1" applyBorder="1" applyAlignment="1">
      <alignment horizontal="left" vertical="center" wrapText="1"/>
      <protection/>
    </xf>
    <xf numFmtId="3" fontId="17" fillId="33" borderId="24" xfId="59" applyNumberFormat="1" applyFont="1" applyFill="1" applyBorder="1" applyAlignment="1">
      <alignment horizontal="center" vertical="center" wrapText="1"/>
      <protection/>
    </xf>
    <xf numFmtId="0" fontId="58" fillId="0" borderId="28" xfId="0" applyFont="1" applyFill="1" applyBorder="1" applyAlignment="1">
      <alignment horizontal="left" vertical="center" wrapText="1"/>
    </xf>
    <xf numFmtId="0" fontId="17" fillId="33" borderId="29" xfId="58" applyFont="1" applyFill="1" applyBorder="1" applyAlignment="1">
      <alignment horizontal="center" vertical="center" wrapText="1"/>
      <protection/>
    </xf>
    <xf numFmtId="0" fontId="17" fillId="0" borderId="29" xfId="59" applyFont="1" applyFill="1" applyBorder="1" applyAlignment="1">
      <alignment horizontal="left" vertical="center" wrapText="1"/>
      <protection/>
    </xf>
    <xf numFmtId="37" fontId="2" fillId="34" borderId="29" xfId="48" applyNumberFormat="1" applyFont="1" applyFill="1" applyBorder="1" applyAlignment="1">
      <alignment horizontal="center" vertical="center" wrapText="1"/>
    </xf>
    <xf numFmtId="199" fontId="2" fillId="34" borderId="30" xfId="48" applyNumberFormat="1" applyFont="1" applyFill="1" applyBorder="1" applyAlignment="1">
      <alignment horizontal="center" vertical="center" wrapText="1"/>
    </xf>
    <xf numFmtId="0" fontId="17" fillId="0" borderId="29" xfId="58" applyFont="1" applyFill="1" applyBorder="1" applyAlignment="1">
      <alignment horizontal="left" vertical="center" wrapText="1"/>
      <protection/>
    </xf>
    <xf numFmtId="14" fontId="2" fillId="0" borderId="11" xfId="0" applyNumberFormat="1" applyFont="1" applyFill="1" applyBorder="1" applyAlignment="1">
      <alignment horizontal="center" vertical="center" wrapText="1"/>
    </xf>
    <xf numFmtId="14" fontId="2" fillId="0" borderId="16" xfId="0" applyNumberFormat="1" applyFont="1" applyFill="1" applyBorder="1" applyAlignment="1">
      <alignment horizontal="center" vertical="center" wrapText="1"/>
    </xf>
    <xf numFmtId="14" fontId="2" fillId="0" borderId="13" xfId="0" applyNumberFormat="1" applyFont="1" applyFill="1" applyBorder="1" applyAlignment="1">
      <alignment horizontal="center" vertical="center" wrapText="1"/>
    </xf>
    <xf numFmtId="14" fontId="2" fillId="0" borderId="12" xfId="0" applyNumberFormat="1" applyFont="1" applyFill="1" applyBorder="1" applyAlignment="1">
      <alignment horizontal="center" vertical="center" wrapText="1"/>
    </xf>
    <xf numFmtId="14" fontId="2" fillId="0" borderId="20" xfId="0" applyNumberFormat="1" applyFont="1" applyFill="1" applyBorder="1" applyAlignment="1">
      <alignment horizontal="center" vertical="center" wrapText="1"/>
    </xf>
    <xf numFmtId="4" fontId="0" fillId="0" borderId="17" xfId="56" applyNumberFormat="1" applyFont="1" applyFill="1" applyBorder="1" applyAlignment="1">
      <alignment horizontal="center" vertical="center"/>
      <protection/>
    </xf>
    <xf numFmtId="0" fontId="2" fillId="0" borderId="13" xfId="0" applyFont="1" applyFill="1" applyBorder="1" applyAlignment="1">
      <alignment horizontal="center" vertical="center" wrapText="1"/>
    </xf>
    <xf numFmtId="4" fontId="0" fillId="33" borderId="0" xfId="0" applyNumberFormat="1" applyFill="1" applyAlignment="1">
      <alignment/>
    </xf>
    <xf numFmtId="0" fontId="2" fillId="0" borderId="10"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0" fillId="0" borderId="12" xfId="0" applyFont="1" applyFill="1" applyBorder="1" applyAlignment="1">
      <alignment horizontal="center" vertical="center" wrapText="1"/>
    </xf>
    <xf numFmtId="14" fontId="0" fillId="0" borderId="12" xfId="0" applyNumberFormat="1" applyFont="1" applyFill="1" applyBorder="1" applyAlignment="1">
      <alignment horizontal="left" vertical="center" wrapText="1"/>
    </xf>
    <xf numFmtId="185" fontId="0" fillId="0" borderId="12" xfId="48" applyFont="1" applyFill="1" applyBorder="1" applyAlignment="1">
      <alignment horizontal="center" vertical="center"/>
    </xf>
    <xf numFmtId="3" fontId="0" fillId="0" borderId="12" xfId="51" applyNumberFormat="1" applyFont="1" applyFill="1" applyBorder="1" applyAlignment="1">
      <alignment horizontal="right" vertical="center"/>
    </xf>
    <xf numFmtId="3" fontId="0" fillId="0" borderId="12" xfId="51" applyNumberFormat="1" applyFont="1" applyFill="1" applyBorder="1" applyAlignment="1">
      <alignment horizontal="center" vertical="center"/>
    </xf>
    <xf numFmtId="4" fontId="0" fillId="0" borderId="12" xfId="51" applyNumberFormat="1" applyFont="1" applyFill="1" applyBorder="1" applyAlignment="1">
      <alignment horizontal="right" vertical="center"/>
    </xf>
    <xf numFmtId="0" fontId="0" fillId="0" borderId="0" xfId="0" applyFill="1" applyAlignment="1">
      <alignment/>
    </xf>
    <xf numFmtId="0" fontId="0" fillId="0" borderId="14" xfId="0" applyFill="1" applyBorder="1" applyAlignment="1">
      <alignment/>
    </xf>
    <xf numFmtId="1" fontId="2" fillId="0" borderId="14"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6" xfId="0" applyFont="1" applyFill="1" applyBorder="1" applyAlignment="1">
      <alignment horizontal="left" vertical="center" wrapText="1"/>
    </xf>
    <xf numFmtId="0" fontId="0" fillId="0" borderId="16" xfId="0" applyFont="1" applyFill="1" applyBorder="1" applyAlignment="1">
      <alignment horizontal="center" vertical="center" wrapText="1"/>
    </xf>
    <xf numFmtId="14" fontId="0" fillId="0" borderId="16" xfId="0" applyNumberFormat="1" applyFont="1" applyFill="1" applyBorder="1" applyAlignment="1">
      <alignment horizontal="left" vertical="center" wrapText="1"/>
    </xf>
    <xf numFmtId="185" fontId="0" fillId="0" borderId="16" xfId="48" applyFont="1" applyFill="1" applyBorder="1" applyAlignment="1">
      <alignment horizontal="center" vertical="center"/>
    </xf>
    <xf numFmtId="3" fontId="0" fillId="0" borderId="16" xfId="51" applyNumberFormat="1" applyFont="1" applyFill="1" applyBorder="1" applyAlignment="1">
      <alignment horizontal="right" vertical="center"/>
    </xf>
    <xf numFmtId="3" fontId="0" fillId="0" borderId="16" xfId="51" applyNumberFormat="1" applyFont="1" applyFill="1" applyBorder="1" applyAlignment="1">
      <alignment horizontal="center" vertical="center"/>
    </xf>
    <xf numFmtId="4" fontId="0" fillId="0" borderId="11" xfId="51" applyNumberFormat="1" applyFont="1" applyFill="1" applyBorder="1" applyAlignment="1">
      <alignment horizontal="right" vertical="center"/>
    </xf>
    <xf numFmtId="0" fontId="2" fillId="0" borderId="14" xfId="0" applyFont="1" applyFill="1" applyBorder="1" applyAlignment="1">
      <alignment horizontal="center" vertical="center" wrapText="1"/>
    </xf>
    <xf numFmtId="0" fontId="2" fillId="0" borderId="21" xfId="0" applyFont="1" applyFill="1" applyBorder="1" applyAlignment="1">
      <alignment horizontal="left" vertical="center" wrapText="1"/>
    </xf>
    <xf numFmtId="0" fontId="0" fillId="0" borderId="21" xfId="0" applyFont="1" applyFill="1" applyBorder="1" applyAlignment="1">
      <alignment horizontal="center" vertical="center" wrapText="1"/>
    </xf>
    <xf numFmtId="14" fontId="0" fillId="0" borderId="21" xfId="0" applyNumberFormat="1" applyFont="1" applyFill="1" applyBorder="1" applyAlignment="1">
      <alignment horizontal="left" vertical="center" wrapText="1"/>
    </xf>
    <xf numFmtId="185" fontId="0" fillId="0" borderId="21" xfId="48" applyFont="1" applyFill="1" applyBorder="1" applyAlignment="1">
      <alignment horizontal="center" vertical="center"/>
    </xf>
    <xf numFmtId="3" fontId="0" fillId="0" borderId="21" xfId="51" applyNumberFormat="1" applyFont="1" applyFill="1" applyBorder="1" applyAlignment="1">
      <alignment horizontal="right" vertical="center"/>
    </xf>
    <xf numFmtId="3" fontId="0" fillId="0" borderId="21" xfId="51" applyNumberFormat="1" applyFont="1" applyFill="1" applyBorder="1" applyAlignment="1">
      <alignment horizontal="center" vertical="center"/>
    </xf>
    <xf numFmtId="4" fontId="0" fillId="0" borderId="21" xfId="51" applyNumberFormat="1" applyFont="1" applyFill="1" applyBorder="1" applyAlignment="1">
      <alignment horizontal="right" vertical="center"/>
    </xf>
    <xf numFmtId="0" fontId="2" fillId="0" borderId="16"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2" xfId="0" applyFont="1" applyFill="1" applyBorder="1" applyAlignment="1">
      <alignment horizontal="center" vertical="center" wrapText="1"/>
    </xf>
    <xf numFmtId="4" fontId="0" fillId="0" borderId="14" xfId="51" applyNumberFormat="1" applyFont="1" applyFill="1" applyBorder="1" applyAlignment="1">
      <alignment horizontal="right" vertical="center"/>
    </xf>
    <xf numFmtId="0" fontId="2" fillId="0" borderId="11" xfId="0" applyFont="1" applyFill="1" applyBorder="1" applyAlignment="1">
      <alignment horizontal="left" vertical="center" wrapText="1"/>
    </xf>
    <xf numFmtId="0" fontId="0" fillId="0" borderId="11" xfId="0" applyFont="1" applyFill="1" applyBorder="1" applyAlignment="1">
      <alignment horizontal="center" vertical="center" wrapText="1"/>
    </xf>
    <xf numFmtId="14" fontId="0" fillId="0" borderId="11" xfId="0" applyNumberFormat="1" applyFont="1" applyFill="1" applyBorder="1" applyAlignment="1">
      <alignment horizontal="left" vertical="center" wrapText="1"/>
    </xf>
    <xf numFmtId="185" fontId="0" fillId="0" borderId="11" xfId="48" applyFont="1" applyFill="1" applyBorder="1" applyAlignment="1">
      <alignment horizontal="center" vertical="center"/>
    </xf>
    <xf numFmtId="3" fontId="0" fillId="0" borderId="11" xfId="51" applyNumberFormat="1" applyFont="1" applyFill="1" applyBorder="1" applyAlignment="1">
      <alignment horizontal="right" vertical="center"/>
    </xf>
    <xf numFmtId="3" fontId="0" fillId="0" borderId="11" xfId="51" applyNumberFormat="1" applyFont="1" applyFill="1" applyBorder="1" applyAlignment="1">
      <alignment horizontal="center" vertical="center"/>
    </xf>
    <xf numFmtId="0" fontId="2" fillId="0" borderId="13" xfId="0" applyFont="1" applyFill="1" applyBorder="1" applyAlignment="1">
      <alignment horizontal="left" vertical="center" wrapText="1"/>
    </xf>
    <xf numFmtId="0" fontId="0" fillId="0" borderId="13" xfId="0" applyFont="1" applyFill="1" applyBorder="1" applyAlignment="1">
      <alignment horizontal="center" vertical="center" wrapText="1"/>
    </xf>
    <xf numFmtId="14" fontId="0" fillId="0" borderId="13" xfId="0" applyNumberFormat="1" applyFont="1" applyFill="1" applyBorder="1" applyAlignment="1">
      <alignment horizontal="left" vertical="center" wrapText="1"/>
    </xf>
    <xf numFmtId="185" fontId="0" fillId="0" borderId="13" xfId="48" applyFont="1" applyFill="1" applyBorder="1" applyAlignment="1">
      <alignment horizontal="center" vertical="center"/>
    </xf>
    <xf numFmtId="3" fontId="0" fillId="0" borderId="13" xfId="51" applyNumberFormat="1" applyFont="1" applyFill="1" applyBorder="1" applyAlignment="1">
      <alignment horizontal="right" vertical="center"/>
    </xf>
    <xf numFmtId="3" fontId="0" fillId="0" borderId="13" xfId="51" applyNumberFormat="1" applyFont="1" applyFill="1" applyBorder="1" applyAlignment="1">
      <alignment horizontal="center" vertical="center"/>
    </xf>
    <xf numFmtId="4" fontId="0" fillId="0" borderId="13" xfId="51" applyNumberFormat="1" applyFont="1" applyFill="1" applyBorder="1" applyAlignment="1">
      <alignment horizontal="right" vertical="center"/>
    </xf>
    <xf numFmtId="3" fontId="0" fillId="0" borderId="16" xfId="52" applyNumberFormat="1" applyFont="1" applyFill="1" applyBorder="1" applyAlignment="1">
      <alignment horizontal="right" vertical="center"/>
    </xf>
    <xf numFmtId="3" fontId="0" fillId="0" borderId="16" xfId="52" applyNumberFormat="1" applyFont="1" applyFill="1" applyBorder="1" applyAlignment="1">
      <alignment horizontal="center" vertical="center"/>
    </xf>
    <xf numFmtId="3" fontId="0" fillId="0" borderId="11" xfId="52" applyNumberFormat="1" applyFont="1" applyFill="1" applyBorder="1" applyAlignment="1">
      <alignment horizontal="right" vertical="center"/>
    </xf>
    <xf numFmtId="3" fontId="0" fillId="0" borderId="11" xfId="52" applyNumberFormat="1" applyFont="1" applyFill="1" applyBorder="1" applyAlignment="1">
      <alignment horizontal="center" vertical="center"/>
    </xf>
    <xf numFmtId="4" fontId="0" fillId="0" borderId="11" xfId="52" applyNumberFormat="1" applyFont="1" applyFill="1" applyBorder="1" applyAlignment="1">
      <alignment horizontal="right" vertical="center"/>
    </xf>
    <xf numFmtId="3" fontId="0" fillId="0" borderId="13" xfId="52" applyNumberFormat="1" applyFont="1" applyFill="1" applyBorder="1" applyAlignment="1">
      <alignment horizontal="right" vertical="center"/>
    </xf>
    <xf numFmtId="3" fontId="0" fillId="0" borderId="13" xfId="52" applyNumberFormat="1" applyFont="1" applyFill="1" applyBorder="1" applyAlignment="1">
      <alignment horizontal="center" vertical="center"/>
    </xf>
    <xf numFmtId="4" fontId="0" fillId="0" borderId="13" xfId="52" applyNumberFormat="1" applyFont="1" applyFill="1" applyBorder="1" applyAlignment="1">
      <alignment horizontal="right" vertical="center"/>
    </xf>
    <xf numFmtId="3" fontId="6" fillId="0" borderId="16" xfId="52" applyNumberFormat="1" applyFont="1" applyFill="1" applyBorder="1" applyAlignment="1">
      <alignment horizontal="right" vertical="center"/>
    </xf>
    <xf numFmtId="0" fontId="9" fillId="0" borderId="16" xfId="0" applyFont="1" applyFill="1" applyBorder="1" applyAlignment="1">
      <alignment vertical="center"/>
    </xf>
    <xf numFmtId="0" fontId="0" fillId="0" borderId="16" xfId="0" applyFill="1" applyBorder="1" applyAlignment="1">
      <alignment/>
    </xf>
    <xf numFmtId="0" fontId="2" fillId="0" borderId="14" xfId="0" applyFont="1" applyFill="1" applyBorder="1" applyAlignment="1">
      <alignment horizontal="left" vertical="center" wrapText="1"/>
    </xf>
    <xf numFmtId="14" fontId="2" fillId="0" borderId="14" xfId="0" applyNumberFormat="1" applyFont="1" applyFill="1" applyBorder="1" applyAlignment="1">
      <alignment horizontal="center" vertical="center" wrapText="1"/>
    </xf>
    <xf numFmtId="3" fontId="6" fillId="0" borderId="14" xfId="52" applyNumberFormat="1" applyFont="1" applyFill="1" applyBorder="1" applyAlignment="1">
      <alignment horizontal="right" vertical="center"/>
    </xf>
    <xf numFmtId="3" fontId="0" fillId="0" borderId="14" xfId="52" applyNumberFormat="1" applyFont="1" applyFill="1" applyBorder="1" applyAlignment="1">
      <alignment horizontal="center" vertical="center"/>
    </xf>
    <xf numFmtId="3" fontId="0" fillId="0" borderId="14" xfId="52" applyNumberFormat="1" applyFont="1" applyFill="1" applyBorder="1" applyAlignment="1">
      <alignment horizontal="right" vertical="center"/>
    </xf>
    <xf numFmtId="0" fontId="9" fillId="0" borderId="14" xfId="0" applyFont="1" applyFill="1" applyBorder="1" applyAlignment="1">
      <alignment vertical="center"/>
    </xf>
    <xf numFmtId="3" fontId="6" fillId="0" borderId="11" xfId="52" applyNumberFormat="1" applyFont="1" applyFill="1" applyBorder="1" applyAlignment="1">
      <alignment horizontal="right" vertical="center"/>
    </xf>
    <xf numFmtId="0" fontId="9" fillId="0" borderId="11" xfId="0" applyFont="1" applyFill="1" applyBorder="1" applyAlignment="1">
      <alignment vertical="center"/>
    </xf>
    <xf numFmtId="0" fontId="0" fillId="0" borderId="11" xfId="0" applyFill="1" applyBorder="1" applyAlignment="1">
      <alignment/>
    </xf>
    <xf numFmtId="3" fontId="6" fillId="0" borderId="13" xfId="52" applyNumberFormat="1" applyFont="1" applyFill="1" applyBorder="1" applyAlignment="1">
      <alignment horizontal="right" vertical="center"/>
    </xf>
    <xf numFmtId="0" fontId="9" fillId="0" borderId="13" xfId="0" applyFont="1" applyFill="1" applyBorder="1" applyAlignment="1">
      <alignment vertical="center"/>
    </xf>
    <xf numFmtId="0" fontId="0" fillId="0" borderId="13" xfId="0" applyFill="1" applyBorder="1" applyAlignment="1">
      <alignment/>
    </xf>
    <xf numFmtId="14" fontId="2" fillId="0" borderId="12" xfId="0" applyNumberFormat="1" applyFont="1" applyFill="1" applyBorder="1" applyAlignment="1">
      <alignment horizontal="left" vertical="center" wrapText="1"/>
    </xf>
    <xf numFmtId="3" fontId="6" fillId="0" borderId="12" xfId="52" applyNumberFormat="1" applyFont="1" applyFill="1" applyBorder="1" applyAlignment="1">
      <alignment horizontal="right" vertical="center"/>
    </xf>
    <xf numFmtId="3" fontId="0" fillId="0" borderId="12" xfId="52" applyNumberFormat="1" applyFont="1" applyFill="1" applyBorder="1" applyAlignment="1">
      <alignment horizontal="center" vertical="center"/>
    </xf>
    <xf numFmtId="3" fontId="0" fillId="0" borderId="12" xfId="52" applyNumberFormat="1" applyFont="1" applyFill="1" applyBorder="1" applyAlignment="1">
      <alignment horizontal="right" vertical="center"/>
    </xf>
    <xf numFmtId="14" fontId="2" fillId="0" borderId="11" xfId="0" applyNumberFormat="1" applyFont="1" applyFill="1" applyBorder="1" applyAlignment="1">
      <alignment horizontal="left" vertical="center" wrapText="1"/>
    </xf>
    <xf numFmtId="14" fontId="2" fillId="0" borderId="13" xfId="0" applyNumberFormat="1" applyFont="1" applyFill="1" applyBorder="1" applyAlignment="1">
      <alignment horizontal="left" vertical="center" wrapText="1"/>
    </xf>
    <xf numFmtId="14" fontId="2" fillId="0" borderId="16" xfId="0" applyNumberFormat="1" applyFont="1" applyFill="1" applyBorder="1" applyAlignment="1">
      <alignment horizontal="left" vertical="center" wrapText="1"/>
    </xf>
    <xf numFmtId="0" fontId="2" fillId="0" borderId="15" xfId="0" applyFont="1" applyFill="1" applyBorder="1" applyAlignment="1">
      <alignment horizontal="left" vertical="center" wrapText="1"/>
    </xf>
    <xf numFmtId="14" fontId="2" fillId="0" borderId="15" xfId="0" applyNumberFormat="1" applyFont="1" applyFill="1" applyBorder="1" applyAlignment="1">
      <alignment horizontal="left" vertical="center" wrapText="1"/>
    </xf>
    <xf numFmtId="185" fontId="0" fillId="0" borderId="15" xfId="48" applyFont="1" applyFill="1" applyBorder="1" applyAlignment="1">
      <alignment horizontal="center" vertical="center"/>
    </xf>
    <xf numFmtId="3" fontId="6" fillId="0" borderId="15" xfId="52" applyNumberFormat="1" applyFont="1" applyFill="1" applyBorder="1" applyAlignment="1">
      <alignment horizontal="right" vertical="center"/>
    </xf>
    <xf numFmtId="3" fontId="0" fillId="0" borderId="15" xfId="52" applyNumberFormat="1" applyFont="1" applyFill="1" applyBorder="1" applyAlignment="1">
      <alignment horizontal="center" vertical="center"/>
    </xf>
    <xf numFmtId="3" fontId="0" fillId="0" borderId="15" xfId="52" applyNumberFormat="1" applyFont="1" applyFill="1" applyBorder="1" applyAlignment="1">
      <alignment horizontal="right" vertical="center"/>
    </xf>
    <xf numFmtId="4" fontId="0" fillId="0" borderId="14" xfId="52" applyNumberFormat="1" applyFont="1" applyFill="1" applyBorder="1" applyAlignment="1">
      <alignment horizontal="right" vertical="center"/>
    </xf>
    <xf numFmtId="2" fontId="2" fillId="0" borderId="11" xfId="0" applyNumberFormat="1" applyFont="1" applyFill="1" applyBorder="1" applyAlignment="1">
      <alignment horizontal="center" vertical="center" wrapText="1"/>
    </xf>
    <xf numFmtId="0" fontId="2" fillId="0" borderId="31" xfId="0" applyFont="1" applyFill="1" applyBorder="1" applyAlignment="1">
      <alignment horizontal="center" vertical="center" wrapText="1"/>
    </xf>
    <xf numFmtId="14" fontId="2" fillId="0" borderId="27" xfId="0" applyNumberFormat="1" applyFont="1" applyFill="1" applyBorder="1" applyAlignment="1">
      <alignment horizontal="center" vertical="center" wrapText="1"/>
    </xf>
    <xf numFmtId="185" fontId="0" fillId="0" borderId="32" xfId="48" applyFont="1" applyFill="1" applyBorder="1" applyAlignment="1">
      <alignment horizontal="center" vertical="center"/>
    </xf>
    <xf numFmtId="0" fontId="2" fillId="0" borderId="33" xfId="0" applyFont="1" applyFill="1" applyBorder="1" applyAlignment="1">
      <alignment horizontal="center" vertical="center" wrapText="1"/>
    </xf>
    <xf numFmtId="14" fontId="2" fillId="0" borderId="17" xfId="0" applyNumberFormat="1" applyFont="1" applyFill="1" applyBorder="1" applyAlignment="1">
      <alignment horizontal="center" vertical="center" wrapText="1"/>
    </xf>
    <xf numFmtId="185" fontId="0" fillId="0" borderId="34" xfId="48" applyFont="1" applyFill="1" applyBorder="1" applyAlignment="1">
      <alignment horizontal="center" vertical="center"/>
    </xf>
    <xf numFmtId="0" fontId="2" fillId="0" borderId="35" xfId="0" applyFont="1" applyFill="1" applyBorder="1" applyAlignment="1">
      <alignment horizontal="center" vertical="center" wrapText="1"/>
    </xf>
    <xf numFmtId="14" fontId="2" fillId="0" borderId="24" xfId="0" applyNumberFormat="1" applyFont="1" applyFill="1" applyBorder="1" applyAlignment="1">
      <alignment horizontal="center" vertical="center" wrapText="1"/>
    </xf>
    <xf numFmtId="185" fontId="0" fillId="0" borderId="36" xfId="48" applyFont="1" applyFill="1" applyBorder="1" applyAlignment="1">
      <alignment horizontal="center" vertical="center"/>
    </xf>
    <xf numFmtId="0" fontId="2" fillId="0" borderId="20" xfId="0" applyFont="1" applyFill="1" applyBorder="1" applyAlignment="1">
      <alignment horizontal="left" vertical="center" wrapText="1"/>
    </xf>
    <xf numFmtId="0" fontId="2" fillId="0" borderId="20" xfId="0" applyFont="1" applyFill="1" applyBorder="1" applyAlignment="1">
      <alignment horizontal="center" vertical="center" wrapText="1"/>
    </xf>
    <xf numFmtId="14" fontId="2" fillId="0" borderId="37" xfId="0" applyNumberFormat="1" applyFont="1" applyFill="1" applyBorder="1" applyAlignment="1">
      <alignment horizontal="center" vertical="center" wrapText="1"/>
    </xf>
    <xf numFmtId="185" fontId="0" fillId="0" borderId="20" xfId="48" applyFont="1" applyFill="1" applyBorder="1" applyAlignment="1">
      <alignment horizontal="center" vertical="center"/>
    </xf>
    <xf numFmtId="3" fontId="6" fillId="0" borderId="20" xfId="52" applyNumberFormat="1" applyFont="1" applyFill="1" applyBorder="1" applyAlignment="1">
      <alignment horizontal="right" vertical="center"/>
    </xf>
    <xf numFmtId="3" fontId="0" fillId="0" borderId="20" xfId="52" applyNumberFormat="1" applyFont="1" applyFill="1" applyBorder="1" applyAlignment="1">
      <alignment horizontal="center" vertical="center"/>
    </xf>
    <xf numFmtId="3" fontId="0" fillId="0" borderId="20" xfId="52" applyNumberFormat="1" applyFont="1" applyFill="1" applyBorder="1" applyAlignment="1">
      <alignment horizontal="right" vertical="center"/>
    </xf>
    <xf numFmtId="4" fontId="0" fillId="0" borderId="20" xfId="52" applyNumberFormat="1" applyFont="1" applyFill="1" applyBorder="1" applyAlignment="1">
      <alignment horizontal="right" vertical="center"/>
    </xf>
    <xf numFmtId="14" fontId="2" fillId="0" borderId="38" xfId="0" applyNumberFormat="1" applyFont="1" applyFill="1" applyBorder="1" applyAlignment="1">
      <alignment horizontal="center" vertical="center" wrapText="1"/>
    </xf>
    <xf numFmtId="185" fontId="0" fillId="0" borderId="39" xfId="48" applyFont="1" applyFill="1" applyBorder="1" applyAlignment="1">
      <alignment horizontal="center" vertical="center"/>
    </xf>
    <xf numFmtId="0" fontId="2" fillId="0" borderId="40" xfId="0" applyFont="1" applyFill="1" applyBorder="1" applyAlignment="1">
      <alignment horizontal="center" vertical="center" wrapText="1"/>
    </xf>
    <xf numFmtId="0" fontId="2" fillId="0" borderId="27" xfId="0" applyFont="1" applyFill="1" applyBorder="1" applyAlignment="1">
      <alignment horizontal="center" vertical="center" wrapText="1"/>
    </xf>
    <xf numFmtId="14" fontId="2" fillId="0" borderId="41" xfId="0" applyNumberFormat="1" applyFont="1" applyFill="1" applyBorder="1" applyAlignment="1">
      <alignment horizontal="center" vertical="center" wrapText="1"/>
    </xf>
    <xf numFmtId="185" fontId="0" fillId="0" borderId="41" xfId="48" applyFont="1" applyFill="1" applyBorder="1" applyAlignment="1">
      <alignment horizontal="center" vertical="center"/>
    </xf>
    <xf numFmtId="14" fontId="2" fillId="0" borderId="34" xfId="0" applyNumberFormat="1" applyFont="1" applyFill="1" applyBorder="1" applyAlignment="1">
      <alignment horizontal="center" vertical="center" wrapText="1"/>
    </xf>
    <xf numFmtId="201" fontId="0" fillId="0" borderId="11" xfId="52" applyNumberFormat="1" applyFont="1" applyFill="1" applyBorder="1" applyAlignment="1">
      <alignment horizontal="center" vertical="center"/>
    </xf>
    <xf numFmtId="0" fontId="2" fillId="0" borderId="42" xfId="0" applyFont="1" applyFill="1" applyBorder="1" applyAlignment="1">
      <alignment horizontal="center" vertical="center" wrapText="1"/>
    </xf>
    <xf numFmtId="0" fontId="2" fillId="0" borderId="24" xfId="0" applyFont="1" applyFill="1" applyBorder="1" applyAlignment="1">
      <alignment horizontal="center" vertical="center" wrapText="1"/>
    </xf>
    <xf numFmtId="14" fontId="2" fillId="0" borderId="43" xfId="0" applyNumberFormat="1" applyFont="1" applyFill="1" applyBorder="1" applyAlignment="1">
      <alignment horizontal="center" vertical="center" wrapText="1"/>
    </xf>
    <xf numFmtId="185" fontId="0" fillId="0" borderId="43" xfId="48" applyFont="1" applyFill="1" applyBorder="1" applyAlignment="1">
      <alignment horizontal="center" vertical="center"/>
    </xf>
    <xf numFmtId="185" fontId="0" fillId="0" borderId="14" xfId="48" applyFont="1" applyFill="1" applyBorder="1" applyAlignment="1">
      <alignment horizontal="center" vertical="center"/>
    </xf>
    <xf numFmtId="0" fontId="2" fillId="0" borderId="10" xfId="0" applyFont="1" applyFill="1" applyBorder="1" applyAlignment="1">
      <alignment horizontal="left" vertical="center" wrapText="1"/>
    </xf>
    <xf numFmtId="14" fontId="2" fillId="0" borderId="10" xfId="0" applyNumberFormat="1" applyFont="1" applyFill="1" applyBorder="1" applyAlignment="1">
      <alignment horizontal="center" vertical="center" wrapText="1"/>
    </xf>
    <xf numFmtId="185" fontId="0" fillId="0" borderId="10" xfId="48" applyFont="1" applyFill="1" applyBorder="1" applyAlignment="1">
      <alignment horizontal="center" vertical="center"/>
    </xf>
    <xf numFmtId="3" fontId="6" fillId="0" borderId="10" xfId="52" applyNumberFormat="1" applyFont="1" applyFill="1" applyBorder="1" applyAlignment="1">
      <alignment horizontal="right" vertical="center"/>
    </xf>
    <xf numFmtId="3" fontId="0" fillId="0" borderId="10" xfId="52" applyNumberFormat="1" applyFont="1" applyFill="1" applyBorder="1" applyAlignment="1">
      <alignment horizontal="center" vertical="center"/>
    </xf>
    <xf numFmtId="3" fontId="0" fillId="0" borderId="10" xfId="52" applyNumberFormat="1" applyFont="1" applyFill="1" applyBorder="1" applyAlignment="1">
      <alignment horizontal="right" vertical="center"/>
    </xf>
    <xf numFmtId="4" fontId="0" fillId="0" borderId="10" xfId="52" applyNumberFormat="1" applyFont="1" applyFill="1" applyBorder="1" applyAlignment="1">
      <alignment horizontal="right" vertical="center"/>
    </xf>
    <xf numFmtId="4" fontId="0" fillId="0" borderId="12" xfId="52" applyNumberFormat="1" applyFont="1" applyFill="1" applyBorder="1" applyAlignment="1">
      <alignment horizontal="center" vertical="center"/>
    </xf>
    <xf numFmtId="4" fontId="6" fillId="0" borderId="14" xfId="52" applyNumberFormat="1" applyFont="1" applyFill="1" applyBorder="1" applyAlignment="1">
      <alignment horizontal="right" vertical="center"/>
    </xf>
    <xf numFmtId="4" fontId="0" fillId="0" borderId="14" xfId="52" applyNumberFormat="1" applyFont="1" applyFill="1" applyBorder="1" applyAlignment="1">
      <alignment horizontal="center" vertical="center"/>
    </xf>
    <xf numFmtId="4" fontId="6" fillId="0" borderId="13" xfId="52" applyNumberFormat="1" applyFont="1" applyFill="1" applyBorder="1" applyAlignment="1">
      <alignment horizontal="right" vertical="center"/>
    </xf>
    <xf numFmtId="4" fontId="0" fillId="0" borderId="13" xfId="52" applyNumberFormat="1" applyFont="1" applyFill="1" applyBorder="1" applyAlignment="1">
      <alignment horizontal="center" vertical="center"/>
    </xf>
    <xf numFmtId="4" fontId="0" fillId="0" borderId="20" xfId="52" applyNumberFormat="1" applyFont="1" applyFill="1" applyBorder="1" applyAlignment="1">
      <alignment horizontal="center" vertical="center"/>
    </xf>
    <xf numFmtId="0" fontId="2" fillId="0" borderId="19" xfId="0" applyFont="1" applyFill="1" applyBorder="1" applyAlignment="1">
      <alignment horizontal="center" vertical="center" wrapText="1"/>
    </xf>
    <xf numFmtId="201" fontId="0" fillId="0" borderId="12" xfId="52" applyNumberFormat="1" applyFont="1" applyFill="1" applyBorder="1" applyAlignment="1">
      <alignment horizontal="center" vertical="center"/>
    </xf>
    <xf numFmtId="201" fontId="0" fillId="0" borderId="13" xfId="52" applyNumberFormat="1" applyFont="1" applyFill="1" applyBorder="1" applyAlignment="1">
      <alignment horizontal="center" vertical="center"/>
    </xf>
    <xf numFmtId="0" fontId="2" fillId="0" borderId="29" xfId="0" applyFont="1" applyFill="1" applyBorder="1" applyAlignment="1">
      <alignment horizontal="center" vertical="center" wrapText="1"/>
    </xf>
    <xf numFmtId="201" fontId="0" fillId="0" borderId="20" xfId="52" applyNumberFormat="1" applyFont="1" applyFill="1" applyBorder="1" applyAlignment="1">
      <alignment horizontal="center" vertical="center"/>
    </xf>
    <xf numFmtId="4" fontId="0" fillId="0" borderId="11" xfId="52" applyNumberFormat="1" applyFont="1" applyFill="1" applyBorder="1" applyAlignment="1">
      <alignment horizontal="center" vertical="center"/>
    </xf>
    <xf numFmtId="14" fontId="2" fillId="0" borderId="21" xfId="0" applyNumberFormat="1" applyFont="1" applyFill="1" applyBorder="1" applyAlignment="1">
      <alignment horizontal="center" vertical="center" wrapText="1"/>
    </xf>
    <xf numFmtId="1" fontId="2" fillId="0" borderId="11" xfId="48" applyNumberFormat="1" applyFont="1" applyFill="1" applyBorder="1" applyAlignment="1">
      <alignment horizontal="center" vertical="center" wrapText="1"/>
    </xf>
    <xf numFmtId="0" fontId="58" fillId="0" borderId="19" xfId="0" applyFont="1" applyFill="1" applyBorder="1" applyAlignment="1">
      <alignment horizontal="left" vertical="center" wrapText="1"/>
    </xf>
    <xf numFmtId="199" fontId="0" fillId="0" borderId="16" xfId="48" applyNumberFormat="1" applyFont="1" applyFill="1" applyBorder="1" applyAlignment="1">
      <alignment horizontal="center" vertical="center"/>
    </xf>
    <xf numFmtId="0" fontId="2" fillId="0" borderId="39"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17" xfId="0" applyFont="1" applyFill="1" applyBorder="1" applyAlignment="1">
      <alignment horizontal="left" vertical="center" wrapText="1"/>
    </xf>
    <xf numFmtId="185" fontId="0" fillId="0" borderId="17" xfId="48" applyFont="1" applyFill="1" applyBorder="1" applyAlignment="1">
      <alignment horizontal="center" vertical="center"/>
    </xf>
    <xf numFmtId="3" fontId="6" fillId="0" borderId="17" xfId="52" applyNumberFormat="1" applyFont="1" applyFill="1" applyBorder="1" applyAlignment="1">
      <alignment horizontal="right" vertical="center"/>
    </xf>
    <xf numFmtId="3" fontId="0" fillId="0" borderId="17" xfId="52" applyNumberFormat="1" applyFont="1" applyFill="1" applyBorder="1" applyAlignment="1">
      <alignment horizontal="center" vertical="center"/>
    </xf>
    <xf numFmtId="3" fontId="0" fillId="0" borderId="17" xfId="52" applyNumberFormat="1" applyFont="1" applyFill="1" applyBorder="1" applyAlignment="1">
      <alignment horizontal="right" vertical="center"/>
    </xf>
    <xf numFmtId="199" fontId="0" fillId="0" borderId="17" xfId="48" applyNumberFormat="1" applyFont="1" applyFill="1" applyBorder="1" applyAlignment="1">
      <alignment horizontal="center" vertical="center"/>
    </xf>
    <xf numFmtId="0" fontId="2" fillId="0" borderId="27" xfId="0" applyFont="1" applyFill="1" applyBorder="1" applyAlignment="1">
      <alignment horizontal="left" vertical="center" wrapText="1"/>
    </xf>
    <xf numFmtId="199" fontId="0" fillId="0" borderId="27" xfId="48" applyNumberFormat="1" applyFont="1" applyFill="1" applyBorder="1" applyAlignment="1">
      <alignment horizontal="center" vertical="center"/>
    </xf>
    <xf numFmtId="3" fontId="6" fillId="0" borderId="27" xfId="52" applyNumberFormat="1" applyFont="1" applyFill="1" applyBorder="1" applyAlignment="1">
      <alignment horizontal="right" vertical="center"/>
    </xf>
    <xf numFmtId="3" fontId="0" fillId="0" borderId="27" xfId="52" applyNumberFormat="1" applyFont="1" applyFill="1" applyBorder="1" applyAlignment="1">
      <alignment horizontal="center" vertical="center"/>
    </xf>
    <xf numFmtId="3" fontId="0" fillId="0" borderId="27" xfId="52" applyNumberFormat="1" applyFont="1" applyFill="1" applyBorder="1" applyAlignment="1">
      <alignment horizontal="right" vertical="center"/>
    </xf>
    <xf numFmtId="0" fontId="17" fillId="33" borderId="44" xfId="58" applyFont="1" applyFill="1" applyBorder="1" applyAlignment="1">
      <alignment horizontal="center" vertical="center" wrapText="1"/>
      <protection/>
    </xf>
    <xf numFmtId="37" fontId="2" fillId="34" borderId="44" xfId="48" applyNumberFormat="1" applyFont="1" applyFill="1" applyBorder="1" applyAlignment="1">
      <alignment horizontal="center" vertical="center" wrapText="1"/>
    </xf>
    <xf numFmtId="199" fontId="2" fillId="34" borderId="45" xfId="48" applyNumberFormat="1" applyFont="1" applyFill="1" applyBorder="1" applyAlignment="1">
      <alignment horizontal="center" vertical="center" wrapText="1"/>
    </xf>
    <xf numFmtId="14" fontId="17" fillId="35" borderId="23" xfId="58" applyNumberFormat="1" applyFont="1" applyFill="1" applyBorder="1" applyAlignment="1">
      <alignment vertical="center" wrapText="1"/>
      <protection/>
    </xf>
    <xf numFmtId="0" fontId="2" fillId="33" borderId="0" xfId="0" applyFont="1" applyFill="1" applyAlignment="1">
      <alignment/>
    </xf>
    <xf numFmtId="14" fontId="17" fillId="35" borderId="17" xfId="58" applyNumberFormat="1" applyFont="1" applyFill="1" applyBorder="1" applyAlignment="1">
      <alignment vertical="center" wrapText="1"/>
      <protection/>
    </xf>
    <xf numFmtId="14" fontId="17" fillId="35" borderId="24" xfId="58" applyNumberFormat="1" applyFont="1" applyFill="1" applyBorder="1" applyAlignment="1">
      <alignment vertical="center" wrapText="1"/>
      <protection/>
    </xf>
    <xf numFmtId="14" fontId="17" fillId="35" borderId="29" xfId="58" applyNumberFormat="1" applyFont="1" applyFill="1" applyBorder="1" applyAlignment="1">
      <alignment vertical="center" wrapText="1"/>
      <protection/>
    </xf>
    <xf numFmtId="0" fontId="2" fillId="0" borderId="46" xfId="0" applyFont="1" applyBorder="1" applyAlignment="1">
      <alignment horizontal="center" vertical="center" wrapText="1"/>
    </xf>
    <xf numFmtId="0" fontId="2" fillId="0" borderId="46" xfId="0" applyFont="1" applyBorder="1" applyAlignment="1">
      <alignment horizontal="left" vertical="center" wrapText="1"/>
    </xf>
    <xf numFmtId="14" fontId="17" fillId="35" borderId="44" xfId="58" applyNumberFormat="1" applyFont="1" applyFill="1" applyBorder="1" applyAlignment="1">
      <alignment vertical="center" wrapText="1"/>
      <protection/>
    </xf>
    <xf numFmtId="37" fontId="2" fillId="0" borderId="44" xfId="48" applyNumberFormat="1" applyFont="1" applyFill="1" applyBorder="1" applyAlignment="1">
      <alignment horizontal="center" vertical="center"/>
    </xf>
    <xf numFmtId="177" fontId="1" fillId="0" borderId="27" xfId="0" applyNumberFormat="1" applyFont="1" applyFill="1" applyBorder="1" applyAlignment="1">
      <alignment/>
    </xf>
    <xf numFmtId="37" fontId="2" fillId="0" borderId="44" xfId="48" applyNumberFormat="1" applyFont="1" applyFill="1" applyBorder="1" applyAlignment="1">
      <alignment horizontal="right" vertical="center"/>
    </xf>
    <xf numFmtId="0" fontId="2" fillId="33" borderId="0" xfId="0" applyFont="1" applyFill="1" applyBorder="1" applyAlignment="1">
      <alignment/>
    </xf>
    <xf numFmtId="37" fontId="2" fillId="0" borderId="29" xfId="48" applyNumberFormat="1" applyFont="1" applyFill="1" applyBorder="1" applyAlignment="1">
      <alignment horizontal="center" vertical="center"/>
    </xf>
    <xf numFmtId="37" fontId="2" fillId="0" borderId="29" xfId="48" applyNumberFormat="1" applyFont="1" applyFill="1" applyBorder="1" applyAlignment="1">
      <alignment horizontal="right" vertical="center"/>
    </xf>
    <xf numFmtId="0" fontId="2" fillId="0" borderId="0" xfId="0" applyFont="1" applyAlignment="1">
      <alignment/>
    </xf>
    <xf numFmtId="0" fontId="2" fillId="0" borderId="47" xfId="0" applyFont="1" applyFill="1" applyBorder="1" applyAlignment="1">
      <alignment horizontal="center" vertical="center" wrapText="1"/>
    </xf>
    <xf numFmtId="14" fontId="17" fillId="35" borderId="23" xfId="58" applyNumberFormat="1" applyFont="1" applyFill="1" applyBorder="1" applyAlignment="1">
      <alignment horizontal="left" vertical="center" wrapText="1"/>
      <protection/>
    </xf>
    <xf numFmtId="14" fontId="17" fillId="35" borderId="17" xfId="59" applyNumberFormat="1" applyFont="1" applyFill="1" applyBorder="1" applyAlignment="1">
      <alignment horizontal="left" vertical="center" wrapText="1"/>
      <protection/>
    </xf>
    <xf numFmtId="14" fontId="17" fillId="35" borderId="24" xfId="59" applyNumberFormat="1" applyFont="1" applyFill="1" applyBorder="1" applyAlignment="1">
      <alignment horizontal="left" vertical="center" wrapText="1"/>
      <protection/>
    </xf>
    <xf numFmtId="0" fontId="2" fillId="33" borderId="19"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5" xfId="0" applyFont="1" applyFill="1" applyBorder="1" applyAlignment="1">
      <alignment horizontal="center" vertical="center"/>
    </xf>
    <xf numFmtId="3" fontId="2" fillId="0" borderId="11" xfId="0" applyNumberFormat="1" applyFont="1" applyFill="1" applyBorder="1" applyAlignment="1">
      <alignment horizontal="center" vertical="center" wrapText="1"/>
    </xf>
    <xf numFmtId="0" fontId="2" fillId="0" borderId="43" xfId="0" applyFont="1" applyFill="1" applyBorder="1" applyAlignment="1">
      <alignment horizontal="left" vertical="center" wrapText="1"/>
    </xf>
    <xf numFmtId="1" fontId="2" fillId="0" borderId="17" xfId="57" applyNumberFormat="1" applyFont="1" applyFill="1" applyBorder="1" applyAlignment="1">
      <alignment horizontal="center" vertical="center" wrapText="1"/>
      <protection/>
    </xf>
    <xf numFmtId="1" fontId="2" fillId="0" borderId="17" xfId="61" applyNumberFormat="1" applyFont="1" applyFill="1" applyBorder="1" applyAlignment="1">
      <alignment horizontal="center" vertical="center" wrapText="1"/>
    </xf>
    <xf numFmtId="1" fontId="2" fillId="0" borderId="27" xfId="57" applyNumberFormat="1" applyFont="1" applyFill="1" applyBorder="1" applyAlignment="1">
      <alignment horizontal="center" vertical="center" wrapText="1"/>
      <protection/>
    </xf>
    <xf numFmtId="0" fontId="2" fillId="0" borderId="24" xfId="0" applyFont="1" applyFill="1" applyBorder="1" applyAlignment="1">
      <alignment horizontal="left" vertical="center" wrapText="1"/>
    </xf>
    <xf numFmtId="1" fontId="2" fillId="0" borderId="25" xfId="57" applyNumberFormat="1" applyFont="1" applyFill="1" applyBorder="1" applyAlignment="1">
      <alignment horizontal="center" vertical="center" wrapText="1"/>
      <protection/>
    </xf>
    <xf numFmtId="1" fontId="2" fillId="0" borderId="25" xfId="61" applyNumberFormat="1" applyFont="1" applyFill="1" applyBorder="1" applyAlignment="1">
      <alignment horizontal="center" vertical="center" wrapText="1"/>
    </xf>
    <xf numFmtId="0" fontId="2" fillId="33" borderId="0" xfId="0" applyFont="1" applyFill="1" applyBorder="1" applyAlignment="1">
      <alignment vertical="center"/>
    </xf>
    <xf numFmtId="14" fontId="2" fillId="33" borderId="17" xfId="0" applyNumberFormat="1" applyFont="1" applyFill="1" applyBorder="1" applyAlignment="1">
      <alignment horizontal="center" vertical="center" wrapText="1"/>
    </xf>
    <xf numFmtId="185" fontId="0" fillId="33" borderId="17" xfId="50" applyFont="1" applyFill="1" applyBorder="1" applyAlignment="1">
      <alignment horizontal="center" vertical="center"/>
    </xf>
    <xf numFmtId="3" fontId="0" fillId="33" borderId="17" xfId="52" applyNumberFormat="1" applyFont="1" applyFill="1" applyBorder="1" applyAlignment="1">
      <alignment horizontal="right" vertical="center"/>
    </xf>
    <xf numFmtId="0" fontId="2" fillId="33" borderId="24" xfId="0" applyFont="1" applyFill="1" applyBorder="1" applyAlignment="1">
      <alignment horizontal="center" vertical="center" wrapText="1"/>
    </xf>
    <xf numFmtId="0" fontId="2" fillId="33" borderId="24" xfId="0" applyFont="1" applyFill="1" applyBorder="1" applyAlignment="1">
      <alignment horizontal="left" vertical="center" wrapText="1"/>
    </xf>
    <xf numFmtId="14" fontId="2" fillId="33" borderId="24" xfId="0" applyNumberFormat="1" applyFont="1" applyFill="1" applyBorder="1" applyAlignment="1">
      <alignment horizontal="center" vertical="center" wrapText="1"/>
    </xf>
    <xf numFmtId="185" fontId="0" fillId="33" borderId="24" xfId="50" applyFont="1" applyFill="1" applyBorder="1" applyAlignment="1">
      <alignment horizontal="center" vertical="center"/>
    </xf>
    <xf numFmtId="3" fontId="6" fillId="33" borderId="24" xfId="52" applyNumberFormat="1" applyFont="1" applyFill="1" applyBorder="1" applyAlignment="1">
      <alignment horizontal="right" vertical="center"/>
    </xf>
    <xf numFmtId="3" fontId="0" fillId="33" borderId="24" xfId="52" applyNumberFormat="1" applyFont="1" applyFill="1" applyBorder="1" applyAlignment="1">
      <alignment horizontal="center" vertical="center"/>
    </xf>
    <xf numFmtId="3" fontId="0" fillId="33" borderId="24" xfId="52" applyNumberFormat="1" applyFont="1" applyFill="1" applyBorder="1" applyAlignment="1">
      <alignment horizontal="right" vertical="center"/>
    </xf>
    <xf numFmtId="4" fontId="0" fillId="0" borderId="24" xfId="52" applyNumberFormat="1" applyFont="1" applyFill="1" applyBorder="1" applyAlignment="1">
      <alignment horizontal="right" vertical="center"/>
    </xf>
    <xf numFmtId="0" fontId="17" fillId="0" borderId="44" xfId="59" applyFont="1" applyFill="1" applyBorder="1" applyAlignment="1">
      <alignment horizontal="left" vertical="center" wrapText="1"/>
      <protection/>
    </xf>
    <xf numFmtId="0" fontId="15" fillId="33" borderId="17" xfId="0" applyFont="1" applyFill="1" applyBorder="1" applyAlignment="1">
      <alignment horizontal="center" vertical="center" wrapText="1"/>
    </xf>
    <xf numFmtId="0" fontId="15" fillId="33" borderId="24"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14" xfId="0" applyFont="1" applyFill="1" applyBorder="1" applyAlignment="1">
      <alignment horizontal="center" vertical="center" wrapText="1"/>
    </xf>
    <xf numFmtId="0" fontId="10" fillId="33" borderId="21"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25" xfId="0" applyFont="1" applyFill="1" applyBorder="1" applyAlignment="1">
      <alignment horizontal="center" vertical="center" wrapText="1"/>
    </xf>
    <xf numFmtId="0" fontId="2" fillId="33" borderId="44" xfId="0" applyFont="1" applyFill="1" applyBorder="1" applyAlignment="1">
      <alignment horizontal="center" vertical="center" wrapText="1"/>
    </xf>
    <xf numFmtId="0" fontId="4" fillId="33" borderId="10"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4" fillId="33" borderId="21" xfId="0" applyFont="1" applyFill="1" applyBorder="1" applyAlignment="1">
      <alignment horizontal="left" vertical="center" wrapText="1"/>
    </xf>
    <xf numFmtId="0" fontId="3" fillId="33" borderId="10" xfId="0" applyFont="1" applyFill="1" applyBorder="1" applyAlignment="1">
      <alignment horizontal="center" vertical="center"/>
    </xf>
    <xf numFmtId="0" fontId="1" fillId="33" borderId="48" xfId="0" applyFont="1" applyFill="1" applyBorder="1" applyAlignment="1">
      <alignment horizontal="center" vertical="center" wrapText="1"/>
    </xf>
    <xf numFmtId="0" fontId="1" fillId="33" borderId="49" xfId="0" applyFont="1" applyFill="1" applyBorder="1" applyAlignment="1">
      <alignment horizontal="center" vertical="center" wrapText="1"/>
    </xf>
    <xf numFmtId="0" fontId="1" fillId="34" borderId="17" xfId="0" applyFont="1" applyFill="1" applyBorder="1" applyAlignment="1">
      <alignment horizontal="center" vertical="center" wrapText="1"/>
    </xf>
    <xf numFmtId="0" fontId="0" fillId="0" borderId="17" xfId="0" applyBorder="1" applyAlignment="1">
      <alignment vertical="center"/>
    </xf>
    <xf numFmtId="0" fontId="0" fillId="0" borderId="24" xfId="0" applyBorder="1" applyAlignment="1">
      <alignment vertical="center"/>
    </xf>
    <xf numFmtId="0" fontId="2" fillId="33" borderId="17" xfId="0" applyFont="1" applyFill="1" applyBorder="1" applyAlignment="1">
      <alignment horizontal="center" vertical="center" wrapText="1"/>
    </xf>
    <xf numFmtId="0" fontId="2" fillId="33" borderId="24" xfId="0" applyFont="1" applyFill="1" applyBorder="1" applyAlignment="1">
      <alignment horizontal="center" vertical="center" wrapText="1"/>
    </xf>
    <xf numFmtId="1" fontId="2" fillId="33" borderId="17" xfId="0" applyNumberFormat="1" applyFont="1" applyFill="1" applyBorder="1" applyAlignment="1">
      <alignment horizontal="center" vertical="center" wrapText="1"/>
    </xf>
    <xf numFmtId="37" fontId="2" fillId="0" borderId="26" xfId="48" applyNumberFormat="1" applyFont="1" applyFill="1" applyBorder="1" applyAlignment="1">
      <alignment horizontal="center" vertical="center"/>
    </xf>
    <xf numFmtId="37" fontId="2" fillId="0" borderId="25" xfId="48" applyNumberFormat="1" applyFont="1" applyFill="1" applyBorder="1" applyAlignment="1">
      <alignment horizontal="center" vertical="center"/>
    </xf>
    <xf numFmtId="37" fontId="2" fillId="0" borderId="44" xfId="48" applyNumberFormat="1" applyFont="1" applyFill="1" applyBorder="1" applyAlignment="1">
      <alignment horizontal="center" vertical="center"/>
    </xf>
    <xf numFmtId="37" fontId="2" fillId="0" borderId="50" xfId="48" applyNumberFormat="1" applyFont="1" applyFill="1" applyBorder="1" applyAlignment="1">
      <alignment horizontal="center" vertical="center"/>
    </xf>
    <xf numFmtId="37" fontId="2" fillId="0" borderId="51" xfId="48" applyNumberFormat="1" applyFont="1" applyFill="1" applyBorder="1" applyAlignment="1">
      <alignment horizontal="center" vertical="center"/>
    </xf>
    <xf numFmtId="37" fontId="2" fillId="0" borderId="45" xfId="48" applyNumberFormat="1" applyFont="1" applyFill="1" applyBorder="1" applyAlignment="1">
      <alignment horizontal="center" vertical="center"/>
    </xf>
    <xf numFmtId="0" fontId="3" fillId="33" borderId="10" xfId="0" applyFont="1" applyFill="1" applyBorder="1" applyAlignment="1">
      <alignment horizontal="center" vertical="center" textRotation="90" wrapText="1"/>
    </xf>
    <xf numFmtId="0" fontId="3" fillId="33" borderId="14" xfId="0" applyFont="1" applyFill="1" applyBorder="1" applyAlignment="1">
      <alignment horizontal="center" vertical="center" textRotation="90" wrapText="1"/>
    </xf>
    <xf numFmtId="0" fontId="3" fillId="33" borderId="21" xfId="0" applyFont="1" applyFill="1" applyBorder="1" applyAlignment="1">
      <alignment horizontal="center" vertical="center" textRotation="90" wrapText="1"/>
    </xf>
    <xf numFmtId="0" fontId="3" fillId="33" borderId="10" xfId="0" applyFont="1" applyFill="1" applyBorder="1" applyAlignment="1">
      <alignment horizontal="center" vertical="center" textRotation="91" wrapText="1"/>
    </xf>
    <xf numFmtId="0" fontId="3" fillId="33" borderId="14" xfId="0" applyFont="1" applyFill="1" applyBorder="1" applyAlignment="1">
      <alignment horizontal="center" vertical="center" textRotation="91" wrapText="1"/>
    </xf>
    <xf numFmtId="0" fontId="3" fillId="33" borderId="21" xfId="0" applyFont="1" applyFill="1" applyBorder="1" applyAlignment="1">
      <alignment horizontal="center" vertical="center" textRotation="91" wrapText="1"/>
    </xf>
    <xf numFmtId="0" fontId="3" fillId="34" borderId="10"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3" fillId="34" borderId="21"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17" fillId="33" borderId="23" xfId="58" applyFont="1" applyFill="1" applyBorder="1" applyAlignment="1">
      <alignment horizontal="center" vertical="center" wrapText="1"/>
      <protection/>
    </xf>
    <xf numFmtId="0" fontId="17" fillId="33" borderId="17" xfId="58" applyFont="1" applyFill="1" applyBorder="1" applyAlignment="1">
      <alignment horizontal="center" vertical="center" wrapText="1"/>
      <protection/>
    </xf>
    <xf numFmtId="0" fontId="17" fillId="33" borderId="24" xfId="58" applyFont="1" applyFill="1" applyBorder="1" applyAlignment="1">
      <alignment horizontal="center" vertical="center" wrapText="1"/>
      <protection/>
    </xf>
    <xf numFmtId="3" fontId="17" fillId="33" borderId="26" xfId="51" applyNumberFormat="1" applyFont="1" applyFill="1" applyBorder="1" applyAlignment="1">
      <alignment horizontal="center" vertical="center"/>
    </xf>
    <xf numFmtId="3" fontId="17" fillId="33" borderId="25" xfId="51" applyNumberFormat="1" applyFont="1" applyFill="1" applyBorder="1" applyAlignment="1">
      <alignment horizontal="center" vertical="center"/>
    </xf>
    <xf numFmtId="3" fontId="17" fillId="33" borderId="44" xfId="51" applyNumberFormat="1" applyFont="1" applyFill="1" applyBorder="1" applyAlignment="1">
      <alignment horizontal="center" vertical="center"/>
    </xf>
    <xf numFmtId="199" fontId="2" fillId="34" borderId="50" xfId="48" applyNumberFormat="1" applyFont="1" applyFill="1" applyBorder="1" applyAlignment="1">
      <alignment horizontal="center" vertical="center" wrapText="1"/>
    </xf>
    <xf numFmtId="199" fontId="2" fillId="34" borderId="51" xfId="48" applyNumberFormat="1" applyFont="1" applyFill="1" applyBorder="1" applyAlignment="1">
      <alignment horizontal="center" vertical="center" wrapText="1"/>
    </xf>
    <xf numFmtId="199" fontId="2" fillId="34" borderId="45" xfId="48" applyNumberFormat="1" applyFont="1" applyFill="1" applyBorder="1" applyAlignment="1">
      <alignment horizontal="center" vertical="center" wrapText="1"/>
    </xf>
    <xf numFmtId="0" fontId="2" fillId="0" borderId="53" xfId="0" applyFont="1" applyFill="1" applyBorder="1" applyAlignment="1">
      <alignment horizontal="left" vertical="center" wrapText="1"/>
    </xf>
    <xf numFmtId="0" fontId="2" fillId="0" borderId="54" xfId="0" applyFont="1" applyBorder="1" applyAlignment="1">
      <alignment vertical="center" wrapText="1"/>
    </xf>
    <xf numFmtId="0" fontId="2" fillId="0" borderId="22" xfId="0" applyFont="1" applyBorder="1" applyAlignment="1">
      <alignment vertical="center" wrapText="1"/>
    </xf>
    <xf numFmtId="0" fontId="2" fillId="0" borderId="26" xfId="0" applyFont="1" applyFill="1" applyBorder="1" applyAlignment="1">
      <alignment horizontal="left" vertical="center" wrapText="1"/>
    </xf>
    <xf numFmtId="0" fontId="2" fillId="0" borderId="25" xfId="0" applyFont="1" applyBorder="1" applyAlignment="1">
      <alignment vertical="center" wrapText="1"/>
    </xf>
    <xf numFmtId="0" fontId="2" fillId="0" borderId="44" xfId="0" applyFont="1" applyBorder="1" applyAlignment="1">
      <alignment vertical="center" wrapText="1"/>
    </xf>
    <xf numFmtId="0" fontId="17" fillId="33" borderId="26" xfId="58" applyFont="1" applyFill="1" applyBorder="1" applyAlignment="1">
      <alignment horizontal="center" vertical="center" wrapText="1"/>
      <protection/>
    </xf>
    <xf numFmtId="0" fontId="2" fillId="0" borderId="25" xfId="0" applyFont="1" applyBorder="1" applyAlignment="1">
      <alignment horizontal="center" vertical="center" wrapText="1"/>
    </xf>
    <xf numFmtId="0" fontId="2" fillId="0" borderId="44" xfId="0" applyFont="1" applyBorder="1" applyAlignment="1">
      <alignment horizontal="center" vertical="center" wrapText="1"/>
    </xf>
    <xf numFmtId="0" fontId="17" fillId="33" borderId="26" xfId="58" applyFont="1" applyFill="1" applyBorder="1" applyAlignment="1">
      <alignment horizontal="center" vertical="center"/>
      <protection/>
    </xf>
    <xf numFmtId="0" fontId="17" fillId="33" borderId="25" xfId="58" applyFont="1" applyFill="1" applyBorder="1" applyAlignment="1">
      <alignment horizontal="center" vertical="center"/>
      <protection/>
    </xf>
    <xf numFmtId="0" fontId="17" fillId="33" borderId="44" xfId="58" applyFont="1" applyFill="1" applyBorder="1" applyAlignment="1">
      <alignment horizontal="center" vertical="center"/>
      <protection/>
    </xf>
    <xf numFmtId="0" fontId="1" fillId="33" borderId="53" xfId="0" applyFont="1" applyFill="1" applyBorder="1" applyAlignment="1">
      <alignment horizontal="center" vertical="center" textRotation="90" wrapText="1"/>
    </xf>
    <xf numFmtId="0" fontId="1" fillId="33" borderId="54" xfId="0" applyFont="1" applyFill="1" applyBorder="1" applyAlignment="1">
      <alignment horizontal="center" vertical="center" textRotation="90" wrapText="1"/>
    </xf>
    <xf numFmtId="0" fontId="1" fillId="33" borderId="22" xfId="0" applyFont="1" applyFill="1" applyBorder="1" applyAlignment="1">
      <alignment horizontal="center" vertical="center" textRotation="90" wrapText="1"/>
    </xf>
    <xf numFmtId="0" fontId="20" fillId="0" borderId="55" xfId="0" applyFont="1" applyFill="1" applyBorder="1" applyAlignment="1">
      <alignment horizontal="center" vertical="center" wrapText="1"/>
    </xf>
    <xf numFmtId="0" fontId="20" fillId="0" borderId="56" xfId="0" applyFont="1" applyFill="1" applyBorder="1" applyAlignment="1">
      <alignment horizontal="center" vertical="center" wrapText="1"/>
    </xf>
    <xf numFmtId="0" fontId="20" fillId="0" borderId="57" xfId="0" applyFont="1" applyFill="1" applyBorder="1" applyAlignment="1">
      <alignment horizontal="center" vertical="center" wrapText="1"/>
    </xf>
    <xf numFmtId="0" fontId="17" fillId="33" borderId="26" xfId="58" applyFont="1" applyFill="1" applyBorder="1" applyAlignment="1">
      <alignment horizontal="center" vertical="top" wrapText="1"/>
      <protection/>
    </xf>
    <xf numFmtId="0" fontId="17" fillId="33" borderId="25" xfId="58" applyFont="1" applyFill="1" applyBorder="1" applyAlignment="1">
      <alignment horizontal="center" vertical="top" wrapText="1"/>
      <protection/>
    </xf>
    <xf numFmtId="0" fontId="17" fillId="33" borderId="44" xfId="58" applyFont="1" applyFill="1" applyBorder="1" applyAlignment="1">
      <alignment horizontal="center" vertical="top" wrapText="1"/>
      <protection/>
    </xf>
    <xf numFmtId="185" fontId="2" fillId="34" borderId="53" xfId="48" applyFont="1" applyFill="1" applyBorder="1" applyAlignment="1">
      <alignment horizontal="center" vertical="center" wrapText="1"/>
    </xf>
    <xf numFmtId="185" fontId="2" fillId="34" borderId="54" xfId="48" applyFont="1" applyFill="1" applyBorder="1" applyAlignment="1">
      <alignment horizontal="center" vertical="center" wrapText="1"/>
    </xf>
    <xf numFmtId="185" fontId="2" fillId="34" borderId="22" xfId="48" applyFont="1" applyFill="1" applyBorder="1" applyAlignment="1">
      <alignment horizontal="center" vertical="center" wrapText="1"/>
    </xf>
    <xf numFmtId="185" fontId="2" fillId="34" borderId="58" xfId="48" applyFont="1" applyFill="1" applyBorder="1" applyAlignment="1">
      <alignment horizontal="center" vertical="center" wrapText="1"/>
    </xf>
    <xf numFmtId="185" fontId="2" fillId="34" borderId="47" xfId="48" applyFont="1" applyFill="1" applyBorder="1" applyAlignment="1">
      <alignment horizontal="center" vertical="center" wrapText="1"/>
    </xf>
    <xf numFmtId="185" fontId="2" fillId="34" borderId="59" xfId="48" applyFont="1" applyFill="1" applyBorder="1" applyAlignment="1">
      <alignment horizontal="center" vertical="center" wrapText="1"/>
    </xf>
    <xf numFmtId="0" fontId="1" fillId="33" borderId="50" xfId="0" applyFont="1" applyFill="1" applyBorder="1" applyAlignment="1">
      <alignment horizontal="center" vertical="center" wrapText="1"/>
    </xf>
    <xf numFmtId="0" fontId="1" fillId="33" borderId="51" xfId="0" applyFont="1" applyFill="1" applyBorder="1" applyAlignment="1">
      <alignment horizontal="center" vertical="center" wrapText="1"/>
    </xf>
    <xf numFmtId="0" fontId="1" fillId="33" borderId="45"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3" fillId="33" borderId="38"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4" fillId="33" borderId="12"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1" fillId="33" borderId="14" xfId="0" applyFont="1" applyFill="1" applyBorder="1" applyAlignment="1">
      <alignment horizontal="center" vertical="center" wrapText="1"/>
    </xf>
    <xf numFmtId="0" fontId="1" fillId="33" borderId="21" xfId="0" applyFont="1" applyFill="1" applyBorder="1" applyAlignment="1">
      <alignment horizontal="center" vertical="center" wrapText="1"/>
    </xf>
    <xf numFmtId="185" fontId="3" fillId="34" borderId="10" xfId="48" applyFont="1" applyFill="1" applyBorder="1" applyAlignment="1">
      <alignment horizontal="center" vertical="center" wrapText="1"/>
    </xf>
    <xf numFmtId="185" fontId="3" fillId="34" borderId="14" xfId="48" applyFont="1" applyFill="1" applyBorder="1" applyAlignment="1">
      <alignment horizontal="center" vertical="center" wrapText="1"/>
    </xf>
    <xf numFmtId="185" fontId="3" fillId="34" borderId="21" xfId="48" applyFont="1" applyFill="1" applyBorder="1" applyAlignment="1">
      <alignment horizontal="center" vertical="center" wrapText="1"/>
    </xf>
    <xf numFmtId="0" fontId="2" fillId="33" borderId="21" xfId="0" applyFont="1" applyFill="1" applyBorder="1" applyAlignment="1">
      <alignment horizontal="center" vertical="center" wrapText="1"/>
    </xf>
    <xf numFmtId="185" fontId="0" fillId="33" borderId="10" xfId="48" applyFont="1" applyFill="1" applyBorder="1" applyAlignment="1">
      <alignment horizontal="center" vertical="center"/>
    </xf>
    <xf numFmtId="185" fontId="0" fillId="33" borderId="14" xfId="48" applyFont="1" applyFill="1" applyBorder="1" applyAlignment="1">
      <alignment horizontal="center" vertical="center"/>
    </xf>
    <xf numFmtId="185" fontId="0" fillId="33" borderId="21" xfId="48"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21"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58" fillId="0" borderId="14" xfId="0" applyFont="1" applyFill="1" applyBorder="1" applyAlignment="1">
      <alignment horizontal="center" vertical="center" wrapText="1"/>
    </xf>
    <xf numFmtId="0" fontId="58" fillId="0" borderId="21"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59" fillId="0" borderId="21" xfId="0" applyFont="1" applyFill="1" applyBorder="1" applyAlignment="1">
      <alignment horizontal="center" vertical="center" wrapText="1"/>
    </xf>
    <xf numFmtId="9" fontId="2" fillId="0" borderId="10" xfId="0" applyNumberFormat="1" applyFont="1" applyFill="1" applyBorder="1" applyAlignment="1">
      <alignment horizontal="center" vertical="center" wrapText="1"/>
    </xf>
    <xf numFmtId="0" fontId="1" fillId="0" borderId="62" xfId="0" applyFont="1" applyFill="1" applyBorder="1" applyAlignment="1">
      <alignment horizontal="center" vertical="center" wrapText="1"/>
    </xf>
    <xf numFmtId="0" fontId="1" fillId="0" borderId="63" xfId="0" applyFont="1" applyFill="1" applyBorder="1" applyAlignment="1">
      <alignment horizontal="center" vertical="center" wrapText="1"/>
    </xf>
    <xf numFmtId="0" fontId="1" fillId="0" borderId="64" xfId="0" applyFont="1" applyFill="1" applyBorder="1" applyAlignment="1">
      <alignment horizontal="center" vertical="center" wrapText="1"/>
    </xf>
    <xf numFmtId="0" fontId="58" fillId="0" borderId="16"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58" fillId="0" borderId="15" xfId="0" applyFont="1" applyFill="1" applyBorder="1" applyAlignment="1">
      <alignment horizontal="center" vertical="center" wrapText="1"/>
    </xf>
    <xf numFmtId="0" fontId="9" fillId="0" borderId="14" xfId="0" applyFont="1" applyFill="1" applyBorder="1" applyAlignment="1">
      <alignment horizontal="center" vertical="center"/>
    </xf>
    <xf numFmtId="0" fontId="9" fillId="0" borderId="16" xfId="0" applyFont="1" applyFill="1" applyBorder="1" applyAlignment="1">
      <alignment horizontal="center" vertical="center"/>
    </xf>
    <xf numFmtId="2" fontId="2" fillId="0" borderId="15" xfId="0" applyNumberFormat="1" applyFont="1" applyFill="1" applyBorder="1" applyAlignment="1">
      <alignment horizontal="center" vertical="center" wrapText="1"/>
    </xf>
    <xf numFmtId="0" fontId="9" fillId="0" borderId="10" xfId="0" applyFont="1" applyFill="1" applyBorder="1" applyAlignment="1">
      <alignment horizontal="center" vertical="center"/>
    </xf>
    <xf numFmtId="0" fontId="9" fillId="0" borderId="21" xfId="0" applyFont="1" applyFill="1" applyBorder="1" applyAlignment="1">
      <alignment horizontal="center" vertical="center"/>
    </xf>
    <xf numFmtId="1" fontId="2" fillId="0" borderId="14" xfId="0" applyNumberFormat="1" applyFont="1" applyFill="1" applyBorder="1" applyAlignment="1">
      <alignment horizontal="center" vertical="center" wrapText="1"/>
    </xf>
    <xf numFmtId="200" fontId="2" fillId="0" borderId="14" xfId="0" applyNumberFormat="1" applyFont="1" applyFill="1" applyBorder="1" applyAlignment="1">
      <alignment horizontal="center" vertical="center" wrapText="1"/>
    </xf>
    <xf numFmtId="200" fontId="2" fillId="0" borderId="16" xfId="0" applyNumberFormat="1" applyFont="1" applyFill="1" applyBorder="1" applyAlignment="1">
      <alignment horizontal="center" vertical="center" wrapText="1"/>
    </xf>
    <xf numFmtId="10" fontId="2" fillId="0" borderId="14" xfId="0" applyNumberFormat="1" applyFont="1" applyFill="1" applyBorder="1" applyAlignment="1">
      <alignment horizontal="center" vertical="center" wrapText="1"/>
    </xf>
    <xf numFmtId="0" fontId="15" fillId="0" borderId="15" xfId="0" applyFont="1" applyFill="1" applyBorder="1" applyAlignment="1">
      <alignment horizontal="center" vertical="center" wrapText="1"/>
    </xf>
    <xf numFmtId="0" fontId="9" fillId="0" borderId="15" xfId="0" applyFont="1" applyFill="1" applyBorder="1" applyAlignment="1">
      <alignment horizontal="center" vertical="center"/>
    </xf>
    <xf numFmtId="1" fontId="1" fillId="0" borderId="10"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2" fontId="1" fillId="0" borderId="14" xfId="0" applyNumberFormat="1" applyFont="1" applyFill="1" applyBorder="1" applyAlignment="1">
      <alignment horizontal="center" vertical="center" wrapText="1"/>
    </xf>
    <xf numFmtId="2" fontId="1" fillId="0" borderId="21" xfId="0" applyNumberFormat="1" applyFont="1" applyFill="1" applyBorder="1" applyAlignment="1">
      <alignment horizontal="center" vertical="center" wrapText="1"/>
    </xf>
    <xf numFmtId="0" fontId="15" fillId="0" borderId="16"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1" fillId="0" borderId="16" xfId="0"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0" fontId="2" fillId="0" borderId="63"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10" fillId="0" borderId="65" xfId="0" applyFont="1" applyFill="1" applyBorder="1" applyAlignment="1">
      <alignment horizontal="center" vertical="center" wrapText="1"/>
    </xf>
    <xf numFmtId="0" fontId="10" fillId="0" borderId="39"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66"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0" borderId="68" xfId="0" applyFont="1" applyFill="1" applyBorder="1" applyAlignment="1">
      <alignment horizontal="center" vertical="center" wrapText="1"/>
    </xf>
    <xf numFmtId="1" fontId="2" fillId="0" borderId="16" xfId="0" applyNumberFormat="1" applyFont="1" applyFill="1" applyBorder="1" applyAlignment="1">
      <alignment horizontal="center" vertical="center" wrapText="1"/>
    </xf>
    <xf numFmtId="1" fontId="2" fillId="0" borderId="12"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6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4" fillId="33" borderId="15" xfId="0" applyFont="1" applyFill="1" applyBorder="1" applyAlignment="1">
      <alignment horizontal="center" vertical="center" wrapText="1"/>
    </xf>
    <xf numFmtId="1" fontId="2" fillId="0" borderId="10" xfId="0" applyNumberFormat="1" applyFont="1" applyFill="1" applyBorder="1" applyAlignment="1">
      <alignment horizontal="center" vertical="center" wrapText="1"/>
    </xf>
    <xf numFmtId="0" fontId="2" fillId="0" borderId="70" xfId="0" applyFont="1" applyFill="1" applyBorder="1" applyAlignment="1">
      <alignment horizontal="center" vertical="center" wrapText="1"/>
    </xf>
    <xf numFmtId="0" fontId="16" fillId="33" borderId="10" xfId="0" applyFont="1" applyFill="1" applyBorder="1" applyAlignment="1">
      <alignment horizontal="center" vertical="center" wrapText="1"/>
    </xf>
    <xf numFmtId="0" fontId="16" fillId="33" borderId="14" xfId="0" applyFont="1" applyFill="1" applyBorder="1" applyAlignment="1">
      <alignment horizontal="center" vertical="center" wrapText="1"/>
    </xf>
    <xf numFmtId="0" fontId="16" fillId="33" borderId="21" xfId="0" applyFont="1" applyFill="1" applyBorder="1" applyAlignment="1">
      <alignment horizontal="center" vertical="center" wrapText="1"/>
    </xf>
    <xf numFmtId="0" fontId="10" fillId="33" borderId="10" xfId="0" applyFont="1" applyFill="1" applyBorder="1" applyAlignment="1">
      <alignment horizontal="center" vertical="center"/>
    </xf>
    <xf numFmtId="0" fontId="10" fillId="33" borderId="14" xfId="0" applyFont="1" applyFill="1" applyBorder="1" applyAlignment="1">
      <alignment horizontal="center" vertical="center"/>
    </xf>
    <xf numFmtId="0" fontId="10" fillId="33" borderId="21" xfId="0" applyFont="1" applyFill="1" applyBorder="1" applyAlignment="1">
      <alignment horizontal="center" vertical="center"/>
    </xf>
    <xf numFmtId="37" fontId="2" fillId="34" borderId="23" xfId="48" applyNumberFormat="1" applyFont="1" applyFill="1" applyBorder="1" applyAlignment="1">
      <alignment horizontal="center" vertical="center" wrapText="1"/>
    </xf>
    <xf numFmtId="37" fontId="2" fillId="34" borderId="17" xfId="48" applyNumberFormat="1" applyFont="1" applyFill="1" applyBorder="1" applyAlignment="1">
      <alignment horizontal="center" vertical="center" wrapText="1"/>
    </xf>
    <xf numFmtId="37" fontId="2" fillId="34" borderId="24" xfId="48" applyNumberFormat="1" applyFont="1" applyFill="1" applyBorder="1" applyAlignment="1">
      <alignment horizontal="center" vertical="center" wrapText="1"/>
    </xf>
    <xf numFmtId="37" fontId="2" fillId="0" borderId="23" xfId="48" applyNumberFormat="1" applyFont="1" applyFill="1" applyBorder="1" applyAlignment="1">
      <alignment horizontal="right" vertical="center"/>
    </xf>
    <xf numFmtId="37" fontId="2" fillId="0" borderId="17" xfId="48" applyNumberFormat="1" applyFont="1" applyFill="1" applyBorder="1" applyAlignment="1">
      <alignment horizontal="right" vertical="center"/>
    </xf>
    <xf numFmtId="37" fontId="2" fillId="0" borderId="24" xfId="48" applyNumberFormat="1" applyFont="1" applyFill="1" applyBorder="1" applyAlignment="1">
      <alignment horizontal="right" vertical="center"/>
    </xf>
    <xf numFmtId="199" fontId="2" fillId="34" borderId="71" xfId="48" applyNumberFormat="1" applyFont="1" applyFill="1" applyBorder="1" applyAlignment="1">
      <alignment horizontal="center" vertical="center" wrapText="1"/>
    </xf>
    <xf numFmtId="199" fontId="2" fillId="34" borderId="72" xfId="48" applyNumberFormat="1" applyFont="1" applyFill="1" applyBorder="1" applyAlignment="1">
      <alignment horizontal="center" vertical="center" wrapText="1"/>
    </xf>
    <xf numFmtId="199" fontId="2" fillId="34" borderId="73" xfId="48" applyNumberFormat="1" applyFont="1" applyFill="1" applyBorder="1" applyAlignment="1">
      <alignment horizontal="center" vertical="center" wrapText="1"/>
    </xf>
    <xf numFmtId="37" fontId="2" fillId="0" borderId="23" xfId="48" applyNumberFormat="1" applyFont="1" applyFill="1" applyBorder="1" applyAlignment="1">
      <alignment horizontal="center" vertical="center"/>
    </xf>
    <xf numFmtId="37" fontId="2" fillId="0" borderId="17" xfId="48" applyNumberFormat="1" applyFont="1" applyFill="1" applyBorder="1" applyAlignment="1">
      <alignment horizontal="center" vertical="center"/>
    </xf>
    <xf numFmtId="37" fontId="2" fillId="0" borderId="24" xfId="48" applyNumberFormat="1" applyFont="1" applyFill="1" applyBorder="1" applyAlignment="1">
      <alignment horizontal="center" vertical="center"/>
    </xf>
    <xf numFmtId="0" fontId="1" fillId="33" borderId="12"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1" fillId="33" borderId="10" xfId="0" applyFont="1" applyFill="1" applyBorder="1" applyAlignment="1">
      <alignment horizontal="left" vertical="center" wrapText="1"/>
    </xf>
    <xf numFmtId="0" fontId="1" fillId="33" borderId="14" xfId="0" applyFont="1" applyFill="1" applyBorder="1" applyAlignment="1">
      <alignment horizontal="left" vertical="center" wrapText="1"/>
    </xf>
    <xf numFmtId="0" fontId="1" fillId="33" borderId="21" xfId="0" applyFont="1" applyFill="1" applyBorder="1" applyAlignment="1">
      <alignment horizontal="left" vertical="center" wrapText="1"/>
    </xf>
    <xf numFmtId="0" fontId="1" fillId="33" borderId="10" xfId="0" applyFont="1" applyFill="1" applyBorder="1" applyAlignment="1">
      <alignment horizontal="center" vertical="center"/>
    </xf>
    <xf numFmtId="0" fontId="2" fillId="0" borderId="26"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17" fillId="33" borderId="25" xfId="58" applyFont="1" applyFill="1" applyBorder="1" applyAlignment="1">
      <alignment horizontal="center" vertical="center" wrapText="1"/>
      <protection/>
    </xf>
    <xf numFmtId="0" fontId="17" fillId="33" borderId="44" xfId="58" applyFont="1" applyFill="1" applyBorder="1" applyAlignment="1">
      <alignment horizontal="center" vertical="center" wrapText="1"/>
      <protection/>
    </xf>
    <xf numFmtId="0" fontId="1" fillId="34" borderId="19" xfId="0" applyFont="1" applyFill="1" applyBorder="1" applyAlignment="1">
      <alignment horizontal="center" vertical="center" wrapText="1"/>
    </xf>
    <xf numFmtId="0" fontId="1" fillId="34" borderId="65" xfId="0" applyFont="1" applyFill="1" applyBorder="1" applyAlignment="1">
      <alignment horizontal="center" vertical="center" wrapText="1"/>
    </xf>
    <xf numFmtId="0" fontId="1" fillId="34" borderId="10" xfId="0" applyFont="1" applyFill="1" applyBorder="1" applyAlignment="1">
      <alignment horizontal="center" vertical="center" wrapText="1"/>
    </xf>
    <xf numFmtId="0" fontId="1" fillId="34" borderId="39" xfId="0" applyFont="1" applyFill="1" applyBorder="1" applyAlignment="1">
      <alignment horizontal="center" vertical="center" wrapText="1"/>
    </xf>
    <xf numFmtId="0" fontId="1" fillId="34" borderId="14" xfId="0" applyFont="1" applyFill="1" applyBorder="1" applyAlignment="1">
      <alignment horizontal="center" vertical="center" wrapText="1"/>
    </xf>
    <xf numFmtId="185" fontId="1" fillId="34" borderId="10" xfId="48" applyFont="1" applyFill="1" applyBorder="1" applyAlignment="1">
      <alignment horizontal="center" vertical="center" wrapText="1"/>
    </xf>
    <xf numFmtId="185" fontId="1" fillId="34" borderId="14" xfId="48" applyFont="1" applyFill="1" applyBorder="1" applyAlignment="1">
      <alignment horizontal="center" vertical="center" wrapText="1"/>
    </xf>
    <xf numFmtId="0" fontId="1" fillId="33" borderId="38" xfId="0" applyFont="1" applyFill="1" applyBorder="1" applyAlignment="1">
      <alignment horizontal="center" vertical="center"/>
    </xf>
    <xf numFmtId="0" fontId="1" fillId="33" borderId="60" xfId="0" applyFont="1" applyFill="1" applyBorder="1" applyAlignment="1">
      <alignment horizontal="center" vertical="center"/>
    </xf>
    <xf numFmtId="0" fontId="1" fillId="33" borderId="61" xfId="0" applyFont="1" applyFill="1" applyBorder="1" applyAlignment="1">
      <alignment horizontal="center" vertical="center"/>
    </xf>
    <xf numFmtId="0" fontId="13" fillId="0" borderId="17" xfId="0" applyFont="1" applyBorder="1" applyAlignment="1">
      <alignment horizontal="center" vertical="top" wrapText="1"/>
    </xf>
    <xf numFmtId="0" fontId="14" fillId="0" borderId="74" xfId="0" applyFont="1" applyBorder="1" applyAlignment="1">
      <alignment horizontal="center" vertical="center" wrapText="1"/>
    </xf>
    <xf numFmtId="0" fontId="14" fillId="0" borderId="70" xfId="0" applyFont="1" applyBorder="1" applyAlignment="1">
      <alignment horizontal="center" vertical="center" wrapText="1"/>
    </xf>
    <xf numFmtId="0" fontId="14" fillId="0" borderId="75" xfId="0" applyFont="1" applyBorder="1" applyAlignment="1">
      <alignment horizontal="center" vertical="center" wrapText="1"/>
    </xf>
    <xf numFmtId="0" fontId="14" fillId="0" borderId="76" xfId="0" applyFont="1" applyBorder="1" applyAlignment="1">
      <alignment horizontal="center" vertical="center" wrapText="1"/>
    </xf>
    <xf numFmtId="0" fontId="14" fillId="0" borderId="66" xfId="0" applyFont="1" applyBorder="1" applyAlignment="1">
      <alignment horizontal="center" vertical="center" wrapText="1"/>
    </xf>
    <xf numFmtId="0" fontId="14" fillId="0" borderId="77" xfId="0" applyFont="1" applyBorder="1" applyAlignment="1">
      <alignment horizontal="center" vertical="center" wrapText="1"/>
    </xf>
    <xf numFmtId="0" fontId="1" fillId="33" borderId="10" xfId="0" applyFont="1" applyFill="1" applyBorder="1" applyAlignment="1">
      <alignment horizontal="center" vertical="center" textRotation="90" wrapText="1"/>
    </xf>
    <xf numFmtId="0" fontId="1" fillId="33" borderId="14" xfId="0" applyFont="1" applyFill="1" applyBorder="1" applyAlignment="1">
      <alignment horizontal="center" vertical="center" textRotation="90" wrapText="1"/>
    </xf>
    <xf numFmtId="0" fontId="1" fillId="33" borderId="21" xfId="0" applyFont="1" applyFill="1" applyBorder="1" applyAlignment="1">
      <alignment horizontal="center" vertical="center" textRotation="90" wrapText="1"/>
    </xf>
    <xf numFmtId="0" fontId="1" fillId="33" borderId="10" xfId="0" applyFont="1" applyFill="1" applyBorder="1" applyAlignment="1">
      <alignment horizontal="center" vertical="center" textRotation="91" wrapText="1"/>
    </xf>
    <xf numFmtId="0" fontId="1" fillId="33" borderId="14" xfId="0" applyFont="1" applyFill="1" applyBorder="1" applyAlignment="1">
      <alignment horizontal="center" vertical="center" textRotation="91" wrapText="1"/>
    </xf>
    <xf numFmtId="0" fontId="1" fillId="33" borderId="21" xfId="0" applyFont="1" applyFill="1" applyBorder="1" applyAlignment="1">
      <alignment horizontal="center" vertical="center" textRotation="91" wrapText="1"/>
    </xf>
    <xf numFmtId="0" fontId="1" fillId="34" borderId="63" xfId="0" applyFont="1" applyFill="1" applyBorder="1" applyAlignment="1">
      <alignment horizontal="center" vertical="center" wrapText="1"/>
    </xf>
    <xf numFmtId="0" fontId="1" fillId="34" borderId="62" xfId="0" applyFont="1" applyFill="1" applyBorder="1" applyAlignment="1">
      <alignment horizontal="center" vertical="center" wrapText="1"/>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Millares_Hoja1" xfId="51"/>
    <cellStyle name="Millares_Plan de Acc." xfId="52"/>
    <cellStyle name="Currency" xfId="53"/>
    <cellStyle name="Currency [0]" xfId="54"/>
    <cellStyle name="Neutral" xfId="55"/>
    <cellStyle name="Normal 2" xfId="56"/>
    <cellStyle name="Normal 3" xfId="57"/>
    <cellStyle name="Normal 4" xfId="58"/>
    <cellStyle name="Normal 5" xfId="59"/>
    <cellStyle name="Notas" xfId="60"/>
    <cellStyle name="Porcentaje 2" xfId="61"/>
    <cellStyle name="Percent" xfId="62"/>
    <cellStyle name="Salida" xfId="63"/>
    <cellStyle name="Texto de advertencia" xfId="64"/>
    <cellStyle name="Texto explicativo" xfId="65"/>
    <cellStyle name="Título" xfId="66"/>
    <cellStyle name="Título 1" xfId="67"/>
    <cellStyle name="Título 2" xfId="68"/>
    <cellStyle name="Título 3" xfId="69"/>
    <cellStyle name="Total"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28575</xdr:rowOff>
    </xdr:from>
    <xdr:to>
      <xdr:col>1</xdr:col>
      <xdr:colOff>561975</xdr:colOff>
      <xdr:row>3</xdr:row>
      <xdr:rowOff>19050</xdr:rowOff>
    </xdr:to>
    <xdr:pic>
      <xdr:nvPicPr>
        <xdr:cNvPr id="1" name="Picture 1032"/>
        <xdr:cNvPicPr preferRelativeResize="1">
          <a:picLocks noChangeAspect="1"/>
        </xdr:cNvPicPr>
      </xdr:nvPicPr>
      <xdr:blipFill>
        <a:blip r:embed="rId1"/>
        <a:srcRect l="8021" r="7279"/>
        <a:stretch>
          <a:fillRect/>
        </a:stretch>
      </xdr:blipFill>
      <xdr:spPr>
        <a:xfrm>
          <a:off x="238125" y="28575"/>
          <a:ext cx="866775" cy="647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FORMATOS%20PLAN%20DE%20ACCION%20-%20ELKIN\MATRIZ_PLAN_INDICATIVO_2012-2015%20-%20MODIFICADO%20A%20NOVIEMBRE%2014%20DE%202012%20-%20AJUSTADO%20PARA%20PLANEACI&#211;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1"/>
      <sheetName val="Convivencia"/>
      <sheetName val="D2"/>
      <sheetName val="D3"/>
      <sheetName val="D4"/>
    </sheetNames>
    <sheetDataSet>
      <sheetData sheetId="0">
        <row r="88">
          <cell r="Y88" t="str">
            <v>No. De niños</v>
          </cell>
        </row>
        <row r="90">
          <cell r="Y90" t="str">
            <v>No. de  acciones implementadas</v>
          </cell>
        </row>
        <row r="91">
          <cell r="Y91" t="str">
            <v>No. De estrategias </v>
          </cell>
        </row>
        <row r="136">
          <cell r="Z136">
            <v>60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330"/>
  <sheetViews>
    <sheetView tabSelected="1" zoomScale="70" zoomScaleNormal="70" zoomScalePageLayoutView="0" workbookViewId="0" topLeftCell="A1">
      <selection activeCell="F18" sqref="F18:F20"/>
    </sheetView>
  </sheetViews>
  <sheetFormatPr defaultColWidth="11.421875" defaultRowHeight="12.75"/>
  <cols>
    <col min="1" max="1" width="8.140625" style="2" customWidth="1"/>
    <col min="2" max="2" width="15.28125" style="2" customWidth="1"/>
    <col min="3" max="3" width="26.8515625" style="2" customWidth="1"/>
    <col min="4" max="4" width="14.421875" style="2" customWidth="1"/>
    <col min="5" max="5" width="13.421875" style="2" customWidth="1"/>
    <col min="6" max="6" width="14.421875" style="2" customWidth="1"/>
    <col min="7" max="7" width="16.421875" style="2" customWidth="1"/>
    <col min="8" max="8" width="14.421875" style="2" customWidth="1"/>
    <col min="9" max="9" width="49.8515625" style="2" customWidth="1"/>
    <col min="10" max="10" width="18.8515625" style="2" customWidth="1"/>
    <col min="11" max="11" width="14.140625" style="2" customWidth="1"/>
    <col min="12" max="15" width="11.421875" style="2" customWidth="1"/>
    <col min="16" max="17" width="14.421875" style="2" customWidth="1"/>
    <col min="18" max="18" width="15.00390625" style="59" customWidth="1"/>
    <col min="19" max="19" width="12.57421875" style="2" customWidth="1"/>
    <col min="20" max="20" width="11.421875" style="2" customWidth="1"/>
    <col min="21" max="21" width="16.57421875" style="2" bestFit="1" customWidth="1"/>
    <col min="22" max="25" width="11.421875" style="2" customWidth="1"/>
    <col min="26" max="26" width="12.8515625" style="2" bestFit="1" customWidth="1"/>
    <col min="27" max="28" width="11.421875" style="2" customWidth="1"/>
    <col min="29" max="29" width="13.140625" style="2" customWidth="1"/>
    <col min="30" max="16384" width="11.421875" style="2" customWidth="1"/>
  </cols>
  <sheetData>
    <row r="1" spans="1:40" ht="18.75" customHeight="1">
      <c r="A1" s="565"/>
      <c r="B1" s="565"/>
      <c r="C1" s="566" t="s">
        <v>26</v>
      </c>
      <c r="D1" s="567"/>
      <c r="E1" s="567"/>
      <c r="F1" s="567"/>
      <c r="G1" s="567"/>
      <c r="H1" s="567"/>
      <c r="I1" s="567"/>
      <c r="J1" s="567"/>
      <c r="K1" s="567"/>
      <c r="L1" s="567"/>
      <c r="M1" s="567"/>
      <c r="N1" s="567"/>
      <c r="O1" s="567"/>
      <c r="P1" s="567"/>
      <c r="Q1" s="567"/>
      <c r="R1" s="567"/>
      <c r="S1" s="567"/>
      <c r="T1" s="567"/>
      <c r="U1" s="567"/>
      <c r="V1" s="567"/>
      <c r="W1" s="567"/>
      <c r="X1" s="567"/>
      <c r="Y1" s="567"/>
      <c r="Z1" s="567"/>
      <c r="AA1" s="568"/>
      <c r="AB1" s="27" t="s">
        <v>27</v>
      </c>
      <c r="AC1" s="28"/>
      <c r="AD1" s="32"/>
      <c r="AE1" s="32"/>
      <c r="AF1" s="32"/>
      <c r="AG1" s="32"/>
      <c r="AH1" s="32"/>
      <c r="AI1" s="32"/>
      <c r="AJ1" s="32"/>
      <c r="AK1" s="32"/>
      <c r="AL1" s="32"/>
      <c r="AM1" s="33"/>
      <c r="AN1" s="34"/>
    </row>
    <row r="2" spans="1:40" ht="20.25" customHeight="1">
      <c r="A2" s="565"/>
      <c r="B2" s="565"/>
      <c r="C2" s="569"/>
      <c r="D2" s="570"/>
      <c r="E2" s="570"/>
      <c r="F2" s="570"/>
      <c r="G2" s="570"/>
      <c r="H2" s="570"/>
      <c r="I2" s="570"/>
      <c r="J2" s="570"/>
      <c r="K2" s="570"/>
      <c r="L2" s="570"/>
      <c r="M2" s="570"/>
      <c r="N2" s="570"/>
      <c r="O2" s="570"/>
      <c r="P2" s="570"/>
      <c r="Q2" s="570"/>
      <c r="R2" s="570"/>
      <c r="S2" s="570"/>
      <c r="T2" s="570"/>
      <c r="U2" s="570"/>
      <c r="V2" s="570"/>
      <c r="W2" s="570"/>
      <c r="X2" s="570"/>
      <c r="Y2" s="570"/>
      <c r="Z2" s="570"/>
      <c r="AA2" s="571"/>
      <c r="AB2" s="29" t="s">
        <v>28</v>
      </c>
      <c r="AC2" s="28" t="s">
        <v>29</v>
      </c>
      <c r="AD2" s="32"/>
      <c r="AE2" s="32"/>
      <c r="AF2" s="32"/>
      <c r="AG2" s="32"/>
      <c r="AH2" s="32"/>
      <c r="AI2" s="32"/>
      <c r="AJ2" s="32"/>
      <c r="AK2" s="32"/>
      <c r="AL2" s="32"/>
      <c r="AM2" s="35"/>
      <c r="AN2" s="34"/>
    </row>
    <row r="3" spans="1:40" ht="12.75" customHeight="1">
      <c r="A3" s="565"/>
      <c r="B3" s="565"/>
      <c r="C3" s="566"/>
      <c r="D3" s="567"/>
      <c r="E3" s="567"/>
      <c r="F3" s="567"/>
      <c r="G3" s="567"/>
      <c r="H3" s="567"/>
      <c r="I3" s="567"/>
      <c r="J3" s="567"/>
      <c r="K3" s="567"/>
      <c r="L3" s="567"/>
      <c r="M3" s="567"/>
      <c r="N3" s="567"/>
      <c r="O3" s="567"/>
      <c r="P3" s="567"/>
      <c r="Q3" s="567"/>
      <c r="R3" s="567"/>
      <c r="S3" s="567"/>
      <c r="T3" s="567"/>
      <c r="U3" s="567"/>
      <c r="V3" s="567"/>
      <c r="W3" s="567"/>
      <c r="X3" s="567"/>
      <c r="Y3" s="567"/>
      <c r="Z3" s="567"/>
      <c r="AA3" s="568"/>
      <c r="AB3" s="29" t="s">
        <v>30</v>
      </c>
      <c r="AC3" s="30">
        <v>40142</v>
      </c>
      <c r="AD3" s="36"/>
      <c r="AE3" s="36"/>
      <c r="AF3" s="36"/>
      <c r="AG3" s="36"/>
      <c r="AH3" s="36"/>
      <c r="AI3" s="36"/>
      <c r="AJ3" s="36"/>
      <c r="AK3" s="36"/>
      <c r="AL3" s="36"/>
      <c r="AM3" s="35"/>
      <c r="AN3" s="37"/>
    </row>
    <row r="4" spans="1:40" ht="12.75" customHeight="1">
      <c r="A4" s="565"/>
      <c r="B4" s="565"/>
      <c r="C4" s="569"/>
      <c r="D4" s="570"/>
      <c r="E4" s="570"/>
      <c r="F4" s="570"/>
      <c r="G4" s="570"/>
      <c r="H4" s="570"/>
      <c r="I4" s="570"/>
      <c r="J4" s="570"/>
      <c r="K4" s="570"/>
      <c r="L4" s="570"/>
      <c r="M4" s="570"/>
      <c r="N4" s="570"/>
      <c r="O4" s="570"/>
      <c r="P4" s="570"/>
      <c r="Q4" s="570"/>
      <c r="R4" s="570"/>
      <c r="S4" s="570"/>
      <c r="T4" s="570"/>
      <c r="U4" s="570"/>
      <c r="V4" s="570"/>
      <c r="W4" s="570"/>
      <c r="X4" s="570"/>
      <c r="Y4" s="570"/>
      <c r="Z4" s="570"/>
      <c r="AA4" s="571"/>
      <c r="AB4" s="29" t="s">
        <v>31</v>
      </c>
      <c r="AC4" s="31" t="s">
        <v>32</v>
      </c>
      <c r="AD4" s="36"/>
      <c r="AE4" s="36"/>
      <c r="AF4" s="36"/>
      <c r="AG4" s="36"/>
      <c r="AH4" s="36"/>
      <c r="AI4" s="36"/>
      <c r="AJ4" s="36"/>
      <c r="AK4" s="36"/>
      <c r="AL4" s="36"/>
      <c r="AM4" s="35"/>
      <c r="AN4" s="38"/>
    </row>
    <row r="5" spans="1:28" ht="12.75">
      <c r="A5" s="1" t="s">
        <v>41</v>
      </c>
      <c r="B5" s="1"/>
      <c r="C5" s="25"/>
      <c r="D5" s="1"/>
      <c r="E5" s="1"/>
      <c r="F5" s="1"/>
      <c r="G5" s="1"/>
      <c r="H5" s="1"/>
      <c r="I5" s="1"/>
      <c r="J5" s="1"/>
      <c r="K5" s="1"/>
      <c r="L5" s="1"/>
      <c r="M5" s="1"/>
      <c r="N5" s="1"/>
      <c r="O5" s="1"/>
      <c r="P5" s="1"/>
      <c r="Q5" s="1"/>
      <c r="R5" s="57"/>
      <c r="S5" s="1"/>
      <c r="T5" s="1"/>
      <c r="U5" s="1"/>
      <c r="V5" s="1"/>
      <c r="W5" s="1"/>
      <c r="X5" s="1"/>
      <c r="Y5" s="1"/>
      <c r="Z5" s="1"/>
      <c r="AA5" s="1"/>
      <c r="AB5" s="1"/>
    </row>
    <row r="6" spans="1:28" ht="12.75">
      <c r="A6" s="3" t="s">
        <v>42</v>
      </c>
      <c r="C6" s="25"/>
      <c r="D6" s="1"/>
      <c r="E6" s="1"/>
      <c r="F6" s="1"/>
      <c r="G6" s="1"/>
      <c r="H6" s="1"/>
      <c r="I6" s="1"/>
      <c r="J6" s="1"/>
      <c r="K6" s="1"/>
      <c r="L6" s="1"/>
      <c r="M6" s="1"/>
      <c r="N6" s="1"/>
      <c r="O6" s="1"/>
      <c r="P6" s="1"/>
      <c r="Q6" s="1"/>
      <c r="R6" s="57"/>
      <c r="S6" s="1"/>
      <c r="T6" s="1"/>
      <c r="U6" s="1"/>
      <c r="V6" s="1"/>
      <c r="W6" s="1"/>
      <c r="X6" s="1"/>
      <c r="Y6" s="1"/>
      <c r="Z6" s="1"/>
      <c r="AA6" s="1"/>
      <c r="AB6" s="1"/>
    </row>
    <row r="7" spans="1:28" ht="12.75">
      <c r="A7" s="1" t="s">
        <v>43</v>
      </c>
      <c r="C7" s="26"/>
      <c r="D7" s="4"/>
      <c r="E7" s="4"/>
      <c r="F7" s="4"/>
      <c r="G7" s="4"/>
      <c r="H7" s="4"/>
      <c r="I7" s="3"/>
      <c r="J7" s="4"/>
      <c r="K7" s="4"/>
      <c r="L7" s="4"/>
      <c r="M7" s="4"/>
      <c r="N7" s="4"/>
      <c r="O7" s="4"/>
      <c r="P7" s="4"/>
      <c r="Q7" s="4"/>
      <c r="R7" s="58"/>
      <c r="S7" s="4"/>
      <c r="T7" s="4"/>
      <c r="U7" s="4"/>
      <c r="V7" s="4"/>
      <c r="W7" s="4"/>
      <c r="X7" s="4"/>
      <c r="Y7" s="4"/>
      <c r="Z7" s="4"/>
      <c r="AA7" s="4"/>
      <c r="AB7" s="4"/>
    </row>
    <row r="8" spans="1:28" ht="12.75">
      <c r="A8" s="3" t="s">
        <v>19</v>
      </c>
      <c r="B8" s="3"/>
      <c r="C8" s="4"/>
      <c r="D8" s="4"/>
      <c r="E8" s="4"/>
      <c r="F8" s="4"/>
      <c r="G8" s="4"/>
      <c r="H8" s="4"/>
      <c r="I8" s="3"/>
      <c r="J8" s="4"/>
      <c r="K8" s="4"/>
      <c r="L8" s="4"/>
      <c r="M8" s="4"/>
      <c r="N8" s="4"/>
      <c r="O8" s="4"/>
      <c r="P8" s="4"/>
      <c r="Q8" s="4"/>
      <c r="R8" s="58"/>
      <c r="S8" s="4"/>
      <c r="T8" s="4"/>
      <c r="U8" s="4"/>
      <c r="V8" s="4"/>
      <c r="W8" s="4"/>
      <c r="X8" s="4"/>
      <c r="Y8" s="4"/>
      <c r="Z8" s="4"/>
      <c r="AA8" s="4"/>
      <c r="AB8" s="4"/>
    </row>
    <row r="9" spans="1:28" ht="12.75">
      <c r="A9" s="3" t="s">
        <v>44</v>
      </c>
      <c r="B9" s="3"/>
      <c r="C9" s="26"/>
      <c r="D9" s="4"/>
      <c r="E9" s="4"/>
      <c r="F9" s="4"/>
      <c r="G9" s="4"/>
      <c r="H9" s="4"/>
      <c r="I9" s="4"/>
      <c r="J9" s="4"/>
      <c r="K9" s="4"/>
      <c r="L9" s="4"/>
      <c r="M9" s="4"/>
      <c r="N9" s="4"/>
      <c r="O9" s="4"/>
      <c r="P9" s="4"/>
      <c r="Q9" s="4"/>
      <c r="R9" s="58"/>
      <c r="S9" s="4"/>
      <c r="T9" s="4"/>
      <c r="U9" s="4"/>
      <c r="V9" s="4"/>
      <c r="W9" s="4"/>
      <c r="X9" s="4"/>
      <c r="Y9" s="4"/>
      <c r="Z9" s="4"/>
      <c r="AA9" s="4"/>
      <c r="AB9" s="4"/>
    </row>
    <row r="10" spans="1:28" ht="12.75">
      <c r="A10" s="3" t="s">
        <v>45</v>
      </c>
      <c r="B10" s="3"/>
      <c r="C10" s="4"/>
      <c r="D10" s="4"/>
      <c r="E10" s="4"/>
      <c r="F10" s="4"/>
      <c r="G10" s="4"/>
      <c r="H10" s="4"/>
      <c r="I10" s="4"/>
      <c r="J10" s="4"/>
      <c r="K10" s="4"/>
      <c r="L10" s="4"/>
      <c r="M10" s="4"/>
      <c r="N10" s="4"/>
      <c r="O10" s="4"/>
      <c r="P10" s="4"/>
      <c r="Q10" s="4"/>
      <c r="R10" s="58"/>
      <c r="S10" s="4"/>
      <c r="T10" s="4"/>
      <c r="U10" s="4"/>
      <c r="V10" s="4"/>
      <c r="W10" s="4"/>
      <c r="X10" s="4"/>
      <c r="Y10" s="4"/>
      <c r="Z10" s="4"/>
      <c r="AA10" s="4"/>
      <c r="AB10" s="4"/>
    </row>
    <row r="11" spans="1:28" ht="13.5" thickBot="1">
      <c r="A11" s="1" t="s">
        <v>46</v>
      </c>
      <c r="B11" s="3"/>
      <c r="C11" s="39"/>
      <c r="D11" s="39"/>
      <c r="E11" s="39"/>
      <c r="F11" s="39"/>
      <c r="G11" s="39"/>
      <c r="H11" s="39"/>
      <c r="I11" s="39"/>
      <c r="J11" s="39"/>
      <c r="K11" s="39"/>
      <c r="L11" s="39"/>
      <c r="M11" s="39"/>
      <c r="N11" s="39"/>
      <c r="O11" s="39"/>
      <c r="P11" s="4"/>
      <c r="Q11" s="4"/>
      <c r="R11" s="58"/>
      <c r="S11" s="4"/>
      <c r="T11" s="4"/>
      <c r="U11" s="4"/>
      <c r="V11" s="4"/>
      <c r="W11" s="4"/>
      <c r="X11" s="4"/>
      <c r="Y11" s="4"/>
      <c r="Z11" s="4"/>
      <c r="AA11" s="4"/>
      <c r="AB11" s="4"/>
    </row>
    <row r="12" spans="1:29" s="315" customFormat="1" ht="13.5" customHeight="1" thickBot="1">
      <c r="A12" s="572" t="s">
        <v>2</v>
      </c>
      <c r="B12" s="575" t="s">
        <v>23</v>
      </c>
      <c r="C12" s="557" t="s">
        <v>24</v>
      </c>
      <c r="D12" s="557" t="s">
        <v>9</v>
      </c>
      <c r="E12" s="557"/>
      <c r="F12" s="557"/>
      <c r="G12" s="557" t="s">
        <v>20</v>
      </c>
      <c r="H12" s="579" t="s">
        <v>25</v>
      </c>
      <c r="I12" s="371" t="s">
        <v>3</v>
      </c>
      <c r="J12" s="371" t="s">
        <v>4</v>
      </c>
      <c r="K12" s="556" t="s">
        <v>11</v>
      </c>
      <c r="L12" s="557"/>
      <c r="M12" s="557"/>
      <c r="N12" s="557"/>
      <c r="O12" s="557"/>
      <c r="P12" s="557" t="s">
        <v>672</v>
      </c>
      <c r="Q12" s="557" t="s">
        <v>673</v>
      </c>
      <c r="R12" s="560" t="s">
        <v>608</v>
      </c>
      <c r="S12" s="562" t="s">
        <v>17</v>
      </c>
      <c r="T12" s="563"/>
      <c r="U12" s="563"/>
      <c r="V12" s="563"/>
      <c r="W12" s="563"/>
      <c r="X12" s="563"/>
      <c r="Y12" s="563"/>
      <c r="Z12" s="564"/>
      <c r="AA12" s="543" t="s">
        <v>5</v>
      </c>
      <c r="AB12" s="543" t="s">
        <v>6</v>
      </c>
      <c r="AC12" s="546" t="s">
        <v>10</v>
      </c>
    </row>
    <row r="13" spans="1:29" s="315" customFormat="1" ht="12">
      <c r="A13" s="573"/>
      <c r="B13" s="576"/>
      <c r="C13" s="559"/>
      <c r="D13" s="559"/>
      <c r="E13" s="559"/>
      <c r="F13" s="559"/>
      <c r="G13" s="559"/>
      <c r="H13" s="578"/>
      <c r="I13" s="371"/>
      <c r="J13" s="371"/>
      <c r="K13" s="558"/>
      <c r="L13" s="559"/>
      <c r="M13" s="559"/>
      <c r="N13" s="559"/>
      <c r="O13" s="559"/>
      <c r="P13" s="559"/>
      <c r="Q13" s="559"/>
      <c r="R13" s="561"/>
      <c r="S13" s="549" t="s">
        <v>609</v>
      </c>
      <c r="T13" s="549"/>
      <c r="U13" s="549"/>
      <c r="V13" s="549"/>
      <c r="W13" s="549"/>
      <c r="X13" s="549"/>
      <c r="Y13" s="549"/>
      <c r="Z13" s="549"/>
      <c r="AA13" s="544"/>
      <c r="AB13" s="544"/>
      <c r="AC13" s="547"/>
    </row>
    <row r="14" spans="1:29" s="315" customFormat="1" ht="36.75" customHeight="1" thickBot="1">
      <c r="A14" s="574"/>
      <c r="B14" s="577"/>
      <c r="C14" s="578"/>
      <c r="D14" s="333" t="s">
        <v>0</v>
      </c>
      <c r="E14" s="333" t="s">
        <v>33</v>
      </c>
      <c r="F14" s="333" t="s">
        <v>592</v>
      </c>
      <c r="G14" s="558"/>
      <c r="H14" s="578"/>
      <c r="I14" s="555"/>
      <c r="J14" s="555"/>
      <c r="K14" s="333" t="s">
        <v>16</v>
      </c>
      <c r="L14" s="333" t="s">
        <v>12</v>
      </c>
      <c r="M14" s="333" t="s">
        <v>13</v>
      </c>
      <c r="N14" s="333" t="s">
        <v>14</v>
      </c>
      <c r="O14" s="333" t="s">
        <v>15</v>
      </c>
      <c r="P14" s="558"/>
      <c r="Q14" s="559"/>
      <c r="R14" s="561"/>
      <c r="S14" s="334" t="s">
        <v>18</v>
      </c>
      <c r="T14" s="334" t="s">
        <v>1</v>
      </c>
      <c r="U14" s="334" t="s">
        <v>36</v>
      </c>
      <c r="V14" s="334" t="s">
        <v>37</v>
      </c>
      <c r="W14" s="334" t="s">
        <v>38</v>
      </c>
      <c r="X14" s="334" t="s">
        <v>39</v>
      </c>
      <c r="Y14" s="335" t="s">
        <v>7</v>
      </c>
      <c r="Z14" s="335" t="s">
        <v>8</v>
      </c>
      <c r="AA14" s="545"/>
      <c r="AB14" s="545"/>
      <c r="AC14" s="548"/>
    </row>
    <row r="15" spans="1:29" s="315" customFormat="1" ht="51" customHeight="1">
      <c r="A15" s="419"/>
      <c r="B15" s="422" t="s">
        <v>536</v>
      </c>
      <c r="C15" s="392" t="s">
        <v>640</v>
      </c>
      <c r="D15" s="550" t="s">
        <v>69</v>
      </c>
      <c r="E15" s="413">
        <v>31</v>
      </c>
      <c r="F15" s="413">
        <v>35</v>
      </c>
      <c r="G15" s="425" t="s">
        <v>546</v>
      </c>
      <c r="H15" s="398">
        <v>3</v>
      </c>
      <c r="I15" s="137" t="s">
        <v>665</v>
      </c>
      <c r="J15" s="137" t="s">
        <v>666</v>
      </c>
      <c r="K15" s="138" t="s">
        <v>641</v>
      </c>
      <c r="L15" s="136">
        <v>1</v>
      </c>
      <c r="M15" s="136"/>
      <c r="N15" s="136"/>
      <c r="O15" s="136"/>
      <c r="P15" s="314">
        <v>41275</v>
      </c>
      <c r="Q15" s="314">
        <v>41364</v>
      </c>
      <c r="R15" s="540">
        <f>S15+T15+U15+V15</f>
        <v>127106429</v>
      </c>
      <c r="S15" s="531">
        <v>2691068</v>
      </c>
      <c r="T15" s="531">
        <v>36627829</v>
      </c>
      <c r="U15" s="531">
        <v>83419252</v>
      </c>
      <c r="V15" s="531">
        <v>4368280</v>
      </c>
      <c r="W15" s="534">
        <v>0</v>
      </c>
      <c r="X15" s="534">
        <v>0</v>
      </c>
      <c r="Y15" s="534">
        <v>0</v>
      </c>
      <c r="Z15" s="537">
        <f>SUM(S15:Y15)</f>
        <v>127106429</v>
      </c>
      <c r="AA15" s="428" t="s">
        <v>545</v>
      </c>
      <c r="AB15" s="431"/>
      <c r="AC15" s="434"/>
    </row>
    <row r="16" spans="1:29" s="315" customFormat="1" ht="69" customHeight="1" thickBot="1">
      <c r="A16" s="420"/>
      <c r="B16" s="423"/>
      <c r="C16" s="393"/>
      <c r="D16" s="551"/>
      <c r="E16" s="553"/>
      <c r="F16" s="553"/>
      <c r="G16" s="426"/>
      <c r="H16" s="399"/>
      <c r="I16" s="140" t="s">
        <v>642</v>
      </c>
      <c r="J16" s="140" t="s">
        <v>667</v>
      </c>
      <c r="K16" s="141" t="s">
        <v>643</v>
      </c>
      <c r="L16" s="139">
        <v>1</v>
      </c>
      <c r="M16" s="139"/>
      <c r="N16" s="139">
        <v>1</v>
      </c>
      <c r="O16" s="139">
        <v>1</v>
      </c>
      <c r="P16" s="316">
        <v>41275</v>
      </c>
      <c r="Q16" s="316">
        <v>41639</v>
      </c>
      <c r="R16" s="541"/>
      <c r="S16" s="532"/>
      <c r="T16" s="532"/>
      <c r="U16" s="532"/>
      <c r="V16" s="532"/>
      <c r="W16" s="535"/>
      <c r="X16" s="535"/>
      <c r="Y16" s="535"/>
      <c r="Z16" s="538"/>
      <c r="AA16" s="429"/>
      <c r="AB16" s="432"/>
      <c r="AC16" s="435"/>
    </row>
    <row r="17" spans="1:29" s="315" customFormat="1" ht="106.5" customHeight="1" thickBot="1">
      <c r="A17" s="420"/>
      <c r="B17" s="423"/>
      <c r="C17" s="394"/>
      <c r="D17" s="552"/>
      <c r="E17" s="554"/>
      <c r="F17" s="554"/>
      <c r="G17" s="426"/>
      <c r="H17" s="400"/>
      <c r="I17" s="146" t="s">
        <v>537</v>
      </c>
      <c r="J17" s="146" t="s">
        <v>668</v>
      </c>
      <c r="K17" s="147" t="s">
        <v>538</v>
      </c>
      <c r="L17" s="145"/>
      <c r="M17" s="145"/>
      <c r="N17" s="145">
        <v>1</v>
      </c>
      <c r="O17" s="145"/>
      <c r="P17" s="317">
        <v>41456</v>
      </c>
      <c r="Q17" s="318">
        <v>41547</v>
      </c>
      <c r="R17" s="542"/>
      <c r="S17" s="533"/>
      <c r="T17" s="533"/>
      <c r="U17" s="533"/>
      <c r="V17" s="533"/>
      <c r="W17" s="536"/>
      <c r="X17" s="536"/>
      <c r="Y17" s="536"/>
      <c r="Z17" s="539"/>
      <c r="AA17" s="429"/>
      <c r="AB17" s="432"/>
      <c r="AC17" s="435"/>
    </row>
    <row r="18" spans="1:29" s="315" customFormat="1" ht="106.5" customHeight="1" thickBot="1">
      <c r="A18" s="420"/>
      <c r="B18" s="423"/>
      <c r="C18" s="407" t="s">
        <v>669</v>
      </c>
      <c r="D18" s="410" t="s">
        <v>598</v>
      </c>
      <c r="E18" s="413">
        <v>0</v>
      </c>
      <c r="F18" s="413">
        <v>1</v>
      </c>
      <c r="G18" s="426"/>
      <c r="H18" s="413">
        <v>0</v>
      </c>
      <c r="I18" s="319" t="s">
        <v>644</v>
      </c>
      <c r="J18" s="320" t="s">
        <v>645</v>
      </c>
      <c r="K18" s="356" t="s">
        <v>646</v>
      </c>
      <c r="L18" s="311">
        <v>0</v>
      </c>
      <c r="M18" s="311">
        <v>1</v>
      </c>
      <c r="N18" s="311">
        <v>0</v>
      </c>
      <c r="O18" s="311">
        <v>0</v>
      </c>
      <c r="P18" s="321">
        <v>41365</v>
      </c>
      <c r="Q18" s="321">
        <v>41455</v>
      </c>
      <c r="R18" s="322">
        <v>0</v>
      </c>
      <c r="S18" s="323"/>
      <c r="T18" s="312"/>
      <c r="U18" s="312"/>
      <c r="V18" s="312"/>
      <c r="W18" s="324"/>
      <c r="X18" s="324"/>
      <c r="Y18" s="324"/>
      <c r="Z18" s="313">
        <v>0</v>
      </c>
      <c r="AA18" s="429"/>
      <c r="AB18" s="432"/>
      <c r="AC18" s="435"/>
    </row>
    <row r="19" spans="1:29" s="325" customFormat="1" ht="92.25" customHeight="1" thickBot="1">
      <c r="A19" s="420"/>
      <c r="B19" s="423"/>
      <c r="C19" s="408"/>
      <c r="D19" s="411"/>
      <c r="E19" s="414"/>
      <c r="F19" s="414"/>
      <c r="G19" s="426"/>
      <c r="H19" s="414"/>
      <c r="I19" s="319" t="s">
        <v>647</v>
      </c>
      <c r="J19" s="320" t="s">
        <v>648</v>
      </c>
      <c r="K19" s="356" t="s">
        <v>646</v>
      </c>
      <c r="L19" s="311">
        <v>0</v>
      </c>
      <c r="M19" s="311">
        <v>1</v>
      </c>
      <c r="N19" s="311">
        <v>0</v>
      </c>
      <c r="O19" s="311">
        <v>0</v>
      </c>
      <c r="P19" s="321">
        <v>41365</v>
      </c>
      <c r="Q19" s="321">
        <v>41455</v>
      </c>
      <c r="R19" s="322">
        <v>0</v>
      </c>
      <c r="S19" s="312"/>
      <c r="T19" s="312"/>
      <c r="U19" s="312"/>
      <c r="V19" s="312"/>
      <c r="W19" s="324"/>
      <c r="X19" s="324"/>
      <c r="Y19" s="324"/>
      <c r="Z19" s="313">
        <v>0</v>
      </c>
      <c r="AA19" s="429"/>
      <c r="AB19" s="432"/>
      <c r="AC19" s="435"/>
    </row>
    <row r="20" spans="1:29" s="315" customFormat="1" ht="106.5" customHeight="1" thickBot="1">
      <c r="A20" s="420"/>
      <c r="B20" s="423"/>
      <c r="C20" s="409"/>
      <c r="D20" s="412"/>
      <c r="E20" s="415"/>
      <c r="F20" s="415"/>
      <c r="G20" s="426"/>
      <c r="H20" s="415"/>
      <c r="I20" s="319" t="s">
        <v>649</v>
      </c>
      <c r="J20" s="319" t="s">
        <v>650</v>
      </c>
      <c r="K20" s="151" t="s">
        <v>651</v>
      </c>
      <c r="L20" s="150">
        <v>0</v>
      </c>
      <c r="M20" s="150">
        <v>0</v>
      </c>
      <c r="N20" s="150">
        <v>1</v>
      </c>
      <c r="O20" s="150">
        <v>0</v>
      </c>
      <c r="P20" s="318">
        <v>41456</v>
      </c>
      <c r="Q20" s="318">
        <v>41547</v>
      </c>
      <c r="R20" s="326">
        <v>0</v>
      </c>
      <c r="S20" s="152"/>
      <c r="T20" s="152"/>
      <c r="U20" s="152"/>
      <c r="V20" s="152"/>
      <c r="W20" s="327"/>
      <c r="X20" s="327"/>
      <c r="Y20" s="327"/>
      <c r="Z20" s="153">
        <v>0</v>
      </c>
      <c r="AA20" s="429"/>
      <c r="AB20" s="432"/>
      <c r="AC20" s="435"/>
    </row>
    <row r="21" spans="1:29" s="328" customFormat="1" ht="79.5" customHeight="1" thickBot="1">
      <c r="A21" s="420"/>
      <c r="B21" s="423"/>
      <c r="C21" s="407" t="s">
        <v>670</v>
      </c>
      <c r="D21" s="410" t="s">
        <v>599</v>
      </c>
      <c r="E21" s="413">
        <v>0</v>
      </c>
      <c r="F21" s="413">
        <v>1</v>
      </c>
      <c r="G21" s="426"/>
      <c r="H21" s="413">
        <v>0</v>
      </c>
      <c r="I21" s="319" t="s">
        <v>652</v>
      </c>
      <c r="J21" s="319" t="s">
        <v>653</v>
      </c>
      <c r="K21" s="151" t="s">
        <v>654</v>
      </c>
      <c r="L21" s="150">
        <v>0</v>
      </c>
      <c r="M21" s="150">
        <v>0</v>
      </c>
      <c r="N21" s="150">
        <v>1</v>
      </c>
      <c r="O21" s="150">
        <v>0</v>
      </c>
      <c r="P21" s="318">
        <v>41456</v>
      </c>
      <c r="Q21" s="318">
        <v>41547</v>
      </c>
      <c r="R21" s="416">
        <v>25000</v>
      </c>
      <c r="S21" s="401">
        <v>25000</v>
      </c>
      <c r="T21" s="401">
        <v>0</v>
      </c>
      <c r="U21" s="401">
        <v>0</v>
      </c>
      <c r="V21" s="401">
        <v>0</v>
      </c>
      <c r="W21" s="401">
        <v>0</v>
      </c>
      <c r="X21" s="401">
        <v>0</v>
      </c>
      <c r="Y21" s="401">
        <v>0</v>
      </c>
      <c r="Z21" s="404">
        <v>25000</v>
      </c>
      <c r="AA21" s="429"/>
      <c r="AB21" s="432"/>
      <c r="AC21" s="435"/>
    </row>
    <row r="22" spans="1:29" s="328" customFormat="1" ht="67.5" customHeight="1" thickBot="1">
      <c r="A22" s="420"/>
      <c r="B22" s="423"/>
      <c r="C22" s="408"/>
      <c r="D22" s="411"/>
      <c r="E22" s="414"/>
      <c r="F22" s="414"/>
      <c r="G22" s="426"/>
      <c r="H22" s="414"/>
      <c r="I22" s="319" t="s">
        <v>655</v>
      </c>
      <c r="J22" s="319" t="s">
        <v>656</v>
      </c>
      <c r="K22" s="151" t="s">
        <v>657</v>
      </c>
      <c r="L22" s="150">
        <v>0</v>
      </c>
      <c r="M22" s="150">
        <v>0</v>
      </c>
      <c r="N22" s="150">
        <v>1</v>
      </c>
      <c r="O22" s="150">
        <v>0</v>
      </c>
      <c r="P22" s="318">
        <v>41456</v>
      </c>
      <c r="Q22" s="318">
        <v>41547</v>
      </c>
      <c r="R22" s="417"/>
      <c r="S22" s="402"/>
      <c r="T22" s="402"/>
      <c r="U22" s="402"/>
      <c r="V22" s="402"/>
      <c r="W22" s="402"/>
      <c r="X22" s="402"/>
      <c r="Y22" s="402"/>
      <c r="Z22" s="405"/>
      <c r="AA22" s="429"/>
      <c r="AB22" s="432"/>
      <c r="AC22" s="435"/>
    </row>
    <row r="23" spans="1:29" s="315" customFormat="1" ht="36.75" thickBot="1">
      <c r="A23" s="420"/>
      <c r="B23" s="423"/>
      <c r="C23" s="409"/>
      <c r="D23" s="412"/>
      <c r="E23" s="415"/>
      <c r="F23" s="415"/>
      <c r="G23" s="426"/>
      <c r="H23" s="415"/>
      <c r="I23" s="329" t="s">
        <v>658</v>
      </c>
      <c r="J23" s="329" t="s">
        <v>659</v>
      </c>
      <c r="K23" s="154" t="s">
        <v>660</v>
      </c>
      <c r="L23" s="150">
        <v>0</v>
      </c>
      <c r="M23" s="150">
        <v>0</v>
      </c>
      <c r="N23" s="150">
        <v>4</v>
      </c>
      <c r="O23" s="150">
        <v>0</v>
      </c>
      <c r="P23" s="318">
        <v>41456</v>
      </c>
      <c r="Q23" s="318">
        <v>41547</v>
      </c>
      <c r="R23" s="418"/>
      <c r="S23" s="403"/>
      <c r="T23" s="403"/>
      <c r="U23" s="403"/>
      <c r="V23" s="403"/>
      <c r="W23" s="403"/>
      <c r="X23" s="403"/>
      <c r="Y23" s="403"/>
      <c r="Z23" s="406"/>
      <c r="AA23" s="429"/>
      <c r="AB23" s="432"/>
      <c r="AC23" s="435"/>
    </row>
    <row r="24" spans="1:29" s="315" customFormat="1" ht="70.5" customHeight="1">
      <c r="A24" s="420"/>
      <c r="B24" s="423"/>
      <c r="C24" s="392" t="s">
        <v>661</v>
      </c>
      <c r="D24" s="395" t="s">
        <v>539</v>
      </c>
      <c r="E24" s="398">
        <v>0</v>
      </c>
      <c r="F24" s="398">
        <v>3</v>
      </c>
      <c r="G24" s="426"/>
      <c r="H24" s="398">
        <v>2</v>
      </c>
      <c r="I24" s="137" t="s">
        <v>540</v>
      </c>
      <c r="J24" s="137" t="s">
        <v>662</v>
      </c>
      <c r="K24" s="138" t="s">
        <v>663</v>
      </c>
      <c r="L24" s="136"/>
      <c r="M24" s="136">
        <v>1</v>
      </c>
      <c r="N24" s="136">
        <v>0</v>
      </c>
      <c r="O24" s="136"/>
      <c r="P24" s="330">
        <v>41365</v>
      </c>
      <c r="Q24" s="330">
        <v>41455</v>
      </c>
      <c r="R24" s="377">
        <v>125000</v>
      </c>
      <c r="S24" s="377">
        <v>125000</v>
      </c>
      <c r="T24" s="377">
        <v>0</v>
      </c>
      <c r="U24" s="377">
        <v>0</v>
      </c>
      <c r="V24" s="377">
        <v>0</v>
      </c>
      <c r="W24" s="377">
        <v>0</v>
      </c>
      <c r="X24" s="377">
        <v>0</v>
      </c>
      <c r="Y24" s="377">
        <v>0</v>
      </c>
      <c r="Z24" s="380">
        <v>125000</v>
      </c>
      <c r="AA24" s="429"/>
      <c r="AB24" s="432"/>
      <c r="AC24" s="435"/>
    </row>
    <row r="25" spans="1:29" s="315" customFormat="1" ht="48">
      <c r="A25" s="420"/>
      <c r="B25" s="423"/>
      <c r="C25" s="393"/>
      <c r="D25" s="396"/>
      <c r="E25" s="399"/>
      <c r="F25" s="399"/>
      <c r="G25" s="426"/>
      <c r="H25" s="399"/>
      <c r="I25" s="142" t="s">
        <v>541</v>
      </c>
      <c r="J25" s="142" t="s">
        <v>671</v>
      </c>
      <c r="K25" s="143" t="s">
        <v>542</v>
      </c>
      <c r="L25" s="144"/>
      <c r="M25" s="144"/>
      <c r="N25" s="144">
        <v>1</v>
      </c>
      <c r="O25" s="144"/>
      <c r="P25" s="331">
        <v>41456</v>
      </c>
      <c r="Q25" s="331">
        <v>41547</v>
      </c>
      <c r="R25" s="378"/>
      <c r="S25" s="378"/>
      <c r="T25" s="378"/>
      <c r="U25" s="378"/>
      <c r="V25" s="378"/>
      <c r="W25" s="378"/>
      <c r="X25" s="378"/>
      <c r="Y25" s="378"/>
      <c r="Z25" s="381"/>
      <c r="AA25" s="429"/>
      <c r="AB25" s="432"/>
      <c r="AC25" s="435"/>
    </row>
    <row r="26" spans="1:29" s="315" customFormat="1" ht="36.75" thickBot="1">
      <c r="A26" s="421"/>
      <c r="B26" s="424"/>
      <c r="C26" s="394"/>
      <c r="D26" s="397"/>
      <c r="E26" s="400"/>
      <c r="F26" s="400"/>
      <c r="G26" s="427"/>
      <c r="H26" s="400"/>
      <c r="I26" s="146" t="s">
        <v>543</v>
      </c>
      <c r="J26" s="146" t="s">
        <v>664</v>
      </c>
      <c r="K26" s="147" t="s">
        <v>544</v>
      </c>
      <c r="L26" s="148"/>
      <c r="M26" s="148"/>
      <c r="N26" s="148"/>
      <c r="O26" s="148">
        <v>2</v>
      </c>
      <c r="P26" s="332">
        <v>41548</v>
      </c>
      <c r="Q26" s="332">
        <v>41639</v>
      </c>
      <c r="R26" s="379"/>
      <c r="S26" s="379"/>
      <c r="T26" s="379"/>
      <c r="U26" s="379"/>
      <c r="V26" s="379"/>
      <c r="W26" s="379"/>
      <c r="X26" s="379"/>
      <c r="Y26" s="379"/>
      <c r="Z26" s="382"/>
      <c r="AA26" s="430"/>
      <c r="AB26" s="433"/>
      <c r="AC26" s="436"/>
    </row>
    <row r="27" spans="1:28" ht="12.75">
      <c r="A27" s="3" t="s">
        <v>42</v>
      </c>
      <c r="C27" s="25"/>
      <c r="D27" s="1"/>
      <c r="E27" s="1"/>
      <c r="F27" s="1"/>
      <c r="G27" s="1"/>
      <c r="H27" s="1"/>
      <c r="I27" s="1"/>
      <c r="J27" s="1"/>
      <c r="K27" s="1"/>
      <c r="L27" s="1"/>
      <c r="M27" s="1"/>
      <c r="N27" s="1"/>
      <c r="O27" s="1"/>
      <c r="P27" s="1"/>
      <c r="Q27" s="1"/>
      <c r="R27" s="57"/>
      <c r="S27" s="1"/>
      <c r="T27" s="1"/>
      <c r="U27" s="1"/>
      <c r="V27" s="1"/>
      <c r="W27" s="1"/>
      <c r="X27" s="1"/>
      <c r="Y27" s="1"/>
      <c r="Z27" s="1"/>
      <c r="AA27" s="1"/>
      <c r="AB27" s="1"/>
    </row>
    <row r="28" spans="1:28" ht="12.75">
      <c r="A28" s="1" t="s">
        <v>43</v>
      </c>
      <c r="C28" s="26"/>
      <c r="D28" s="4"/>
      <c r="E28" s="4"/>
      <c r="F28" s="4"/>
      <c r="G28" s="4"/>
      <c r="H28" s="4"/>
      <c r="I28" s="3"/>
      <c r="J28" s="4"/>
      <c r="K28" s="4"/>
      <c r="L28" s="4"/>
      <c r="M28" s="4"/>
      <c r="N28" s="4"/>
      <c r="O28" s="4"/>
      <c r="P28" s="4"/>
      <c r="Q28" s="4"/>
      <c r="R28" s="58"/>
      <c r="S28" s="4"/>
      <c r="T28" s="4"/>
      <c r="U28" s="4"/>
      <c r="V28" s="4"/>
      <c r="W28" s="4"/>
      <c r="X28" s="4"/>
      <c r="Y28" s="4"/>
      <c r="Z28" s="4"/>
      <c r="AA28" s="4"/>
      <c r="AB28" s="4"/>
    </row>
    <row r="29" spans="1:28" ht="12.75">
      <c r="A29" s="3" t="s">
        <v>19</v>
      </c>
      <c r="B29" s="3"/>
      <c r="C29" s="4"/>
      <c r="D29" s="4"/>
      <c r="E29" s="4"/>
      <c r="F29" s="4"/>
      <c r="G29" s="4"/>
      <c r="H29" s="4"/>
      <c r="I29" s="3"/>
      <c r="J29" s="4"/>
      <c r="K29" s="4"/>
      <c r="L29" s="4"/>
      <c r="M29" s="4"/>
      <c r="N29" s="4"/>
      <c r="O29" s="4"/>
      <c r="P29" s="4"/>
      <c r="Q29" s="4"/>
      <c r="R29" s="58"/>
      <c r="S29" s="4"/>
      <c r="T29" s="4"/>
      <c r="U29" s="4"/>
      <c r="V29" s="4"/>
      <c r="W29" s="4"/>
      <c r="X29" s="4"/>
      <c r="Y29" s="4"/>
      <c r="Z29" s="4"/>
      <c r="AA29" s="4"/>
      <c r="AB29" s="4"/>
    </row>
    <row r="30" spans="1:28" ht="12.75">
      <c r="A30" s="3" t="s">
        <v>44</v>
      </c>
      <c r="B30" s="3"/>
      <c r="C30" s="26"/>
      <c r="D30" s="4"/>
      <c r="E30" s="4"/>
      <c r="F30" s="4"/>
      <c r="G30" s="4"/>
      <c r="H30" s="4"/>
      <c r="I30" s="4"/>
      <c r="J30" s="4"/>
      <c r="K30" s="4"/>
      <c r="L30" s="4"/>
      <c r="M30" s="4"/>
      <c r="N30" s="4"/>
      <c r="O30" s="4"/>
      <c r="P30" s="4"/>
      <c r="Q30" s="4"/>
      <c r="R30" s="58"/>
      <c r="S30" s="4"/>
      <c r="T30" s="4"/>
      <c r="U30" s="4"/>
      <c r="V30" s="4"/>
      <c r="W30" s="4"/>
      <c r="X30" s="4"/>
      <c r="Y30" s="4"/>
      <c r="Z30" s="4"/>
      <c r="AA30" s="4"/>
      <c r="AB30" s="4"/>
    </row>
    <row r="31" spans="1:28" ht="12.75">
      <c r="A31" s="3" t="s">
        <v>47</v>
      </c>
      <c r="B31" s="3"/>
      <c r="C31" s="4"/>
      <c r="D31" s="4"/>
      <c r="E31" s="4"/>
      <c r="F31" s="4"/>
      <c r="G31" s="4"/>
      <c r="H31" s="4"/>
      <c r="I31" s="4"/>
      <c r="J31" s="4"/>
      <c r="K31" s="4"/>
      <c r="L31" s="4"/>
      <c r="M31" s="4"/>
      <c r="N31" s="4"/>
      <c r="O31" s="4"/>
      <c r="P31" s="4"/>
      <c r="Q31" s="4"/>
      <c r="R31" s="58"/>
      <c r="S31" s="4"/>
      <c r="T31" s="4"/>
      <c r="U31" s="4"/>
      <c r="V31" s="4"/>
      <c r="W31" s="4"/>
      <c r="X31" s="4"/>
      <c r="Y31" s="4"/>
      <c r="Z31" s="4"/>
      <c r="AA31" s="4"/>
      <c r="AB31" s="4"/>
    </row>
    <row r="32" spans="1:28" ht="13.5" thickBot="1">
      <c r="A32" s="1" t="s">
        <v>48</v>
      </c>
      <c r="B32" s="3"/>
      <c r="C32" s="39"/>
      <c r="D32" s="39"/>
      <c r="E32" s="39"/>
      <c r="F32" s="39"/>
      <c r="G32" s="39"/>
      <c r="H32" s="39"/>
      <c r="I32" s="39"/>
      <c r="J32" s="39"/>
      <c r="K32" s="39"/>
      <c r="L32" s="39"/>
      <c r="M32" s="39"/>
      <c r="N32" s="39"/>
      <c r="O32" s="39"/>
      <c r="P32" s="4"/>
      <c r="Q32" s="4"/>
      <c r="R32" s="58"/>
      <c r="S32" s="4"/>
      <c r="T32" s="4"/>
      <c r="U32" s="4"/>
      <c r="V32" s="4"/>
      <c r="W32" s="4"/>
      <c r="X32" s="4"/>
      <c r="Y32" s="4"/>
      <c r="Z32" s="4"/>
      <c r="AA32" s="4"/>
      <c r="AB32" s="4"/>
    </row>
    <row r="33" spans="1:29" ht="13.5" customHeight="1" thickBot="1">
      <c r="A33" s="383" t="s">
        <v>2</v>
      </c>
      <c r="B33" s="386" t="s">
        <v>23</v>
      </c>
      <c r="C33" s="389" t="s">
        <v>24</v>
      </c>
      <c r="D33" s="389" t="s">
        <v>9</v>
      </c>
      <c r="E33" s="389"/>
      <c r="F33" s="389"/>
      <c r="G33" s="389" t="s">
        <v>20</v>
      </c>
      <c r="H33" s="389" t="s">
        <v>25</v>
      </c>
      <c r="I33" s="389" t="s">
        <v>3</v>
      </c>
      <c r="J33" s="389" t="s">
        <v>4</v>
      </c>
      <c r="K33" s="389" t="s">
        <v>11</v>
      </c>
      <c r="L33" s="389"/>
      <c r="M33" s="389"/>
      <c r="N33" s="389"/>
      <c r="O33" s="389"/>
      <c r="P33" s="389" t="s">
        <v>21</v>
      </c>
      <c r="Q33" s="389" t="s">
        <v>22</v>
      </c>
      <c r="R33" s="452" t="s">
        <v>608</v>
      </c>
      <c r="S33" s="443" t="s">
        <v>17</v>
      </c>
      <c r="T33" s="444"/>
      <c r="U33" s="444"/>
      <c r="V33" s="444"/>
      <c r="W33" s="444"/>
      <c r="X33" s="444"/>
      <c r="Y33" s="444"/>
      <c r="Z33" s="445"/>
      <c r="AA33" s="446" t="s">
        <v>5</v>
      </c>
      <c r="AB33" s="446" t="s">
        <v>6</v>
      </c>
      <c r="AC33" s="365" t="s">
        <v>10</v>
      </c>
    </row>
    <row r="34" spans="1:29" ht="13.5" thickBot="1">
      <c r="A34" s="384"/>
      <c r="B34" s="387"/>
      <c r="C34" s="390"/>
      <c r="D34" s="391"/>
      <c r="E34" s="391"/>
      <c r="F34" s="391"/>
      <c r="G34" s="390"/>
      <c r="H34" s="390"/>
      <c r="I34" s="390"/>
      <c r="J34" s="390"/>
      <c r="K34" s="391"/>
      <c r="L34" s="391"/>
      <c r="M34" s="391"/>
      <c r="N34" s="391"/>
      <c r="O34" s="391"/>
      <c r="P34" s="390"/>
      <c r="Q34" s="390"/>
      <c r="R34" s="453"/>
      <c r="S34" s="368" t="s">
        <v>40</v>
      </c>
      <c r="T34" s="368"/>
      <c r="U34" s="368"/>
      <c r="V34" s="368"/>
      <c r="W34" s="368"/>
      <c r="X34" s="368"/>
      <c r="Y34" s="368"/>
      <c r="Z34" s="368"/>
      <c r="AA34" s="447"/>
      <c r="AB34" s="447"/>
      <c r="AC34" s="366"/>
    </row>
    <row r="35" spans="1:29" ht="30" customHeight="1" thickBot="1">
      <c r="A35" s="384"/>
      <c r="B35" s="388"/>
      <c r="C35" s="390"/>
      <c r="D35" s="5" t="s">
        <v>0</v>
      </c>
      <c r="E35" s="5" t="s">
        <v>33</v>
      </c>
      <c r="F35" s="5" t="s">
        <v>592</v>
      </c>
      <c r="G35" s="390"/>
      <c r="H35" s="390"/>
      <c r="I35" s="390"/>
      <c r="J35" s="390"/>
      <c r="K35" s="18" t="s">
        <v>16</v>
      </c>
      <c r="L35" s="19" t="s">
        <v>12</v>
      </c>
      <c r="M35" s="19" t="s">
        <v>13</v>
      </c>
      <c r="N35" s="19" t="s">
        <v>14</v>
      </c>
      <c r="O35" s="19" t="s">
        <v>15</v>
      </c>
      <c r="P35" s="390"/>
      <c r="Q35" s="390"/>
      <c r="R35" s="453"/>
      <c r="S35" s="20" t="s">
        <v>18</v>
      </c>
      <c r="T35" s="20" t="s">
        <v>1</v>
      </c>
      <c r="U35" s="20" t="s">
        <v>36</v>
      </c>
      <c r="V35" s="20" t="s">
        <v>37</v>
      </c>
      <c r="W35" s="20" t="s">
        <v>38</v>
      </c>
      <c r="X35" s="20" t="s">
        <v>39</v>
      </c>
      <c r="Y35" s="21" t="s">
        <v>7</v>
      </c>
      <c r="Z35" s="21" t="s">
        <v>8</v>
      </c>
      <c r="AA35" s="522"/>
      <c r="AB35" s="522"/>
      <c r="AC35" s="366"/>
    </row>
    <row r="36" spans="1:29" ht="61.5" customHeight="1">
      <c r="A36" s="449">
        <v>2</v>
      </c>
      <c r="B36" s="449" t="s">
        <v>49</v>
      </c>
      <c r="C36" s="440" t="s">
        <v>602</v>
      </c>
      <c r="D36" s="440" t="s">
        <v>55</v>
      </c>
      <c r="E36" s="440">
        <v>12</v>
      </c>
      <c r="F36" s="440">
        <v>6</v>
      </c>
      <c r="G36" s="525" t="s">
        <v>68</v>
      </c>
      <c r="H36" s="440">
        <v>3</v>
      </c>
      <c r="I36" s="135" t="s">
        <v>51</v>
      </c>
      <c r="J36" s="8">
        <v>3</v>
      </c>
      <c r="K36" s="7" t="s">
        <v>55</v>
      </c>
      <c r="L36" s="8">
        <v>1</v>
      </c>
      <c r="M36" s="8">
        <v>2</v>
      </c>
      <c r="N36" s="8"/>
      <c r="O36" s="8"/>
      <c r="P36" s="155">
        <v>41275</v>
      </c>
      <c r="Q36" s="155">
        <v>41455</v>
      </c>
      <c r="R36" s="77">
        <f>+T36</f>
        <v>2695454.16</v>
      </c>
      <c r="S36" s="45"/>
      <c r="T36" s="160">
        <v>2695454.16</v>
      </c>
      <c r="U36" s="45"/>
      <c r="V36" s="45"/>
      <c r="W36" s="45"/>
      <c r="X36" s="45"/>
      <c r="Y36" s="45"/>
      <c r="Z36" s="69">
        <f>SUM(S36:Y36)</f>
        <v>2695454.16</v>
      </c>
      <c r="AA36" s="359" t="s">
        <v>579</v>
      </c>
      <c r="AB36" s="528"/>
      <c r="AC36" s="528"/>
    </row>
    <row r="37" spans="1:29" ht="59.25" customHeight="1">
      <c r="A37" s="450"/>
      <c r="B37" s="450"/>
      <c r="C37" s="441"/>
      <c r="D37" s="441"/>
      <c r="E37" s="441"/>
      <c r="F37" s="441"/>
      <c r="G37" s="526"/>
      <c r="H37" s="441"/>
      <c r="I37" s="41" t="s">
        <v>52</v>
      </c>
      <c r="J37" s="23">
        <v>3</v>
      </c>
      <c r="K37" s="22" t="s">
        <v>71</v>
      </c>
      <c r="L37" s="23">
        <v>1</v>
      </c>
      <c r="M37" s="23">
        <v>2</v>
      </c>
      <c r="N37" s="23"/>
      <c r="O37" s="23"/>
      <c r="P37" s="155">
        <v>41275</v>
      </c>
      <c r="Q37" s="155">
        <v>41455</v>
      </c>
      <c r="R37" s="53"/>
      <c r="S37" s="46"/>
      <c r="T37" s="46"/>
      <c r="U37" s="46"/>
      <c r="V37" s="46"/>
      <c r="W37" s="46"/>
      <c r="X37" s="46"/>
      <c r="Y37" s="46"/>
      <c r="Z37" s="70">
        <f>SUM(S37:Y37)</f>
        <v>0</v>
      </c>
      <c r="AA37" s="360"/>
      <c r="AB37" s="529"/>
      <c r="AC37" s="529"/>
    </row>
    <row r="38" spans="1:29" ht="54" customHeight="1">
      <c r="A38" s="450"/>
      <c r="B38" s="450"/>
      <c r="C38" s="441"/>
      <c r="D38" s="441"/>
      <c r="E38" s="441"/>
      <c r="F38" s="441"/>
      <c r="G38" s="526"/>
      <c r="H38" s="441"/>
      <c r="I38" s="41" t="s">
        <v>53</v>
      </c>
      <c r="J38" s="23">
        <v>9</v>
      </c>
      <c r="K38" s="22" t="s">
        <v>72</v>
      </c>
      <c r="L38" s="23"/>
      <c r="M38" s="23">
        <v>3</v>
      </c>
      <c r="N38" s="23">
        <v>3</v>
      </c>
      <c r="O38" s="23">
        <v>3</v>
      </c>
      <c r="P38" s="155">
        <v>41365</v>
      </c>
      <c r="Q38" s="155">
        <v>41639</v>
      </c>
      <c r="R38" s="53"/>
      <c r="S38" s="46"/>
      <c r="T38" s="46"/>
      <c r="U38" s="46"/>
      <c r="V38" s="46"/>
      <c r="W38" s="46"/>
      <c r="X38" s="46"/>
      <c r="Y38" s="46"/>
      <c r="Z38" s="70">
        <f>SUM(S38:Y38)</f>
        <v>0</v>
      </c>
      <c r="AA38" s="360"/>
      <c r="AB38" s="529"/>
      <c r="AC38" s="529"/>
    </row>
    <row r="39" spans="1:29" ht="38.25" customHeight="1" thickBot="1">
      <c r="A39" s="450"/>
      <c r="B39" s="450"/>
      <c r="C39" s="442"/>
      <c r="D39" s="442"/>
      <c r="E39" s="442"/>
      <c r="F39" s="442"/>
      <c r="G39" s="527"/>
      <c r="H39" s="442"/>
      <c r="I39" s="132" t="s">
        <v>54</v>
      </c>
      <c r="J39" s="40">
        <v>56779</v>
      </c>
      <c r="K39" s="13" t="s">
        <v>73</v>
      </c>
      <c r="L39" s="40">
        <v>14195</v>
      </c>
      <c r="M39" s="40">
        <v>14195</v>
      </c>
      <c r="N39" s="40">
        <v>14195</v>
      </c>
      <c r="O39" s="40">
        <v>14194</v>
      </c>
      <c r="P39" s="157">
        <v>41275</v>
      </c>
      <c r="Q39" s="157">
        <v>41639</v>
      </c>
      <c r="R39" s="128"/>
      <c r="S39" s="133"/>
      <c r="T39" s="133"/>
      <c r="U39" s="133"/>
      <c r="V39" s="133"/>
      <c r="W39" s="133"/>
      <c r="X39" s="133"/>
      <c r="Y39" s="133"/>
      <c r="Z39" s="134">
        <f>SUM(S39:Y39)</f>
        <v>0</v>
      </c>
      <c r="AA39" s="360"/>
      <c r="AB39" s="529"/>
      <c r="AC39" s="529"/>
    </row>
    <row r="40" spans="1:29" ht="39.75" customHeight="1">
      <c r="A40" s="450"/>
      <c r="B40" s="450"/>
      <c r="C40" s="440" t="s">
        <v>603</v>
      </c>
      <c r="D40" s="440" t="s">
        <v>55</v>
      </c>
      <c r="E40" s="440">
        <v>6</v>
      </c>
      <c r="F40" s="440">
        <v>10</v>
      </c>
      <c r="G40" s="525" t="s">
        <v>68</v>
      </c>
      <c r="H40" s="440">
        <v>2</v>
      </c>
      <c r="I40" s="131" t="s">
        <v>56</v>
      </c>
      <c r="J40" s="8">
        <v>2</v>
      </c>
      <c r="K40" s="7" t="s">
        <v>55</v>
      </c>
      <c r="L40" s="8"/>
      <c r="M40" s="8">
        <v>2</v>
      </c>
      <c r="N40" s="8"/>
      <c r="O40" s="8"/>
      <c r="P40" s="156">
        <v>41365</v>
      </c>
      <c r="Q40" s="156">
        <v>41455</v>
      </c>
      <c r="R40" s="124"/>
      <c r="S40" s="45"/>
      <c r="T40" s="45"/>
      <c r="U40" s="45"/>
      <c r="V40" s="45"/>
      <c r="W40" s="45"/>
      <c r="X40" s="45"/>
      <c r="Y40" s="45"/>
      <c r="Z40" s="69">
        <f aca="true" t="shared" si="0" ref="Z40:Z52">SUM(S40:Y40)</f>
        <v>0</v>
      </c>
      <c r="AA40" s="360"/>
      <c r="AB40" s="529"/>
      <c r="AC40" s="529"/>
    </row>
    <row r="41" spans="1:29" ht="38.25" customHeight="1">
      <c r="A41" s="450"/>
      <c r="B41" s="450"/>
      <c r="C41" s="441"/>
      <c r="D41" s="441"/>
      <c r="E41" s="441"/>
      <c r="F41" s="441"/>
      <c r="G41" s="526"/>
      <c r="H41" s="441"/>
      <c r="I41" s="41" t="s">
        <v>57</v>
      </c>
      <c r="J41" s="9">
        <v>2</v>
      </c>
      <c r="K41" s="22" t="s">
        <v>71</v>
      </c>
      <c r="L41" s="9"/>
      <c r="M41" s="9">
        <v>2</v>
      </c>
      <c r="N41" s="9"/>
      <c r="O41" s="9"/>
      <c r="P41" s="156">
        <v>41365</v>
      </c>
      <c r="Q41" s="156">
        <v>41455</v>
      </c>
      <c r="R41" s="54"/>
      <c r="S41" s="47"/>
      <c r="T41" s="47"/>
      <c r="U41" s="47"/>
      <c r="V41" s="47"/>
      <c r="W41" s="47"/>
      <c r="X41" s="47"/>
      <c r="Y41" s="47"/>
      <c r="Z41" s="71">
        <f t="shared" si="0"/>
        <v>0</v>
      </c>
      <c r="AA41" s="360"/>
      <c r="AB41" s="529"/>
      <c r="AC41" s="529"/>
    </row>
    <row r="42" spans="1:29" ht="45" customHeight="1">
      <c r="A42" s="450"/>
      <c r="B42" s="450"/>
      <c r="C42" s="441"/>
      <c r="D42" s="441"/>
      <c r="E42" s="441"/>
      <c r="F42" s="441"/>
      <c r="G42" s="526"/>
      <c r="H42" s="441"/>
      <c r="I42" s="41" t="s">
        <v>58</v>
      </c>
      <c r="J42" s="9">
        <v>6</v>
      </c>
      <c r="K42" s="22" t="s">
        <v>72</v>
      </c>
      <c r="L42" s="9"/>
      <c r="M42" s="9">
        <v>2</v>
      </c>
      <c r="N42" s="9">
        <v>2</v>
      </c>
      <c r="O42" s="9">
        <v>2</v>
      </c>
      <c r="P42" s="155">
        <v>41365</v>
      </c>
      <c r="Q42" s="155">
        <v>41639</v>
      </c>
      <c r="R42" s="54"/>
      <c r="S42" s="47"/>
      <c r="T42" s="47"/>
      <c r="U42" s="47"/>
      <c r="V42" s="47"/>
      <c r="W42" s="47"/>
      <c r="X42" s="47"/>
      <c r="Y42" s="47"/>
      <c r="Z42" s="71">
        <f t="shared" si="0"/>
        <v>0</v>
      </c>
      <c r="AA42" s="360"/>
      <c r="AB42" s="529"/>
      <c r="AC42" s="529"/>
    </row>
    <row r="43" spans="1:29" ht="39" customHeight="1" thickBot="1">
      <c r="A43" s="450"/>
      <c r="B43" s="450"/>
      <c r="C43" s="442"/>
      <c r="D43" s="442"/>
      <c r="E43" s="442"/>
      <c r="F43" s="442"/>
      <c r="G43" s="527"/>
      <c r="H43" s="442"/>
      <c r="I43" s="132" t="s">
        <v>59</v>
      </c>
      <c r="J43" s="40">
        <v>62018</v>
      </c>
      <c r="K43" s="13" t="s">
        <v>73</v>
      </c>
      <c r="L43" s="161">
        <v>15505</v>
      </c>
      <c r="M43" s="161">
        <v>15505</v>
      </c>
      <c r="N43" s="161">
        <v>15505</v>
      </c>
      <c r="O43" s="161">
        <v>15503</v>
      </c>
      <c r="P43" s="157">
        <v>41275</v>
      </c>
      <c r="Q43" s="157">
        <v>41639</v>
      </c>
      <c r="R43" s="128"/>
      <c r="S43" s="133"/>
      <c r="T43" s="133"/>
      <c r="U43" s="133"/>
      <c r="V43" s="133"/>
      <c r="W43" s="133"/>
      <c r="X43" s="133"/>
      <c r="Y43" s="133"/>
      <c r="Z43" s="134">
        <f t="shared" si="0"/>
        <v>0</v>
      </c>
      <c r="AA43" s="360"/>
      <c r="AB43" s="529"/>
      <c r="AC43" s="529"/>
    </row>
    <row r="44" spans="1:29" ht="69.75" customHeight="1">
      <c r="A44" s="450"/>
      <c r="B44" s="450"/>
      <c r="C44" s="438" t="s">
        <v>604</v>
      </c>
      <c r="D44" s="438" t="s">
        <v>67</v>
      </c>
      <c r="E44" s="441">
        <v>4</v>
      </c>
      <c r="F44" s="441">
        <v>4</v>
      </c>
      <c r="G44" s="526" t="s">
        <v>68</v>
      </c>
      <c r="H44" s="438">
        <v>4</v>
      </c>
      <c r="I44" s="130" t="s">
        <v>60</v>
      </c>
      <c r="J44" s="23">
        <v>1</v>
      </c>
      <c r="K44" s="22" t="s">
        <v>55</v>
      </c>
      <c r="L44" s="23"/>
      <c r="M44" s="23"/>
      <c r="N44" s="23">
        <v>1</v>
      </c>
      <c r="O44" s="23"/>
      <c r="P44" s="156">
        <v>41456</v>
      </c>
      <c r="Q44" s="156">
        <v>41547</v>
      </c>
      <c r="R44" s="55"/>
      <c r="S44" s="48"/>
      <c r="T44" s="48"/>
      <c r="U44" s="48"/>
      <c r="V44" s="48"/>
      <c r="W44" s="48"/>
      <c r="X44" s="48"/>
      <c r="Y44" s="48"/>
      <c r="Z44" s="72">
        <f t="shared" si="0"/>
        <v>0</v>
      </c>
      <c r="AA44" s="360"/>
      <c r="AB44" s="529"/>
      <c r="AC44" s="529"/>
    </row>
    <row r="45" spans="1:29" ht="36">
      <c r="A45" s="450"/>
      <c r="B45" s="450"/>
      <c r="C45" s="438"/>
      <c r="D45" s="438"/>
      <c r="E45" s="441"/>
      <c r="F45" s="441"/>
      <c r="G45" s="526"/>
      <c r="H45" s="438"/>
      <c r="I45" s="41" t="s">
        <v>61</v>
      </c>
      <c r="J45" s="9">
        <v>1</v>
      </c>
      <c r="K45" s="22" t="s">
        <v>71</v>
      </c>
      <c r="L45" s="9"/>
      <c r="M45" s="9"/>
      <c r="N45" s="9">
        <v>1</v>
      </c>
      <c r="O45" s="9"/>
      <c r="P45" s="155">
        <v>41456</v>
      </c>
      <c r="Q45" s="155">
        <v>41547</v>
      </c>
      <c r="R45" s="54"/>
      <c r="S45" s="49"/>
      <c r="T45" s="49"/>
      <c r="U45" s="49"/>
      <c r="V45" s="49"/>
      <c r="W45" s="49"/>
      <c r="X45" s="49"/>
      <c r="Y45" s="49"/>
      <c r="Z45" s="73">
        <f t="shared" si="0"/>
        <v>0</v>
      </c>
      <c r="AA45" s="360"/>
      <c r="AB45" s="529"/>
      <c r="AC45" s="529"/>
    </row>
    <row r="46" spans="1:29" ht="36">
      <c r="A46" s="450"/>
      <c r="B46" s="450"/>
      <c r="C46" s="438"/>
      <c r="D46" s="438"/>
      <c r="E46" s="441"/>
      <c r="F46" s="441"/>
      <c r="G46" s="526"/>
      <c r="H46" s="438"/>
      <c r="I46" s="41" t="s">
        <v>79</v>
      </c>
      <c r="J46" s="9">
        <v>1</v>
      </c>
      <c r="K46" s="22" t="s">
        <v>72</v>
      </c>
      <c r="L46" s="9"/>
      <c r="M46" s="9"/>
      <c r="N46" s="9">
        <v>1</v>
      </c>
      <c r="O46" s="9">
        <v>1</v>
      </c>
      <c r="P46" s="155">
        <v>41456</v>
      </c>
      <c r="Q46" s="155">
        <v>41639</v>
      </c>
      <c r="R46" s="54"/>
      <c r="S46" s="49"/>
      <c r="T46" s="49"/>
      <c r="U46" s="49"/>
      <c r="V46" s="49"/>
      <c r="W46" s="49"/>
      <c r="X46" s="49"/>
      <c r="Y46" s="49"/>
      <c r="Z46" s="73">
        <f t="shared" si="0"/>
        <v>0</v>
      </c>
      <c r="AA46" s="360"/>
      <c r="AB46" s="529"/>
      <c r="AC46" s="529"/>
    </row>
    <row r="47" spans="1:29" ht="45.75" customHeight="1" thickBot="1">
      <c r="A47" s="450"/>
      <c r="B47" s="450"/>
      <c r="C47" s="438"/>
      <c r="D47" s="438"/>
      <c r="E47" s="441"/>
      <c r="F47" s="441"/>
      <c r="G47" s="527"/>
      <c r="H47" s="438"/>
      <c r="I47" s="42" t="s">
        <v>62</v>
      </c>
      <c r="J47" s="99">
        <v>118797</v>
      </c>
      <c r="K47" s="52" t="s">
        <v>73</v>
      </c>
      <c r="L47" s="99">
        <v>29700</v>
      </c>
      <c r="M47" s="99">
        <v>29700</v>
      </c>
      <c r="N47" s="99">
        <v>29700</v>
      </c>
      <c r="O47" s="99">
        <v>29697</v>
      </c>
      <c r="P47" s="157">
        <v>41275</v>
      </c>
      <c r="Q47" s="157">
        <v>41639</v>
      </c>
      <c r="R47" s="115"/>
      <c r="S47" s="116"/>
      <c r="T47" s="116"/>
      <c r="U47" s="116"/>
      <c r="V47" s="116"/>
      <c r="W47" s="116"/>
      <c r="X47" s="116"/>
      <c r="Y47" s="116"/>
      <c r="Z47" s="117">
        <f t="shared" si="0"/>
        <v>0</v>
      </c>
      <c r="AA47" s="360"/>
      <c r="AB47" s="529"/>
      <c r="AC47" s="529"/>
    </row>
    <row r="48" spans="1:29" ht="30.75" customHeight="1">
      <c r="A48" s="450"/>
      <c r="B48" s="449" t="s">
        <v>78</v>
      </c>
      <c r="C48" s="437" t="s">
        <v>605</v>
      </c>
      <c r="D48" s="437" t="s">
        <v>69</v>
      </c>
      <c r="E48" s="437">
        <v>13</v>
      </c>
      <c r="F48" s="437">
        <v>22</v>
      </c>
      <c r="G48" s="525" t="s">
        <v>508</v>
      </c>
      <c r="H48" s="437">
        <v>4</v>
      </c>
      <c r="I48" s="123" t="s">
        <v>63</v>
      </c>
      <c r="J48" s="8">
        <v>3</v>
      </c>
      <c r="K48" s="7" t="s">
        <v>74</v>
      </c>
      <c r="L48" s="8"/>
      <c r="M48" s="8">
        <v>1</v>
      </c>
      <c r="N48" s="8">
        <v>1</v>
      </c>
      <c r="O48" s="8">
        <v>1</v>
      </c>
      <c r="P48" s="158">
        <v>41365</v>
      </c>
      <c r="Q48" s="158">
        <v>41639</v>
      </c>
      <c r="R48" s="456">
        <f>SUM(T48:T51)</f>
        <v>10000</v>
      </c>
      <c r="S48" s="125"/>
      <c r="T48" s="79">
        <v>4000</v>
      </c>
      <c r="U48" s="125"/>
      <c r="V48" s="125"/>
      <c r="W48" s="125"/>
      <c r="X48" s="125"/>
      <c r="Y48" s="125"/>
      <c r="Z48" s="126">
        <f t="shared" si="0"/>
        <v>4000</v>
      </c>
      <c r="AA48" s="360"/>
      <c r="AB48" s="529"/>
      <c r="AC48" s="529"/>
    </row>
    <row r="49" spans="1:29" ht="32.25" customHeight="1">
      <c r="A49" s="450"/>
      <c r="B49" s="450"/>
      <c r="C49" s="438"/>
      <c r="D49" s="438"/>
      <c r="E49" s="438"/>
      <c r="F49" s="438"/>
      <c r="G49" s="526"/>
      <c r="H49" s="438"/>
      <c r="I49" s="43" t="s">
        <v>64</v>
      </c>
      <c r="J49" s="9">
        <v>3</v>
      </c>
      <c r="K49" s="6" t="s">
        <v>75</v>
      </c>
      <c r="L49" s="9"/>
      <c r="M49" s="9">
        <v>1</v>
      </c>
      <c r="N49" s="9">
        <v>1</v>
      </c>
      <c r="O49" s="9">
        <v>1</v>
      </c>
      <c r="P49" s="155">
        <v>41365</v>
      </c>
      <c r="Q49" s="155">
        <v>41639</v>
      </c>
      <c r="R49" s="457"/>
      <c r="S49" s="49"/>
      <c r="T49" s="61">
        <v>4000</v>
      </c>
      <c r="U49" s="49"/>
      <c r="V49" s="49"/>
      <c r="W49" s="49"/>
      <c r="X49" s="49"/>
      <c r="Y49" s="49"/>
      <c r="Z49" s="73">
        <f t="shared" si="0"/>
        <v>4000</v>
      </c>
      <c r="AA49" s="360"/>
      <c r="AB49" s="529"/>
      <c r="AC49" s="529"/>
    </row>
    <row r="50" spans="1:29" ht="39" customHeight="1">
      <c r="A50" s="450"/>
      <c r="B50" s="450"/>
      <c r="C50" s="439"/>
      <c r="D50" s="439"/>
      <c r="E50" s="439"/>
      <c r="F50" s="439"/>
      <c r="G50" s="526"/>
      <c r="H50" s="439"/>
      <c r="I50" s="43" t="s">
        <v>65</v>
      </c>
      <c r="J50" s="9">
        <v>3</v>
      </c>
      <c r="K50" s="6" t="s">
        <v>76</v>
      </c>
      <c r="L50" s="9"/>
      <c r="M50" s="9">
        <v>1</v>
      </c>
      <c r="N50" s="9">
        <v>1</v>
      </c>
      <c r="O50" s="9">
        <v>1</v>
      </c>
      <c r="P50" s="155">
        <v>41365</v>
      </c>
      <c r="Q50" s="155">
        <v>41639</v>
      </c>
      <c r="R50" s="457"/>
      <c r="S50" s="49"/>
      <c r="T50" s="61">
        <v>2000</v>
      </c>
      <c r="U50" s="49"/>
      <c r="V50" s="49"/>
      <c r="W50" s="49"/>
      <c r="X50" s="49"/>
      <c r="Y50" s="49"/>
      <c r="Z50" s="73">
        <f t="shared" si="0"/>
        <v>2000</v>
      </c>
      <c r="AA50" s="360"/>
      <c r="AB50" s="529"/>
      <c r="AC50" s="529"/>
    </row>
    <row r="51" spans="1:29" ht="58.5" customHeight="1" thickBot="1">
      <c r="A51" s="450"/>
      <c r="B51" s="451"/>
      <c r="C51" s="40" t="s">
        <v>606</v>
      </c>
      <c r="D51" s="13" t="s">
        <v>70</v>
      </c>
      <c r="E51" s="40">
        <v>0</v>
      </c>
      <c r="F51" s="40">
        <v>9</v>
      </c>
      <c r="G51" s="527"/>
      <c r="H51" s="40">
        <v>4</v>
      </c>
      <c r="I51" s="127" t="s">
        <v>581</v>
      </c>
      <c r="J51" s="40">
        <v>4</v>
      </c>
      <c r="K51" s="13" t="s">
        <v>77</v>
      </c>
      <c r="L51" s="40"/>
      <c r="M51" s="40">
        <v>1</v>
      </c>
      <c r="N51" s="40">
        <v>2</v>
      </c>
      <c r="O51" s="40">
        <v>1</v>
      </c>
      <c r="P51" s="157">
        <v>41365</v>
      </c>
      <c r="Q51" s="157">
        <v>41639</v>
      </c>
      <c r="R51" s="458"/>
      <c r="S51" s="50"/>
      <c r="T51" s="62"/>
      <c r="U51" s="50"/>
      <c r="V51" s="50"/>
      <c r="W51" s="50"/>
      <c r="X51" s="50"/>
      <c r="Y51" s="50"/>
      <c r="Z51" s="74">
        <f t="shared" si="0"/>
        <v>0</v>
      </c>
      <c r="AA51" s="360"/>
      <c r="AB51" s="529"/>
      <c r="AC51" s="529"/>
    </row>
    <row r="52" spans="1:29" ht="111.75" customHeight="1" thickBot="1">
      <c r="A52" s="451"/>
      <c r="B52" s="101" t="s">
        <v>50</v>
      </c>
      <c r="C52" s="118" t="s">
        <v>607</v>
      </c>
      <c r="D52" s="118" t="s">
        <v>69</v>
      </c>
      <c r="E52" s="100">
        <v>0</v>
      </c>
      <c r="F52" s="100">
        <v>4</v>
      </c>
      <c r="G52" s="129" t="s">
        <v>68</v>
      </c>
      <c r="H52" s="100">
        <v>2</v>
      </c>
      <c r="I52" s="119" t="s">
        <v>66</v>
      </c>
      <c r="J52" s="100">
        <v>2</v>
      </c>
      <c r="K52" s="118" t="s">
        <v>77</v>
      </c>
      <c r="L52" s="100"/>
      <c r="M52" s="100"/>
      <c r="N52" s="100">
        <v>1</v>
      </c>
      <c r="O52" s="100">
        <v>1</v>
      </c>
      <c r="P52" s="159">
        <v>41456</v>
      </c>
      <c r="Q52" s="159">
        <v>41639</v>
      </c>
      <c r="R52" s="120"/>
      <c r="S52" s="121"/>
      <c r="T52" s="121"/>
      <c r="U52" s="121"/>
      <c r="V52" s="121"/>
      <c r="W52" s="121"/>
      <c r="X52" s="121"/>
      <c r="Y52" s="121"/>
      <c r="Z52" s="122">
        <f t="shared" si="0"/>
        <v>0</v>
      </c>
      <c r="AA52" s="361"/>
      <c r="AB52" s="530"/>
      <c r="AC52" s="530"/>
    </row>
    <row r="53" ht="12.75">
      <c r="Z53" s="162">
        <f>SUM(Z36:Z52)</f>
        <v>2705454.16</v>
      </c>
    </row>
    <row r="54" ht="12.75"/>
    <row r="55" spans="1:28" ht="12.75">
      <c r="A55" s="1" t="s">
        <v>41</v>
      </c>
      <c r="B55" s="1"/>
      <c r="C55" s="25"/>
      <c r="D55" s="1"/>
      <c r="E55" s="1"/>
      <c r="F55" s="1"/>
      <c r="G55" s="1"/>
      <c r="H55" s="1"/>
      <c r="I55" s="1"/>
      <c r="J55" s="1"/>
      <c r="K55" s="1"/>
      <c r="L55" s="1"/>
      <c r="M55" s="1"/>
      <c r="N55" s="1"/>
      <c r="O55" s="1"/>
      <c r="P55" s="1"/>
      <c r="Q55" s="1"/>
      <c r="R55" s="57"/>
      <c r="S55" s="1"/>
      <c r="T55" s="1"/>
      <c r="U55" s="1"/>
      <c r="V55" s="1"/>
      <c r="W55" s="1"/>
      <c r="X55" s="1"/>
      <c r="Y55" s="1"/>
      <c r="Z55" s="1"/>
      <c r="AA55" s="1"/>
      <c r="AB55" s="1"/>
    </row>
    <row r="56" spans="1:28" ht="12.75">
      <c r="A56" s="3" t="s">
        <v>42</v>
      </c>
      <c r="C56" s="25"/>
      <c r="D56" s="1"/>
      <c r="E56" s="1"/>
      <c r="F56" s="1"/>
      <c r="G56" s="1"/>
      <c r="H56" s="1"/>
      <c r="I56" s="1"/>
      <c r="J56" s="1"/>
      <c r="K56" s="1"/>
      <c r="L56" s="1"/>
      <c r="M56" s="1"/>
      <c r="N56" s="1"/>
      <c r="O56" s="1"/>
      <c r="P56" s="1"/>
      <c r="Q56" s="1"/>
      <c r="R56" s="57"/>
      <c r="S56" s="1"/>
      <c r="T56" s="1"/>
      <c r="U56" s="1"/>
      <c r="V56" s="1"/>
      <c r="W56" s="1"/>
      <c r="X56" s="1"/>
      <c r="Y56" s="1"/>
      <c r="Z56" s="1"/>
      <c r="AA56" s="1"/>
      <c r="AB56" s="1"/>
    </row>
    <row r="57" spans="1:28" ht="12.75">
      <c r="A57" s="1" t="s">
        <v>43</v>
      </c>
      <c r="C57" s="26"/>
      <c r="D57" s="4"/>
      <c r="E57" s="4"/>
      <c r="F57" s="4"/>
      <c r="G57" s="4"/>
      <c r="H57" s="4"/>
      <c r="I57" s="3"/>
      <c r="J57" s="4"/>
      <c r="K57" s="4"/>
      <c r="L57" s="4"/>
      <c r="M57" s="4"/>
      <c r="N57" s="4"/>
      <c r="O57" s="4"/>
      <c r="P57" s="4"/>
      <c r="Q57" s="4"/>
      <c r="R57" s="58"/>
      <c r="S57" s="4"/>
      <c r="T57" s="4"/>
      <c r="U57" s="4"/>
      <c r="V57" s="4"/>
      <c r="W57" s="4"/>
      <c r="X57" s="4"/>
      <c r="Y57" s="4"/>
      <c r="Z57" s="4"/>
      <c r="AA57" s="4"/>
      <c r="AB57" s="4"/>
    </row>
    <row r="58" spans="1:28" ht="12.75">
      <c r="A58" s="3" t="s">
        <v>19</v>
      </c>
      <c r="B58" s="3"/>
      <c r="C58" s="4"/>
      <c r="D58" s="4"/>
      <c r="E58" s="4"/>
      <c r="F58" s="4"/>
      <c r="G58" s="4"/>
      <c r="H58" s="4"/>
      <c r="I58" s="3"/>
      <c r="J58" s="4"/>
      <c r="K58" s="4"/>
      <c r="L58" s="4"/>
      <c r="M58" s="4"/>
      <c r="N58" s="4"/>
      <c r="O58" s="4"/>
      <c r="P58" s="4"/>
      <c r="Q58" s="4"/>
      <c r="R58" s="58"/>
      <c r="S58" s="4"/>
      <c r="T58" s="4"/>
      <c r="U58" s="4"/>
      <c r="V58" s="4"/>
      <c r="W58" s="4"/>
      <c r="X58" s="4"/>
      <c r="Y58" s="4"/>
      <c r="Z58" s="4"/>
      <c r="AA58" s="4"/>
      <c r="AB58" s="4"/>
    </row>
    <row r="59" spans="1:28" ht="12.75">
      <c r="A59" s="3" t="s">
        <v>44</v>
      </c>
      <c r="B59" s="3"/>
      <c r="C59" s="26"/>
      <c r="D59" s="4"/>
      <c r="E59" s="4"/>
      <c r="F59" s="4"/>
      <c r="G59" s="4"/>
      <c r="H59" s="4"/>
      <c r="I59" s="4"/>
      <c r="J59" s="4"/>
      <c r="K59" s="4"/>
      <c r="L59" s="4"/>
      <c r="M59" s="4"/>
      <c r="N59" s="4"/>
      <c r="O59" s="4"/>
      <c r="P59" s="4"/>
      <c r="Q59" s="4"/>
      <c r="R59" s="58"/>
      <c r="S59" s="4"/>
      <c r="T59" s="4"/>
      <c r="U59" s="4"/>
      <c r="V59" s="4"/>
      <c r="W59" s="4"/>
      <c r="X59" s="4"/>
      <c r="Y59" s="4"/>
      <c r="Z59" s="4"/>
      <c r="AA59" s="4"/>
      <c r="AB59" s="4"/>
    </row>
    <row r="60" spans="1:28" ht="12.75">
      <c r="A60" s="3" t="s">
        <v>80</v>
      </c>
      <c r="B60" s="3"/>
      <c r="C60" s="4"/>
      <c r="D60" s="4"/>
      <c r="E60" s="4"/>
      <c r="F60" s="4"/>
      <c r="G60" s="4"/>
      <c r="H60" s="4"/>
      <c r="I60" s="4"/>
      <c r="J60" s="4"/>
      <c r="K60" s="4"/>
      <c r="L60" s="4"/>
      <c r="M60" s="4"/>
      <c r="N60" s="4"/>
      <c r="O60" s="4"/>
      <c r="P60" s="4"/>
      <c r="Q60" s="4"/>
      <c r="R60" s="58"/>
      <c r="S60" s="4"/>
      <c r="T60" s="4"/>
      <c r="U60" s="4"/>
      <c r="V60" s="4"/>
      <c r="W60" s="4"/>
      <c r="X60" s="4"/>
      <c r="Y60" s="4"/>
      <c r="Z60" s="4"/>
      <c r="AA60" s="4"/>
      <c r="AB60" s="4"/>
    </row>
    <row r="61" spans="1:28" ht="13.5" thickBot="1">
      <c r="A61" s="1" t="s">
        <v>81</v>
      </c>
      <c r="B61" s="3"/>
      <c r="C61" s="39"/>
      <c r="D61" s="39"/>
      <c r="E61" s="39"/>
      <c r="F61" s="39"/>
      <c r="G61" s="39"/>
      <c r="H61" s="39"/>
      <c r="I61" s="39"/>
      <c r="J61" s="39"/>
      <c r="K61" s="39"/>
      <c r="L61" s="39"/>
      <c r="M61" s="39"/>
      <c r="N61" s="39"/>
      <c r="O61" s="39"/>
      <c r="P61" s="4"/>
      <c r="Q61" s="4"/>
      <c r="R61" s="58"/>
      <c r="S61" s="4"/>
      <c r="T61" s="4"/>
      <c r="U61" s="4"/>
      <c r="V61" s="4"/>
      <c r="W61" s="4"/>
      <c r="X61" s="4"/>
      <c r="Y61" s="4"/>
      <c r="Z61" s="4"/>
      <c r="AA61" s="4"/>
      <c r="AB61" s="4"/>
    </row>
    <row r="62" spans="1:29" ht="13.5" customHeight="1" thickBot="1">
      <c r="A62" s="383" t="s">
        <v>2</v>
      </c>
      <c r="B62" s="386" t="s">
        <v>23</v>
      </c>
      <c r="C62" s="389" t="s">
        <v>24</v>
      </c>
      <c r="D62" s="389" t="s">
        <v>9</v>
      </c>
      <c r="E62" s="389"/>
      <c r="F62" s="389"/>
      <c r="G62" s="389" t="s">
        <v>20</v>
      </c>
      <c r="H62" s="389" t="s">
        <v>25</v>
      </c>
      <c r="I62" s="389" t="s">
        <v>3</v>
      </c>
      <c r="J62" s="389" t="s">
        <v>4</v>
      </c>
      <c r="K62" s="389" t="s">
        <v>11</v>
      </c>
      <c r="L62" s="389"/>
      <c r="M62" s="389"/>
      <c r="N62" s="389"/>
      <c r="O62" s="389"/>
      <c r="P62" s="389" t="s">
        <v>21</v>
      </c>
      <c r="Q62" s="389" t="s">
        <v>22</v>
      </c>
      <c r="R62" s="452" t="s">
        <v>608</v>
      </c>
      <c r="S62" s="443" t="s">
        <v>17</v>
      </c>
      <c r="T62" s="444"/>
      <c r="U62" s="444"/>
      <c r="V62" s="444"/>
      <c r="W62" s="444"/>
      <c r="X62" s="444"/>
      <c r="Y62" s="444"/>
      <c r="Z62" s="445"/>
      <c r="AA62" s="446" t="s">
        <v>5</v>
      </c>
      <c r="AB62" s="446" t="s">
        <v>6</v>
      </c>
      <c r="AC62" s="365" t="s">
        <v>10</v>
      </c>
    </row>
    <row r="63" spans="1:29" ht="13.5" thickBot="1">
      <c r="A63" s="384"/>
      <c r="B63" s="387"/>
      <c r="C63" s="390"/>
      <c r="D63" s="391"/>
      <c r="E63" s="391"/>
      <c r="F63" s="391"/>
      <c r="G63" s="390"/>
      <c r="H63" s="390"/>
      <c r="I63" s="390"/>
      <c r="J63" s="390"/>
      <c r="K63" s="391"/>
      <c r="L63" s="391"/>
      <c r="M63" s="391"/>
      <c r="N63" s="391"/>
      <c r="O63" s="391"/>
      <c r="P63" s="390"/>
      <c r="Q63" s="390"/>
      <c r="R63" s="453"/>
      <c r="S63" s="368" t="s">
        <v>609</v>
      </c>
      <c r="T63" s="368"/>
      <c r="U63" s="368"/>
      <c r="V63" s="368"/>
      <c r="W63" s="368"/>
      <c r="X63" s="368"/>
      <c r="Y63" s="368"/>
      <c r="Z63" s="368"/>
      <c r="AA63" s="447"/>
      <c r="AB63" s="447"/>
      <c r="AC63" s="366"/>
    </row>
    <row r="64" spans="1:29" ht="30" customHeight="1" thickBot="1">
      <c r="A64" s="384"/>
      <c r="B64" s="388"/>
      <c r="C64" s="391"/>
      <c r="D64" s="51" t="s">
        <v>0</v>
      </c>
      <c r="E64" s="51" t="s">
        <v>33</v>
      </c>
      <c r="F64" s="51" t="s">
        <v>592</v>
      </c>
      <c r="G64" s="391"/>
      <c r="H64" s="391"/>
      <c r="I64" s="390"/>
      <c r="J64" s="390"/>
      <c r="K64" s="18" t="s">
        <v>16</v>
      </c>
      <c r="L64" s="19" t="s">
        <v>12</v>
      </c>
      <c r="M64" s="19" t="s">
        <v>13</v>
      </c>
      <c r="N64" s="19" t="s">
        <v>14</v>
      </c>
      <c r="O64" s="19" t="s">
        <v>15</v>
      </c>
      <c r="P64" s="391"/>
      <c r="Q64" s="391"/>
      <c r="R64" s="453"/>
      <c r="S64" s="20" t="s">
        <v>18</v>
      </c>
      <c r="T64" s="20" t="s">
        <v>1</v>
      </c>
      <c r="U64" s="20" t="s">
        <v>36</v>
      </c>
      <c r="V64" s="20" t="s">
        <v>37</v>
      </c>
      <c r="W64" s="20" t="s">
        <v>38</v>
      </c>
      <c r="X64" s="20" t="s">
        <v>39</v>
      </c>
      <c r="Y64" s="21" t="s">
        <v>7</v>
      </c>
      <c r="Z64" s="21" t="s">
        <v>8</v>
      </c>
      <c r="AA64" s="522"/>
      <c r="AB64" s="522"/>
      <c r="AC64" s="366"/>
    </row>
    <row r="65" spans="1:29" s="171" customFormat="1" ht="93" customHeight="1">
      <c r="A65" s="467">
        <v>3</v>
      </c>
      <c r="B65" s="467" t="s">
        <v>82</v>
      </c>
      <c r="C65" s="459" t="s">
        <v>590</v>
      </c>
      <c r="D65" s="459" t="str">
        <f>+'[1]D1'!$Y$88</f>
        <v>No. De niños</v>
      </c>
      <c r="E65" s="523">
        <v>5916</v>
      </c>
      <c r="F65" s="523">
        <v>6460</v>
      </c>
      <c r="G65" s="459" t="s">
        <v>509</v>
      </c>
      <c r="H65" s="516" t="s">
        <v>535</v>
      </c>
      <c r="I65" s="164" t="s">
        <v>674</v>
      </c>
      <c r="J65" s="164" t="s">
        <v>675</v>
      </c>
      <c r="K65" s="164" t="s">
        <v>99</v>
      </c>
      <c r="L65" s="165">
        <v>1</v>
      </c>
      <c r="M65" s="165">
        <v>1</v>
      </c>
      <c r="N65" s="165">
        <v>1</v>
      </c>
      <c r="O65" s="165">
        <v>1</v>
      </c>
      <c r="P65" s="166">
        <v>41275</v>
      </c>
      <c r="Q65" s="166">
        <v>41639</v>
      </c>
      <c r="R65" s="167">
        <f aca="true" t="shared" si="1" ref="R65:R70">+Z65</f>
        <v>120000</v>
      </c>
      <c r="S65" s="168"/>
      <c r="T65" s="169">
        <v>120000</v>
      </c>
      <c r="U65" s="168"/>
      <c r="V65" s="168"/>
      <c r="W65" s="168"/>
      <c r="X65" s="168"/>
      <c r="Y65" s="168"/>
      <c r="Z65" s="170">
        <f aca="true" t="shared" si="2" ref="Z65:Z70">SUM(S65:Y65)</f>
        <v>120000</v>
      </c>
      <c r="AA65" s="519" t="s">
        <v>507</v>
      </c>
      <c r="AB65" s="519"/>
      <c r="AC65" s="519"/>
    </row>
    <row r="66" spans="1:29" s="171" customFormat="1" ht="44.25" customHeight="1">
      <c r="A66" s="465"/>
      <c r="B66" s="465"/>
      <c r="C66" s="460"/>
      <c r="D66" s="460"/>
      <c r="E66" s="486"/>
      <c r="F66" s="486"/>
      <c r="G66" s="460"/>
      <c r="H66" s="515"/>
      <c r="I66" s="175" t="s">
        <v>676</v>
      </c>
      <c r="J66" s="175" t="s">
        <v>677</v>
      </c>
      <c r="K66" s="175" t="s">
        <v>678</v>
      </c>
      <c r="L66" s="176">
        <v>1</v>
      </c>
      <c r="M66" s="176">
        <v>1</v>
      </c>
      <c r="N66" s="176">
        <v>1</v>
      </c>
      <c r="O66" s="176">
        <v>1</v>
      </c>
      <c r="P66" s="177">
        <v>41275</v>
      </c>
      <c r="Q66" s="177">
        <v>41639</v>
      </c>
      <c r="R66" s="178">
        <f t="shared" si="1"/>
        <v>80000</v>
      </c>
      <c r="S66" s="179"/>
      <c r="T66" s="180">
        <v>80000</v>
      </c>
      <c r="U66" s="179"/>
      <c r="V66" s="179"/>
      <c r="W66" s="179"/>
      <c r="X66" s="179"/>
      <c r="Y66" s="179"/>
      <c r="Z66" s="181">
        <f t="shared" si="2"/>
        <v>80000</v>
      </c>
      <c r="AA66" s="520"/>
      <c r="AB66" s="520"/>
      <c r="AC66" s="520"/>
    </row>
    <row r="67" spans="1:29" s="171" customFormat="1" ht="44.25" customHeight="1">
      <c r="A67" s="465"/>
      <c r="B67" s="465"/>
      <c r="C67" s="460"/>
      <c r="D67" s="460"/>
      <c r="E67" s="486"/>
      <c r="F67" s="486"/>
      <c r="G67" s="460"/>
      <c r="H67" s="515"/>
      <c r="I67" s="175" t="s">
        <v>84</v>
      </c>
      <c r="J67" s="175" t="s">
        <v>96</v>
      </c>
      <c r="K67" s="175" t="s">
        <v>679</v>
      </c>
      <c r="L67" s="176">
        <v>1</v>
      </c>
      <c r="M67" s="176">
        <v>1</v>
      </c>
      <c r="N67" s="176">
        <v>1</v>
      </c>
      <c r="O67" s="176">
        <v>1</v>
      </c>
      <c r="P67" s="177">
        <v>41275</v>
      </c>
      <c r="Q67" s="177">
        <v>41639</v>
      </c>
      <c r="R67" s="178">
        <f t="shared" si="1"/>
        <v>40000</v>
      </c>
      <c r="S67" s="179"/>
      <c r="T67" s="180">
        <v>40000</v>
      </c>
      <c r="U67" s="179"/>
      <c r="V67" s="179"/>
      <c r="W67" s="179"/>
      <c r="X67" s="179"/>
      <c r="Y67" s="179"/>
      <c r="Z67" s="181">
        <f t="shared" si="2"/>
        <v>40000</v>
      </c>
      <c r="AA67" s="520"/>
      <c r="AB67" s="520"/>
      <c r="AC67" s="520"/>
    </row>
    <row r="68" spans="1:29" s="171" customFormat="1" ht="48.75" customHeight="1">
      <c r="A68" s="465"/>
      <c r="B68" s="465"/>
      <c r="C68" s="460"/>
      <c r="D68" s="460"/>
      <c r="E68" s="486"/>
      <c r="F68" s="486"/>
      <c r="G68" s="460"/>
      <c r="H68" s="515"/>
      <c r="I68" s="175" t="s">
        <v>680</v>
      </c>
      <c r="J68" s="175" t="s">
        <v>677</v>
      </c>
      <c r="K68" s="175" t="s">
        <v>678</v>
      </c>
      <c r="L68" s="176">
        <v>1</v>
      </c>
      <c r="M68" s="176">
        <v>1</v>
      </c>
      <c r="N68" s="176">
        <v>1</v>
      </c>
      <c r="O68" s="176">
        <v>1</v>
      </c>
      <c r="P68" s="177">
        <v>41275</v>
      </c>
      <c r="Q68" s="177">
        <v>41639</v>
      </c>
      <c r="R68" s="178">
        <f t="shared" si="1"/>
        <v>80000</v>
      </c>
      <c r="S68" s="179"/>
      <c r="T68" s="180">
        <v>80000</v>
      </c>
      <c r="U68" s="179"/>
      <c r="V68" s="179"/>
      <c r="W68" s="179"/>
      <c r="X68" s="179"/>
      <c r="Y68" s="179"/>
      <c r="Z68" s="181">
        <f t="shared" si="2"/>
        <v>80000</v>
      </c>
      <c r="AA68" s="520"/>
      <c r="AB68" s="520"/>
      <c r="AC68" s="520"/>
    </row>
    <row r="69" spans="1:29" s="171" customFormat="1" ht="48.75" customHeight="1">
      <c r="A69" s="465"/>
      <c r="B69" s="465"/>
      <c r="C69" s="460"/>
      <c r="D69" s="460"/>
      <c r="E69" s="486"/>
      <c r="F69" s="486"/>
      <c r="G69" s="460"/>
      <c r="H69" s="515"/>
      <c r="I69" s="175" t="s">
        <v>85</v>
      </c>
      <c r="J69" s="175" t="s">
        <v>97</v>
      </c>
      <c r="K69" s="175" t="s">
        <v>681</v>
      </c>
      <c r="L69" s="176"/>
      <c r="M69" s="176"/>
      <c r="N69" s="176">
        <v>1</v>
      </c>
      <c r="O69" s="176"/>
      <c r="P69" s="177">
        <v>41456</v>
      </c>
      <c r="Q69" s="177">
        <v>41547</v>
      </c>
      <c r="R69" s="178">
        <f t="shared" si="1"/>
        <v>4000</v>
      </c>
      <c r="S69" s="179"/>
      <c r="T69" s="180">
        <v>4000</v>
      </c>
      <c r="U69" s="179"/>
      <c r="V69" s="179"/>
      <c r="W69" s="179"/>
      <c r="X69" s="179"/>
      <c r="Y69" s="179"/>
      <c r="Z69" s="181">
        <f t="shared" si="2"/>
        <v>4000</v>
      </c>
      <c r="AA69" s="520"/>
      <c r="AB69" s="520"/>
      <c r="AC69" s="520"/>
    </row>
    <row r="70" spans="1:29" s="171" customFormat="1" ht="44.25" customHeight="1" thickBot="1">
      <c r="A70" s="465"/>
      <c r="B70" s="465"/>
      <c r="C70" s="460"/>
      <c r="D70" s="460"/>
      <c r="E70" s="486"/>
      <c r="F70" s="486"/>
      <c r="G70" s="460"/>
      <c r="H70" s="515"/>
      <c r="I70" s="183" t="s">
        <v>682</v>
      </c>
      <c r="J70" s="183" t="s">
        <v>98</v>
      </c>
      <c r="K70" s="183" t="s">
        <v>683</v>
      </c>
      <c r="L70" s="184"/>
      <c r="M70" s="184"/>
      <c r="N70" s="184">
        <v>1</v>
      </c>
      <c r="O70" s="184"/>
      <c r="P70" s="185">
        <v>41456</v>
      </c>
      <c r="Q70" s="185">
        <v>41547</v>
      </c>
      <c r="R70" s="186">
        <f t="shared" si="1"/>
        <v>4000</v>
      </c>
      <c r="S70" s="187"/>
      <c r="T70" s="188">
        <v>4000</v>
      </c>
      <c r="U70" s="187"/>
      <c r="V70" s="187"/>
      <c r="W70" s="187"/>
      <c r="X70" s="187"/>
      <c r="Y70" s="187"/>
      <c r="Z70" s="189">
        <f t="shared" si="2"/>
        <v>4000</v>
      </c>
      <c r="AA70" s="520"/>
      <c r="AB70" s="520"/>
      <c r="AC70" s="520"/>
    </row>
    <row r="71" spans="1:29" s="171" customFormat="1" ht="78" customHeight="1">
      <c r="A71" s="465"/>
      <c r="B71" s="465"/>
      <c r="C71" s="479" t="s">
        <v>591</v>
      </c>
      <c r="D71" s="479" t="s">
        <v>83</v>
      </c>
      <c r="E71" s="512">
        <v>120</v>
      </c>
      <c r="F71" s="479">
        <v>220</v>
      </c>
      <c r="G71" s="479" t="s">
        <v>510</v>
      </c>
      <c r="H71" s="479" t="s">
        <v>593</v>
      </c>
      <c r="I71" s="175" t="s">
        <v>86</v>
      </c>
      <c r="J71" s="175" t="s">
        <v>123</v>
      </c>
      <c r="K71" s="175" t="s">
        <v>100</v>
      </c>
      <c r="L71" s="176"/>
      <c r="M71" s="176">
        <v>1</v>
      </c>
      <c r="N71" s="176">
        <v>1</v>
      </c>
      <c r="O71" s="176">
        <v>2</v>
      </c>
      <c r="P71" s="177">
        <v>41365</v>
      </c>
      <c r="Q71" s="177">
        <v>41639</v>
      </c>
      <c r="R71" s="178">
        <f aca="true" t="shared" si="3" ref="R71:R129">+Z71</f>
        <v>30000</v>
      </c>
      <c r="S71" s="179"/>
      <c r="T71" s="180">
        <v>30000</v>
      </c>
      <c r="U71" s="179"/>
      <c r="V71" s="179"/>
      <c r="W71" s="179"/>
      <c r="X71" s="179"/>
      <c r="Y71" s="179"/>
      <c r="Z71" s="170">
        <f aca="true" t="shared" si="4" ref="Z71:Z129">SUM(S71:Y71)</f>
        <v>30000</v>
      </c>
      <c r="AA71" s="520"/>
      <c r="AB71" s="520"/>
      <c r="AC71" s="520"/>
    </row>
    <row r="72" spans="1:29" s="171" customFormat="1" ht="43.5" customHeight="1">
      <c r="A72" s="465"/>
      <c r="B72" s="465"/>
      <c r="C72" s="510"/>
      <c r="D72" s="510"/>
      <c r="E72" s="513"/>
      <c r="F72" s="510"/>
      <c r="G72" s="510"/>
      <c r="H72" s="510"/>
      <c r="I72" s="175" t="s">
        <v>87</v>
      </c>
      <c r="J72" s="175" t="s">
        <v>124</v>
      </c>
      <c r="K72" s="175" t="s">
        <v>101</v>
      </c>
      <c r="L72" s="176"/>
      <c r="M72" s="176"/>
      <c r="N72" s="176">
        <v>1</v>
      </c>
      <c r="O72" s="176"/>
      <c r="P72" s="177">
        <v>41456</v>
      </c>
      <c r="Q72" s="177">
        <v>41547</v>
      </c>
      <c r="R72" s="178">
        <f t="shared" si="3"/>
        <v>1000</v>
      </c>
      <c r="S72" s="179"/>
      <c r="T72" s="180">
        <v>1000</v>
      </c>
      <c r="U72" s="179"/>
      <c r="V72" s="179"/>
      <c r="W72" s="179"/>
      <c r="X72" s="179"/>
      <c r="Y72" s="179"/>
      <c r="Z72" s="181">
        <f t="shared" si="4"/>
        <v>1000</v>
      </c>
      <c r="AA72" s="520"/>
      <c r="AB72" s="520"/>
      <c r="AC72" s="520"/>
    </row>
    <row r="73" spans="1:29" s="171" customFormat="1" ht="87" customHeight="1" thickBot="1">
      <c r="A73" s="465"/>
      <c r="B73" s="465"/>
      <c r="C73" s="471"/>
      <c r="D73" s="471"/>
      <c r="E73" s="524"/>
      <c r="F73" s="471"/>
      <c r="G73" s="471"/>
      <c r="H73" s="471"/>
      <c r="I73" s="183" t="s">
        <v>125</v>
      </c>
      <c r="J73" s="183" t="s">
        <v>126</v>
      </c>
      <c r="K73" s="183" t="s">
        <v>102</v>
      </c>
      <c r="L73" s="184"/>
      <c r="M73" s="184">
        <v>1</v>
      </c>
      <c r="N73" s="184">
        <v>2</v>
      </c>
      <c r="O73" s="184">
        <v>1</v>
      </c>
      <c r="P73" s="185">
        <v>41365</v>
      </c>
      <c r="Q73" s="185">
        <v>41639</v>
      </c>
      <c r="R73" s="186">
        <f t="shared" si="3"/>
        <v>7000</v>
      </c>
      <c r="S73" s="187"/>
      <c r="T73" s="188">
        <v>7000</v>
      </c>
      <c r="U73" s="187"/>
      <c r="V73" s="187"/>
      <c r="W73" s="187"/>
      <c r="X73" s="187"/>
      <c r="Y73" s="187"/>
      <c r="Z73" s="189">
        <f t="shared" si="4"/>
        <v>7000</v>
      </c>
      <c r="AA73" s="520"/>
      <c r="AB73" s="520"/>
      <c r="AC73" s="520"/>
    </row>
    <row r="74" spans="1:29" s="171" customFormat="1" ht="88.5" customHeight="1">
      <c r="A74" s="465"/>
      <c r="B74" s="465"/>
      <c r="C74" s="517" t="s">
        <v>596</v>
      </c>
      <c r="D74" s="517" t="str">
        <f>+'[1]D1'!$Y$90</f>
        <v>No. de  acciones implementadas</v>
      </c>
      <c r="E74" s="518">
        <v>0</v>
      </c>
      <c r="F74" s="517">
        <v>9</v>
      </c>
      <c r="G74" s="517" t="s">
        <v>511</v>
      </c>
      <c r="H74" s="517" t="s">
        <v>594</v>
      </c>
      <c r="I74" s="175" t="s">
        <v>88</v>
      </c>
      <c r="J74" s="175" t="s">
        <v>127</v>
      </c>
      <c r="K74" s="175" t="s">
        <v>108</v>
      </c>
      <c r="L74" s="176">
        <v>1</v>
      </c>
      <c r="M74" s="176">
        <v>1</v>
      </c>
      <c r="N74" s="176">
        <v>1</v>
      </c>
      <c r="O74" s="176">
        <v>1</v>
      </c>
      <c r="P74" s="177">
        <v>41275</v>
      </c>
      <c r="Q74" s="177">
        <v>41639</v>
      </c>
      <c r="R74" s="178">
        <f t="shared" si="3"/>
        <v>30000</v>
      </c>
      <c r="S74" s="179"/>
      <c r="T74" s="180">
        <v>30000</v>
      </c>
      <c r="U74" s="179"/>
      <c r="V74" s="179"/>
      <c r="W74" s="179"/>
      <c r="X74" s="179"/>
      <c r="Y74" s="179"/>
      <c r="Z74" s="193">
        <f t="shared" si="4"/>
        <v>30000</v>
      </c>
      <c r="AA74" s="520"/>
      <c r="AB74" s="520"/>
      <c r="AC74" s="520"/>
    </row>
    <row r="75" spans="1:29" s="171" customFormat="1" ht="27" customHeight="1">
      <c r="A75" s="465"/>
      <c r="B75" s="465"/>
      <c r="C75" s="510"/>
      <c r="D75" s="510"/>
      <c r="E75" s="513"/>
      <c r="F75" s="510"/>
      <c r="G75" s="510"/>
      <c r="H75" s="510"/>
      <c r="I75" s="175" t="s">
        <v>89</v>
      </c>
      <c r="J75" s="175" t="s">
        <v>89</v>
      </c>
      <c r="K75" s="175" t="s">
        <v>108</v>
      </c>
      <c r="L75" s="176"/>
      <c r="M75" s="176"/>
      <c r="N75" s="176">
        <v>1</v>
      </c>
      <c r="O75" s="176"/>
      <c r="P75" s="177">
        <v>41456</v>
      </c>
      <c r="Q75" s="177">
        <v>41547</v>
      </c>
      <c r="R75" s="178">
        <f t="shared" si="3"/>
        <v>33000</v>
      </c>
      <c r="S75" s="179"/>
      <c r="T75" s="180">
        <v>33000</v>
      </c>
      <c r="U75" s="179"/>
      <c r="V75" s="179"/>
      <c r="W75" s="179"/>
      <c r="X75" s="179"/>
      <c r="Y75" s="179"/>
      <c r="Z75" s="181">
        <f t="shared" si="4"/>
        <v>33000</v>
      </c>
      <c r="AA75" s="520"/>
      <c r="AB75" s="520"/>
      <c r="AC75" s="520"/>
    </row>
    <row r="76" spans="1:29" s="171" customFormat="1" ht="33" customHeight="1">
      <c r="A76" s="465"/>
      <c r="B76" s="465"/>
      <c r="C76" s="510"/>
      <c r="D76" s="510"/>
      <c r="E76" s="513"/>
      <c r="F76" s="510"/>
      <c r="G76" s="510"/>
      <c r="H76" s="510"/>
      <c r="I76" s="194" t="s">
        <v>90</v>
      </c>
      <c r="J76" s="194" t="s">
        <v>129</v>
      </c>
      <c r="K76" s="194" t="s">
        <v>128</v>
      </c>
      <c r="L76" s="195">
        <v>1</v>
      </c>
      <c r="M76" s="195">
        <v>1</v>
      </c>
      <c r="N76" s="195">
        <v>1</v>
      </c>
      <c r="O76" s="195">
        <v>1</v>
      </c>
      <c r="P76" s="196">
        <v>41275</v>
      </c>
      <c r="Q76" s="196">
        <v>41639</v>
      </c>
      <c r="R76" s="197">
        <f t="shared" si="3"/>
        <v>12000</v>
      </c>
      <c r="S76" s="198"/>
      <c r="T76" s="199">
        <v>12000</v>
      </c>
      <c r="U76" s="198"/>
      <c r="V76" s="198"/>
      <c r="W76" s="198"/>
      <c r="X76" s="198"/>
      <c r="Y76" s="198"/>
      <c r="Z76" s="181">
        <f t="shared" si="4"/>
        <v>12000</v>
      </c>
      <c r="AA76" s="520"/>
      <c r="AB76" s="520"/>
      <c r="AC76" s="520"/>
    </row>
    <row r="77" spans="1:29" s="171" customFormat="1" ht="30.75" customHeight="1" thickBot="1">
      <c r="A77" s="465"/>
      <c r="B77" s="465"/>
      <c r="C77" s="511"/>
      <c r="D77" s="511"/>
      <c r="E77" s="514"/>
      <c r="F77" s="511"/>
      <c r="G77" s="511"/>
      <c r="H77" s="511"/>
      <c r="I77" s="200" t="s">
        <v>91</v>
      </c>
      <c r="J77" s="200" t="s">
        <v>130</v>
      </c>
      <c r="K77" s="200" t="s">
        <v>104</v>
      </c>
      <c r="L77" s="201"/>
      <c r="M77" s="201">
        <v>1</v>
      </c>
      <c r="N77" s="201"/>
      <c r="O77" s="201"/>
      <c r="P77" s="202">
        <v>41365</v>
      </c>
      <c r="Q77" s="202">
        <v>41455</v>
      </c>
      <c r="R77" s="203">
        <f t="shared" si="3"/>
        <v>10000</v>
      </c>
      <c r="S77" s="204"/>
      <c r="T77" s="205">
        <v>10000</v>
      </c>
      <c r="U77" s="204"/>
      <c r="V77" s="204"/>
      <c r="W77" s="204"/>
      <c r="X77" s="204"/>
      <c r="Y77" s="204"/>
      <c r="Z77" s="206">
        <f t="shared" si="4"/>
        <v>10000</v>
      </c>
      <c r="AA77" s="520"/>
      <c r="AB77" s="520"/>
      <c r="AC77" s="520"/>
    </row>
    <row r="78" spans="1:29" s="171" customFormat="1" ht="62.25" customHeight="1">
      <c r="A78" s="465"/>
      <c r="B78" s="465"/>
      <c r="C78" s="479" t="s">
        <v>597</v>
      </c>
      <c r="D78" s="479" t="str">
        <f>+'[1]D1'!$Y$91</f>
        <v>No. De estrategias </v>
      </c>
      <c r="E78" s="512">
        <v>0</v>
      </c>
      <c r="F78" s="515">
        <v>10</v>
      </c>
      <c r="G78" s="515" t="s">
        <v>512</v>
      </c>
      <c r="H78" s="516" t="s">
        <v>595</v>
      </c>
      <c r="I78" s="164" t="s">
        <v>92</v>
      </c>
      <c r="J78" s="164" t="s">
        <v>131</v>
      </c>
      <c r="K78" s="164" t="s">
        <v>107</v>
      </c>
      <c r="L78" s="165"/>
      <c r="M78" s="165">
        <v>1</v>
      </c>
      <c r="N78" s="165">
        <v>2</v>
      </c>
      <c r="O78" s="165">
        <v>1</v>
      </c>
      <c r="P78" s="166">
        <v>41365</v>
      </c>
      <c r="Q78" s="166">
        <v>41639</v>
      </c>
      <c r="R78" s="167">
        <f t="shared" si="3"/>
        <v>35000</v>
      </c>
      <c r="S78" s="233"/>
      <c r="T78" s="232">
        <v>35000</v>
      </c>
      <c r="U78" s="233"/>
      <c r="V78" s="233"/>
      <c r="W78" s="233"/>
      <c r="X78" s="233"/>
      <c r="Y78" s="233"/>
      <c r="Z78" s="80">
        <f t="shared" si="4"/>
        <v>35000</v>
      </c>
      <c r="AA78" s="520"/>
      <c r="AB78" s="520"/>
      <c r="AC78" s="520"/>
    </row>
    <row r="79" spans="1:29" s="171" customFormat="1" ht="52.5" customHeight="1">
      <c r="A79" s="465"/>
      <c r="B79" s="465"/>
      <c r="C79" s="510"/>
      <c r="D79" s="510"/>
      <c r="E79" s="513"/>
      <c r="F79" s="510"/>
      <c r="G79" s="510"/>
      <c r="H79" s="510"/>
      <c r="I79" s="175" t="s">
        <v>93</v>
      </c>
      <c r="J79" s="175" t="s">
        <v>132</v>
      </c>
      <c r="K79" s="175" t="s">
        <v>103</v>
      </c>
      <c r="L79" s="176"/>
      <c r="M79" s="176"/>
      <c r="N79" s="176">
        <v>2</v>
      </c>
      <c r="O79" s="176">
        <v>2</v>
      </c>
      <c r="P79" s="177">
        <v>41456</v>
      </c>
      <c r="Q79" s="177">
        <v>41639</v>
      </c>
      <c r="R79" s="178">
        <f t="shared" si="3"/>
        <v>18000</v>
      </c>
      <c r="S79" s="207"/>
      <c r="T79" s="208">
        <v>18000</v>
      </c>
      <c r="U79" s="207"/>
      <c r="V79" s="207"/>
      <c r="W79" s="207"/>
      <c r="X79" s="207"/>
      <c r="Y79" s="207"/>
      <c r="Z79" s="75">
        <f t="shared" si="4"/>
        <v>18000</v>
      </c>
      <c r="AA79" s="520"/>
      <c r="AB79" s="520"/>
      <c r="AC79" s="520"/>
    </row>
    <row r="80" spans="1:29" s="171" customFormat="1" ht="28.5" customHeight="1">
      <c r="A80" s="465"/>
      <c r="B80" s="465"/>
      <c r="C80" s="510"/>
      <c r="D80" s="510"/>
      <c r="E80" s="513"/>
      <c r="F80" s="510"/>
      <c r="G80" s="510"/>
      <c r="H80" s="510"/>
      <c r="I80" s="194" t="s">
        <v>94</v>
      </c>
      <c r="J80" s="194" t="s">
        <v>133</v>
      </c>
      <c r="K80" s="194" t="s">
        <v>105</v>
      </c>
      <c r="L80" s="195">
        <v>1</v>
      </c>
      <c r="M80" s="195">
        <v>1</v>
      </c>
      <c r="N80" s="195">
        <v>1</v>
      </c>
      <c r="O80" s="195">
        <v>1</v>
      </c>
      <c r="P80" s="196">
        <v>41275</v>
      </c>
      <c r="Q80" s="196">
        <v>41639</v>
      </c>
      <c r="R80" s="197">
        <f t="shared" si="3"/>
        <v>4000</v>
      </c>
      <c r="S80" s="209"/>
      <c r="T80" s="210">
        <v>4000</v>
      </c>
      <c r="U80" s="209"/>
      <c r="V80" s="209"/>
      <c r="W80" s="209"/>
      <c r="X80" s="209"/>
      <c r="Y80" s="209"/>
      <c r="Z80" s="211">
        <f t="shared" si="4"/>
        <v>4000</v>
      </c>
      <c r="AA80" s="520"/>
      <c r="AB80" s="520"/>
      <c r="AC80" s="520"/>
    </row>
    <row r="81" spans="1:29" s="171" customFormat="1" ht="31.5" customHeight="1" thickBot="1">
      <c r="A81" s="465"/>
      <c r="B81" s="466"/>
      <c r="C81" s="511"/>
      <c r="D81" s="511"/>
      <c r="E81" s="514"/>
      <c r="F81" s="511"/>
      <c r="G81" s="511"/>
      <c r="H81" s="511"/>
      <c r="I81" s="200" t="s">
        <v>95</v>
      </c>
      <c r="J81" s="200" t="s">
        <v>134</v>
      </c>
      <c r="K81" s="200" t="s">
        <v>106</v>
      </c>
      <c r="L81" s="201"/>
      <c r="M81" s="201">
        <v>1</v>
      </c>
      <c r="N81" s="201"/>
      <c r="O81" s="201"/>
      <c r="P81" s="202">
        <v>41365</v>
      </c>
      <c r="Q81" s="202">
        <v>41455</v>
      </c>
      <c r="R81" s="203">
        <f t="shared" si="3"/>
        <v>10000</v>
      </c>
      <c r="S81" s="212"/>
      <c r="T81" s="213">
        <v>10000</v>
      </c>
      <c r="U81" s="212"/>
      <c r="V81" s="212"/>
      <c r="W81" s="212"/>
      <c r="X81" s="212"/>
      <c r="Y81" s="212"/>
      <c r="Z81" s="214">
        <f t="shared" si="4"/>
        <v>10000</v>
      </c>
      <c r="AA81" s="521"/>
      <c r="AB81" s="521"/>
      <c r="AC81" s="521"/>
    </row>
    <row r="82" spans="1:29" s="171" customFormat="1" ht="67.5" customHeight="1">
      <c r="A82" s="465"/>
      <c r="B82" s="467" t="s">
        <v>109</v>
      </c>
      <c r="C82" s="459" t="s">
        <v>612</v>
      </c>
      <c r="D82" s="459" t="s">
        <v>547</v>
      </c>
      <c r="E82" s="459" t="s">
        <v>600</v>
      </c>
      <c r="F82" s="459" t="s">
        <v>611</v>
      </c>
      <c r="G82" s="459" t="s">
        <v>513</v>
      </c>
      <c r="H82" s="504" t="s">
        <v>610</v>
      </c>
      <c r="I82" s="306" t="s">
        <v>613</v>
      </c>
      <c r="J82" s="306" t="s">
        <v>617</v>
      </c>
      <c r="K82" s="306" t="s">
        <v>135</v>
      </c>
      <c r="L82" s="265">
        <v>3</v>
      </c>
      <c r="M82" s="265">
        <v>3</v>
      </c>
      <c r="N82" s="265">
        <v>3</v>
      </c>
      <c r="O82" s="265">
        <v>3</v>
      </c>
      <c r="P82" s="246">
        <v>41275</v>
      </c>
      <c r="Q82" s="246">
        <v>41639</v>
      </c>
      <c r="R82" s="307">
        <f t="shared" si="3"/>
        <v>40000</v>
      </c>
      <c r="S82" s="308"/>
      <c r="T82" s="309">
        <v>40000</v>
      </c>
      <c r="U82" s="310"/>
      <c r="V82" s="308"/>
      <c r="W82" s="308"/>
      <c r="X82" s="308"/>
      <c r="Y82" s="308"/>
      <c r="Z82" s="310">
        <f t="shared" si="4"/>
        <v>40000</v>
      </c>
      <c r="AA82" s="506" t="s">
        <v>159</v>
      </c>
      <c r="AB82" s="216"/>
      <c r="AC82" s="217"/>
    </row>
    <row r="83" spans="1:29" s="171" customFormat="1" ht="42" customHeight="1">
      <c r="A83" s="465"/>
      <c r="B83" s="465"/>
      <c r="C83" s="460"/>
      <c r="D83" s="460"/>
      <c r="E83" s="460"/>
      <c r="F83" s="460"/>
      <c r="G83" s="460"/>
      <c r="H83" s="504"/>
      <c r="I83" s="300" t="s">
        <v>110</v>
      </c>
      <c r="J83" s="300" t="s">
        <v>136</v>
      </c>
      <c r="K83" s="300" t="s">
        <v>137</v>
      </c>
      <c r="L83" s="43">
        <v>1</v>
      </c>
      <c r="M83" s="43">
        <v>1</v>
      </c>
      <c r="N83" s="43">
        <v>1</v>
      </c>
      <c r="O83" s="43">
        <v>1</v>
      </c>
      <c r="P83" s="249">
        <v>41275</v>
      </c>
      <c r="Q83" s="249">
        <v>41639</v>
      </c>
      <c r="R83" s="305">
        <f t="shared" si="3"/>
        <v>3000</v>
      </c>
      <c r="S83" s="302"/>
      <c r="T83" s="303">
        <v>3000</v>
      </c>
      <c r="U83" s="304"/>
      <c r="V83" s="302"/>
      <c r="W83" s="302"/>
      <c r="X83" s="302"/>
      <c r="Y83" s="302"/>
      <c r="Z83" s="304">
        <f t="shared" si="4"/>
        <v>3000</v>
      </c>
      <c r="AA83" s="507"/>
      <c r="AB83" s="223"/>
      <c r="AC83" s="172"/>
    </row>
    <row r="84" spans="1:29" s="171" customFormat="1" ht="42" customHeight="1">
      <c r="A84" s="465"/>
      <c r="B84" s="465"/>
      <c r="C84" s="460"/>
      <c r="D84" s="460"/>
      <c r="E84" s="460"/>
      <c r="F84" s="460"/>
      <c r="G84" s="460"/>
      <c r="H84" s="504"/>
      <c r="I84" s="300" t="s">
        <v>111</v>
      </c>
      <c r="J84" s="300" t="s">
        <v>619</v>
      </c>
      <c r="K84" s="300" t="s">
        <v>618</v>
      </c>
      <c r="L84" s="43"/>
      <c r="M84" s="43"/>
      <c r="N84" s="43">
        <v>1</v>
      </c>
      <c r="O84" s="43"/>
      <c r="P84" s="249">
        <v>41456</v>
      </c>
      <c r="Q84" s="249">
        <v>41639</v>
      </c>
      <c r="R84" s="305">
        <f t="shared" si="3"/>
        <v>10000</v>
      </c>
      <c r="S84" s="302"/>
      <c r="T84" s="303">
        <v>10000</v>
      </c>
      <c r="U84" s="304"/>
      <c r="V84" s="302"/>
      <c r="W84" s="302"/>
      <c r="X84" s="302"/>
      <c r="Y84" s="302"/>
      <c r="Z84" s="304">
        <f t="shared" si="4"/>
        <v>10000</v>
      </c>
      <c r="AA84" s="507"/>
      <c r="AB84" s="223"/>
      <c r="AC84" s="172"/>
    </row>
    <row r="85" spans="1:29" s="171" customFormat="1" ht="54.75" customHeight="1">
      <c r="A85" s="465"/>
      <c r="B85" s="465"/>
      <c r="C85" s="460"/>
      <c r="D85" s="460"/>
      <c r="E85" s="460"/>
      <c r="F85" s="460"/>
      <c r="G85" s="460"/>
      <c r="H85" s="504"/>
      <c r="I85" s="300" t="s">
        <v>614</v>
      </c>
      <c r="J85" s="300" t="s">
        <v>620</v>
      </c>
      <c r="K85" s="300" t="s">
        <v>621</v>
      </c>
      <c r="L85" s="43"/>
      <c r="M85" s="43">
        <v>1</v>
      </c>
      <c r="N85" s="43"/>
      <c r="O85" s="43"/>
      <c r="P85" s="249">
        <v>41365</v>
      </c>
      <c r="Q85" s="249">
        <v>41639</v>
      </c>
      <c r="R85" s="305">
        <f t="shared" si="3"/>
        <v>4000</v>
      </c>
      <c r="S85" s="302"/>
      <c r="T85" s="303">
        <v>4000</v>
      </c>
      <c r="U85" s="304"/>
      <c r="V85" s="302"/>
      <c r="W85" s="302"/>
      <c r="X85" s="302"/>
      <c r="Y85" s="302"/>
      <c r="Z85" s="304">
        <f t="shared" si="4"/>
        <v>4000</v>
      </c>
      <c r="AA85" s="507"/>
      <c r="AB85" s="225"/>
      <c r="AC85" s="226"/>
    </row>
    <row r="86" spans="1:29" s="171" customFormat="1" ht="63.75" customHeight="1">
      <c r="A86" s="465"/>
      <c r="B86" s="465"/>
      <c r="C86" s="460"/>
      <c r="D86" s="460"/>
      <c r="E86" s="460"/>
      <c r="F86" s="460"/>
      <c r="G86" s="460"/>
      <c r="H86" s="504"/>
      <c r="I86" s="300" t="s">
        <v>615</v>
      </c>
      <c r="J86" s="299" t="s">
        <v>139</v>
      </c>
      <c r="K86" s="194" t="s">
        <v>140</v>
      </c>
      <c r="L86" s="174">
        <v>4</v>
      </c>
      <c r="M86" s="174">
        <v>3</v>
      </c>
      <c r="N86" s="174">
        <v>4</v>
      </c>
      <c r="O86" s="174">
        <v>3</v>
      </c>
      <c r="P86" s="155">
        <v>41275</v>
      </c>
      <c r="Q86" s="155">
        <v>41639</v>
      </c>
      <c r="R86" s="297">
        <f t="shared" si="3"/>
        <v>2000</v>
      </c>
      <c r="S86" s="224"/>
      <c r="T86" s="210">
        <v>2000</v>
      </c>
      <c r="U86" s="209"/>
      <c r="V86" s="224"/>
      <c r="W86" s="224"/>
      <c r="X86" s="224"/>
      <c r="Y86" s="224"/>
      <c r="Z86" s="207">
        <f t="shared" si="4"/>
        <v>2000</v>
      </c>
      <c r="AA86" s="508"/>
      <c r="AB86" s="225"/>
      <c r="AC86" s="226"/>
    </row>
    <row r="87" spans="1:29" s="171" customFormat="1" ht="49.5" customHeight="1">
      <c r="A87" s="465"/>
      <c r="B87" s="465"/>
      <c r="C87" s="479"/>
      <c r="D87" s="479"/>
      <c r="E87" s="479"/>
      <c r="F87" s="479"/>
      <c r="G87" s="479"/>
      <c r="H87" s="505"/>
      <c r="I87" s="300" t="s">
        <v>616</v>
      </c>
      <c r="J87" s="298" t="s">
        <v>689</v>
      </c>
      <c r="K87" s="218" t="s">
        <v>690</v>
      </c>
      <c r="L87" s="182">
        <v>1</v>
      </c>
      <c r="M87" s="182"/>
      <c r="N87" s="182"/>
      <c r="O87" s="182"/>
      <c r="P87" s="219">
        <v>41275</v>
      </c>
      <c r="Q87" s="219">
        <v>41639</v>
      </c>
      <c r="R87" s="297">
        <f t="shared" si="3"/>
        <v>30000</v>
      </c>
      <c r="S87" s="220"/>
      <c r="T87" s="221">
        <v>30000</v>
      </c>
      <c r="U87" s="222"/>
      <c r="V87" s="220"/>
      <c r="W87" s="220"/>
      <c r="X87" s="220"/>
      <c r="Y87" s="220"/>
      <c r="Z87" s="207">
        <f t="shared" si="4"/>
        <v>30000</v>
      </c>
      <c r="AA87" s="508"/>
      <c r="AB87" s="223"/>
      <c r="AC87" s="172"/>
    </row>
    <row r="88" spans="1:29" s="171" customFormat="1" ht="61.5" customHeight="1">
      <c r="A88" s="465"/>
      <c r="B88" s="465"/>
      <c r="C88" s="471" t="s">
        <v>622</v>
      </c>
      <c r="D88" s="471" t="s">
        <v>548</v>
      </c>
      <c r="E88" s="471">
        <v>4</v>
      </c>
      <c r="F88" s="471">
        <v>6</v>
      </c>
      <c r="G88" s="471" t="s">
        <v>514</v>
      </c>
      <c r="H88" s="471" t="s">
        <v>161</v>
      </c>
      <c r="I88" s="194" t="s">
        <v>623</v>
      </c>
      <c r="J88" s="194" t="s">
        <v>295</v>
      </c>
      <c r="K88" s="194" t="s">
        <v>150</v>
      </c>
      <c r="L88" s="174"/>
      <c r="M88" s="174">
        <v>1</v>
      </c>
      <c r="N88" s="174"/>
      <c r="O88" s="174"/>
      <c r="P88" s="155">
        <v>41365</v>
      </c>
      <c r="Q88" s="155">
        <v>41639</v>
      </c>
      <c r="R88" s="297">
        <f t="shared" si="3"/>
        <v>31000</v>
      </c>
      <c r="S88" s="224"/>
      <c r="T88" s="210">
        <v>31000</v>
      </c>
      <c r="U88" s="210"/>
      <c r="V88" s="224"/>
      <c r="W88" s="224"/>
      <c r="X88" s="224"/>
      <c r="Y88" s="224"/>
      <c r="Z88" s="207">
        <f t="shared" si="4"/>
        <v>31000</v>
      </c>
      <c r="AA88" s="508"/>
      <c r="AB88" s="225"/>
      <c r="AC88" s="226"/>
    </row>
    <row r="89" spans="1:29" s="171" customFormat="1" ht="51" customHeight="1">
      <c r="A89" s="465"/>
      <c r="B89" s="465"/>
      <c r="C89" s="460"/>
      <c r="D89" s="460"/>
      <c r="E89" s="460"/>
      <c r="F89" s="460"/>
      <c r="G89" s="460"/>
      <c r="H89" s="460"/>
      <c r="I89" s="194" t="s">
        <v>624</v>
      </c>
      <c r="J89" s="194" t="s">
        <v>633</v>
      </c>
      <c r="K89" s="194" t="s">
        <v>275</v>
      </c>
      <c r="L89" s="174"/>
      <c r="M89" s="174"/>
      <c r="N89" s="174">
        <v>1</v>
      </c>
      <c r="O89" s="174"/>
      <c r="P89" s="155">
        <v>41456</v>
      </c>
      <c r="Q89" s="155">
        <v>41639</v>
      </c>
      <c r="R89" s="297">
        <f t="shared" si="3"/>
        <v>10000</v>
      </c>
      <c r="S89" s="224"/>
      <c r="T89" s="210">
        <v>10000</v>
      </c>
      <c r="U89" s="210"/>
      <c r="V89" s="224"/>
      <c r="W89" s="224"/>
      <c r="X89" s="224"/>
      <c r="Y89" s="224"/>
      <c r="Z89" s="207">
        <f t="shared" si="4"/>
        <v>10000</v>
      </c>
      <c r="AA89" s="508"/>
      <c r="AB89" s="225"/>
      <c r="AC89" s="226"/>
    </row>
    <row r="90" spans="1:29" s="171" customFormat="1" ht="51.75" customHeight="1">
      <c r="A90" s="465"/>
      <c r="B90" s="465"/>
      <c r="C90" s="460"/>
      <c r="D90" s="460"/>
      <c r="E90" s="460"/>
      <c r="F90" s="460"/>
      <c r="G90" s="460"/>
      <c r="H90" s="460"/>
      <c r="I90" s="218" t="s">
        <v>625</v>
      </c>
      <c r="J90" s="218" t="s">
        <v>141</v>
      </c>
      <c r="K90" s="218" t="s">
        <v>142</v>
      </c>
      <c r="L90" s="182"/>
      <c r="M90" s="182"/>
      <c r="N90" s="182">
        <v>1</v>
      </c>
      <c r="O90" s="182"/>
      <c r="P90" s="219">
        <v>41456</v>
      </c>
      <c r="Q90" s="219">
        <v>41639</v>
      </c>
      <c r="R90" s="297">
        <f t="shared" si="3"/>
        <v>5000</v>
      </c>
      <c r="S90" s="220"/>
      <c r="T90" s="221">
        <v>5000</v>
      </c>
      <c r="U90" s="210"/>
      <c r="V90" s="220"/>
      <c r="W90" s="220"/>
      <c r="X90" s="220"/>
      <c r="Y90" s="220"/>
      <c r="Z90" s="207">
        <f t="shared" si="4"/>
        <v>5000</v>
      </c>
      <c r="AA90" s="508"/>
      <c r="AB90" s="223"/>
      <c r="AC90" s="172"/>
    </row>
    <row r="91" spans="1:29" s="171" customFormat="1" ht="30" customHeight="1">
      <c r="A91" s="465"/>
      <c r="B91" s="465"/>
      <c r="C91" s="460"/>
      <c r="D91" s="460"/>
      <c r="E91" s="460"/>
      <c r="F91" s="460"/>
      <c r="G91" s="460"/>
      <c r="H91" s="460"/>
      <c r="I91" s="194" t="s">
        <v>112</v>
      </c>
      <c r="J91" s="194" t="s">
        <v>134</v>
      </c>
      <c r="K91" s="194" t="s">
        <v>143</v>
      </c>
      <c r="L91" s="174"/>
      <c r="M91" s="174"/>
      <c r="N91" s="174">
        <v>1</v>
      </c>
      <c r="O91" s="174"/>
      <c r="P91" s="155">
        <v>41456</v>
      </c>
      <c r="Q91" s="155">
        <v>41639</v>
      </c>
      <c r="R91" s="297">
        <f t="shared" si="3"/>
        <v>16000</v>
      </c>
      <c r="S91" s="224"/>
      <c r="T91" s="210">
        <v>16000</v>
      </c>
      <c r="U91" s="210"/>
      <c r="V91" s="224"/>
      <c r="W91" s="224"/>
      <c r="X91" s="224"/>
      <c r="Y91" s="224"/>
      <c r="Z91" s="207">
        <f t="shared" si="4"/>
        <v>16000</v>
      </c>
      <c r="AA91" s="508"/>
      <c r="AB91" s="225"/>
      <c r="AC91" s="226"/>
    </row>
    <row r="92" spans="1:29" s="171" customFormat="1" ht="63.75" customHeight="1">
      <c r="A92" s="465"/>
      <c r="B92" s="465"/>
      <c r="C92" s="460"/>
      <c r="D92" s="460"/>
      <c r="E92" s="460"/>
      <c r="F92" s="460"/>
      <c r="G92" s="460"/>
      <c r="H92" s="460"/>
      <c r="I92" s="194" t="s">
        <v>626</v>
      </c>
      <c r="J92" s="194" t="s">
        <v>144</v>
      </c>
      <c r="K92" s="194" t="s">
        <v>145</v>
      </c>
      <c r="L92" s="174"/>
      <c r="M92" s="174"/>
      <c r="N92" s="174"/>
      <c r="O92" s="174">
        <v>1</v>
      </c>
      <c r="P92" s="155">
        <v>41548</v>
      </c>
      <c r="Q92" s="155">
        <v>41639</v>
      </c>
      <c r="R92" s="297">
        <f t="shared" si="3"/>
        <v>12000</v>
      </c>
      <c r="S92" s="224"/>
      <c r="T92" s="210">
        <v>12000</v>
      </c>
      <c r="U92" s="210"/>
      <c r="V92" s="224"/>
      <c r="W92" s="224"/>
      <c r="X92" s="224"/>
      <c r="Y92" s="224"/>
      <c r="Z92" s="207">
        <f t="shared" si="4"/>
        <v>12000</v>
      </c>
      <c r="AA92" s="508"/>
      <c r="AB92" s="225"/>
      <c r="AC92" s="226"/>
    </row>
    <row r="93" spans="1:29" s="171" customFormat="1" ht="53.25" customHeight="1">
      <c r="A93" s="465"/>
      <c r="B93" s="465"/>
      <c r="C93" s="460"/>
      <c r="D93" s="460"/>
      <c r="E93" s="460"/>
      <c r="F93" s="460"/>
      <c r="G93" s="460"/>
      <c r="H93" s="460"/>
      <c r="I93" s="218" t="s">
        <v>627</v>
      </c>
      <c r="J93" s="218" t="s">
        <v>146</v>
      </c>
      <c r="K93" s="218" t="s">
        <v>140</v>
      </c>
      <c r="L93" s="182">
        <v>4</v>
      </c>
      <c r="M93" s="182">
        <v>3</v>
      </c>
      <c r="N93" s="182">
        <v>4</v>
      </c>
      <c r="O93" s="182">
        <v>3</v>
      </c>
      <c r="P93" s="219">
        <v>41275</v>
      </c>
      <c r="Q93" s="219">
        <v>41639</v>
      </c>
      <c r="R93" s="297">
        <f t="shared" si="3"/>
        <v>2000</v>
      </c>
      <c r="S93" s="220"/>
      <c r="T93" s="221">
        <v>2000</v>
      </c>
      <c r="U93" s="210"/>
      <c r="V93" s="220"/>
      <c r="W93" s="220"/>
      <c r="X93" s="220"/>
      <c r="Y93" s="220"/>
      <c r="Z93" s="207">
        <f t="shared" si="4"/>
        <v>2000</v>
      </c>
      <c r="AA93" s="508"/>
      <c r="AB93" s="223"/>
      <c r="AC93" s="172"/>
    </row>
    <row r="94" spans="1:29" s="171" customFormat="1" ht="47.25" customHeight="1">
      <c r="A94" s="465"/>
      <c r="B94" s="465"/>
      <c r="C94" s="460"/>
      <c r="D94" s="460"/>
      <c r="E94" s="460"/>
      <c r="F94" s="460"/>
      <c r="G94" s="460"/>
      <c r="H94" s="460"/>
      <c r="I94" s="194" t="s">
        <v>628</v>
      </c>
      <c r="J94" s="194" t="s">
        <v>634</v>
      </c>
      <c r="K94" s="194" t="s">
        <v>147</v>
      </c>
      <c r="L94" s="174">
        <v>250</v>
      </c>
      <c r="M94" s="174">
        <v>250</v>
      </c>
      <c r="N94" s="174">
        <v>250</v>
      </c>
      <c r="O94" s="174">
        <v>250</v>
      </c>
      <c r="P94" s="219">
        <v>41275</v>
      </c>
      <c r="Q94" s="155">
        <v>41639</v>
      </c>
      <c r="R94" s="297">
        <f t="shared" si="3"/>
        <v>8000</v>
      </c>
      <c r="S94" s="224"/>
      <c r="T94" s="210">
        <v>8000</v>
      </c>
      <c r="U94" s="210"/>
      <c r="V94" s="224"/>
      <c r="W94" s="224"/>
      <c r="X94" s="224"/>
      <c r="Y94" s="224"/>
      <c r="Z94" s="207">
        <f t="shared" si="4"/>
        <v>8000</v>
      </c>
      <c r="AA94" s="508"/>
      <c r="AB94" s="225"/>
      <c r="AC94" s="226"/>
    </row>
    <row r="95" spans="1:29" s="171" customFormat="1" ht="51.75" customHeight="1">
      <c r="A95" s="465"/>
      <c r="B95" s="465"/>
      <c r="C95" s="460"/>
      <c r="D95" s="460"/>
      <c r="E95" s="460"/>
      <c r="F95" s="460"/>
      <c r="G95" s="460"/>
      <c r="H95" s="460"/>
      <c r="I95" s="194" t="s">
        <v>629</v>
      </c>
      <c r="J95" s="194" t="s">
        <v>635</v>
      </c>
      <c r="K95" s="194" t="s">
        <v>636</v>
      </c>
      <c r="L95" s="174">
        <v>125</v>
      </c>
      <c r="M95" s="174">
        <v>125</v>
      </c>
      <c r="N95" s="174">
        <v>125</v>
      </c>
      <c r="O95" s="174">
        <v>125</v>
      </c>
      <c r="P95" s="155">
        <v>41275</v>
      </c>
      <c r="Q95" s="155">
        <v>41639</v>
      </c>
      <c r="R95" s="297">
        <f t="shared" si="3"/>
        <v>7000</v>
      </c>
      <c r="S95" s="224"/>
      <c r="T95" s="210">
        <v>7000</v>
      </c>
      <c r="U95" s="210"/>
      <c r="V95" s="224"/>
      <c r="W95" s="224"/>
      <c r="X95" s="224"/>
      <c r="Y95" s="224"/>
      <c r="Z95" s="207">
        <f t="shared" si="4"/>
        <v>7000</v>
      </c>
      <c r="AA95" s="508"/>
      <c r="AB95" s="225"/>
      <c r="AC95" s="226"/>
    </row>
    <row r="96" spans="1:29" s="171" customFormat="1" ht="42.75" customHeight="1">
      <c r="A96" s="465"/>
      <c r="B96" s="465"/>
      <c r="C96" s="460"/>
      <c r="D96" s="460"/>
      <c r="E96" s="460"/>
      <c r="F96" s="460"/>
      <c r="G96" s="460"/>
      <c r="H96" s="460"/>
      <c r="I96" s="194" t="s">
        <v>630</v>
      </c>
      <c r="J96" s="194" t="s">
        <v>637</v>
      </c>
      <c r="K96" s="194" t="s">
        <v>102</v>
      </c>
      <c r="L96" s="174">
        <v>1</v>
      </c>
      <c r="M96" s="174">
        <v>1</v>
      </c>
      <c r="N96" s="174">
        <v>1</v>
      </c>
      <c r="O96" s="174">
        <v>1</v>
      </c>
      <c r="P96" s="155">
        <v>41275</v>
      </c>
      <c r="Q96" s="155">
        <v>41639</v>
      </c>
      <c r="R96" s="297">
        <f t="shared" si="3"/>
        <v>32000</v>
      </c>
      <c r="S96" s="224"/>
      <c r="T96" s="210">
        <v>32000</v>
      </c>
      <c r="U96" s="210"/>
      <c r="V96" s="224"/>
      <c r="W96" s="224"/>
      <c r="X96" s="224"/>
      <c r="Y96" s="224"/>
      <c r="Z96" s="207">
        <f t="shared" si="4"/>
        <v>32000</v>
      </c>
      <c r="AA96" s="508"/>
      <c r="AB96" s="225"/>
      <c r="AC96" s="226"/>
    </row>
    <row r="97" spans="1:29" s="171" customFormat="1" ht="44.25" customHeight="1">
      <c r="A97" s="465"/>
      <c r="B97" s="465"/>
      <c r="C97" s="460"/>
      <c r="D97" s="460"/>
      <c r="E97" s="460"/>
      <c r="F97" s="460"/>
      <c r="G97" s="460"/>
      <c r="H97" s="504"/>
      <c r="I97" s="300" t="s">
        <v>631</v>
      </c>
      <c r="J97" s="300" t="s">
        <v>148</v>
      </c>
      <c r="K97" s="300" t="s">
        <v>102</v>
      </c>
      <c r="L97" s="43">
        <v>6</v>
      </c>
      <c r="M97" s="43">
        <v>6</v>
      </c>
      <c r="N97" s="43">
        <v>6</v>
      </c>
      <c r="O97" s="43">
        <v>6</v>
      </c>
      <c r="P97" s="249">
        <v>41275</v>
      </c>
      <c r="Q97" s="155">
        <v>41639</v>
      </c>
      <c r="R97" s="305">
        <f t="shared" si="3"/>
        <v>32000</v>
      </c>
      <c r="S97" s="302"/>
      <c r="T97" s="303">
        <v>32000</v>
      </c>
      <c r="U97" s="210"/>
      <c r="V97" s="224"/>
      <c r="W97" s="224"/>
      <c r="X97" s="224"/>
      <c r="Y97" s="224"/>
      <c r="Z97" s="207">
        <f t="shared" si="4"/>
        <v>32000</v>
      </c>
      <c r="AA97" s="508"/>
      <c r="AB97" s="225"/>
      <c r="AC97" s="226"/>
    </row>
    <row r="98" spans="1:29" s="171" customFormat="1" ht="54" customHeight="1">
      <c r="A98" s="465"/>
      <c r="B98" s="465"/>
      <c r="C98" s="460"/>
      <c r="D98" s="460"/>
      <c r="E98" s="460"/>
      <c r="F98" s="460"/>
      <c r="G98" s="460"/>
      <c r="H98" s="504"/>
      <c r="I98" s="300" t="s">
        <v>632</v>
      </c>
      <c r="J98" s="300" t="s">
        <v>638</v>
      </c>
      <c r="K98" s="300" t="s">
        <v>639</v>
      </c>
      <c r="L98" s="43">
        <v>1</v>
      </c>
      <c r="M98" s="43">
        <v>1</v>
      </c>
      <c r="N98" s="43"/>
      <c r="O98" s="43"/>
      <c r="P98" s="249">
        <v>41275</v>
      </c>
      <c r="Q98" s="249">
        <v>41455</v>
      </c>
      <c r="R98" s="305">
        <f t="shared" si="3"/>
        <v>3000</v>
      </c>
      <c r="S98" s="302"/>
      <c r="T98" s="303">
        <v>3000</v>
      </c>
      <c r="U98" s="210"/>
      <c r="V98" s="220"/>
      <c r="W98" s="220"/>
      <c r="X98" s="220"/>
      <c r="Y98" s="220"/>
      <c r="Z98" s="207">
        <f t="shared" si="4"/>
        <v>3000</v>
      </c>
      <c r="AA98" s="508"/>
      <c r="AB98" s="223"/>
      <c r="AC98" s="172"/>
    </row>
    <row r="99" spans="1:29" s="171" customFormat="1" ht="54" customHeight="1">
      <c r="A99" s="465"/>
      <c r="B99" s="465"/>
      <c r="C99" s="460"/>
      <c r="D99" s="460"/>
      <c r="E99" s="460"/>
      <c r="F99" s="460"/>
      <c r="G99" s="460"/>
      <c r="H99" s="504"/>
      <c r="I99" s="300" t="s">
        <v>113</v>
      </c>
      <c r="J99" s="300" t="s">
        <v>295</v>
      </c>
      <c r="K99" s="300" t="s">
        <v>150</v>
      </c>
      <c r="L99" s="43"/>
      <c r="M99" s="43"/>
      <c r="N99" s="43">
        <v>1</v>
      </c>
      <c r="O99" s="43"/>
      <c r="P99" s="155">
        <v>41548</v>
      </c>
      <c r="Q99" s="155">
        <v>41639</v>
      </c>
      <c r="R99" s="301">
        <f t="shared" si="3"/>
        <v>10000</v>
      </c>
      <c r="S99" s="302"/>
      <c r="T99" s="303">
        <v>10000</v>
      </c>
      <c r="U99" s="210"/>
      <c r="V99" s="220"/>
      <c r="W99" s="220"/>
      <c r="X99" s="220"/>
      <c r="Y99" s="220"/>
      <c r="Z99" s="207">
        <f t="shared" si="4"/>
        <v>10000</v>
      </c>
      <c r="AA99" s="508"/>
      <c r="AB99" s="223"/>
      <c r="AC99" s="172"/>
    </row>
    <row r="100" spans="1:29" s="171" customFormat="1" ht="90.75" customHeight="1">
      <c r="A100" s="465"/>
      <c r="B100" s="465"/>
      <c r="C100" s="479"/>
      <c r="D100" s="479"/>
      <c r="E100" s="479"/>
      <c r="F100" s="479"/>
      <c r="G100" s="479"/>
      <c r="H100" s="479"/>
      <c r="I100" s="194" t="s">
        <v>114</v>
      </c>
      <c r="J100" s="194" t="s">
        <v>151</v>
      </c>
      <c r="K100" s="194" t="s">
        <v>151</v>
      </c>
      <c r="L100" s="174"/>
      <c r="M100" s="174"/>
      <c r="N100" s="174">
        <v>0.5</v>
      </c>
      <c r="O100" s="174">
        <v>0.5</v>
      </c>
      <c r="P100" s="155">
        <v>41456</v>
      </c>
      <c r="Q100" s="155">
        <v>41639</v>
      </c>
      <c r="R100" s="297">
        <f t="shared" si="3"/>
        <v>10000</v>
      </c>
      <c r="S100" s="224"/>
      <c r="T100" s="210">
        <v>10000</v>
      </c>
      <c r="U100" s="210"/>
      <c r="V100" s="224"/>
      <c r="W100" s="224"/>
      <c r="X100" s="224"/>
      <c r="Y100" s="224"/>
      <c r="Z100" s="207">
        <f t="shared" si="4"/>
        <v>10000</v>
      </c>
      <c r="AA100" s="508"/>
      <c r="AB100" s="225"/>
      <c r="AC100" s="226"/>
    </row>
    <row r="101" spans="1:29" s="171" customFormat="1" ht="42.75" customHeight="1">
      <c r="A101" s="465"/>
      <c r="B101" s="465"/>
      <c r="C101" s="471" t="s">
        <v>686</v>
      </c>
      <c r="D101" s="471" t="s">
        <v>549</v>
      </c>
      <c r="E101" s="471">
        <v>0</v>
      </c>
      <c r="F101" s="471">
        <v>23000</v>
      </c>
      <c r="G101" s="471" t="s">
        <v>515</v>
      </c>
      <c r="H101" s="471" t="s">
        <v>685</v>
      </c>
      <c r="I101" s="194" t="s">
        <v>115</v>
      </c>
      <c r="J101" s="194" t="s">
        <v>152</v>
      </c>
      <c r="K101" s="194" t="s">
        <v>103</v>
      </c>
      <c r="L101" s="174"/>
      <c r="M101" s="174"/>
      <c r="N101" s="174">
        <v>1</v>
      </c>
      <c r="O101" s="174"/>
      <c r="P101" s="155">
        <v>41456</v>
      </c>
      <c r="Q101" s="155">
        <v>41639</v>
      </c>
      <c r="R101" s="178">
        <f t="shared" si="3"/>
        <v>3000</v>
      </c>
      <c r="S101" s="224"/>
      <c r="T101" s="210">
        <v>3000</v>
      </c>
      <c r="U101" s="209"/>
      <c r="V101" s="224"/>
      <c r="W101" s="224"/>
      <c r="X101" s="224"/>
      <c r="Y101" s="224"/>
      <c r="Z101" s="75">
        <f t="shared" si="4"/>
        <v>3000</v>
      </c>
      <c r="AA101" s="508"/>
      <c r="AB101" s="225"/>
      <c r="AC101" s="226"/>
    </row>
    <row r="102" spans="1:29" s="171" customFormat="1" ht="83.25" customHeight="1">
      <c r="A102" s="465"/>
      <c r="B102" s="465"/>
      <c r="C102" s="460"/>
      <c r="D102" s="460"/>
      <c r="E102" s="460"/>
      <c r="F102" s="460"/>
      <c r="G102" s="460"/>
      <c r="H102" s="460"/>
      <c r="I102" s="218" t="s">
        <v>116</v>
      </c>
      <c r="J102" s="218" t="s">
        <v>98</v>
      </c>
      <c r="K102" s="218" t="s">
        <v>98</v>
      </c>
      <c r="L102" s="182"/>
      <c r="M102" s="182"/>
      <c r="N102" s="182">
        <v>1</v>
      </c>
      <c r="O102" s="182">
        <v>1</v>
      </c>
      <c r="P102" s="219">
        <v>41456</v>
      </c>
      <c r="Q102" s="219">
        <v>41639</v>
      </c>
      <c r="R102" s="178">
        <f t="shared" si="3"/>
        <v>40000</v>
      </c>
      <c r="S102" s="220"/>
      <c r="T102" s="221">
        <v>40000</v>
      </c>
      <c r="U102" s="222"/>
      <c r="V102" s="220"/>
      <c r="W102" s="220"/>
      <c r="X102" s="220"/>
      <c r="Y102" s="220"/>
      <c r="Z102" s="75">
        <f t="shared" si="4"/>
        <v>40000</v>
      </c>
      <c r="AA102" s="508"/>
      <c r="AB102" s="223"/>
      <c r="AC102" s="172"/>
    </row>
    <row r="103" spans="1:29" s="171" customFormat="1" ht="45.75" customHeight="1">
      <c r="A103" s="465"/>
      <c r="B103" s="465"/>
      <c r="C103" s="479"/>
      <c r="D103" s="479"/>
      <c r="E103" s="479"/>
      <c r="F103" s="479"/>
      <c r="G103" s="460"/>
      <c r="H103" s="479"/>
      <c r="I103" s="194" t="s">
        <v>117</v>
      </c>
      <c r="J103" s="194" t="s">
        <v>153</v>
      </c>
      <c r="K103" s="194" t="s">
        <v>135</v>
      </c>
      <c r="L103" s="174"/>
      <c r="M103" s="174"/>
      <c r="N103" s="174">
        <v>1</v>
      </c>
      <c r="O103" s="174">
        <v>1</v>
      </c>
      <c r="P103" s="155">
        <v>41456</v>
      </c>
      <c r="Q103" s="155">
        <v>41639</v>
      </c>
      <c r="R103" s="178">
        <f t="shared" si="3"/>
        <v>50000</v>
      </c>
      <c r="S103" s="224"/>
      <c r="T103" s="210">
        <v>50000</v>
      </c>
      <c r="U103" s="209"/>
      <c r="V103" s="224"/>
      <c r="W103" s="224"/>
      <c r="X103" s="224"/>
      <c r="Y103" s="224"/>
      <c r="Z103" s="75">
        <f t="shared" si="4"/>
        <v>50000</v>
      </c>
      <c r="AA103" s="508"/>
      <c r="AB103" s="225"/>
      <c r="AC103" s="226"/>
    </row>
    <row r="104" spans="1:29" s="171" customFormat="1" ht="48" customHeight="1">
      <c r="A104" s="465"/>
      <c r="B104" s="465"/>
      <c r="C104" s="471" t="s">
        <v>687</v>
      </c>
      <c r="D104" s="471" t="s">
        <v>548</v>
      </c>
      <c r="E104" s="471">
        <v>1</v>
      </c>
      <c r="F104" s="471">
        <v>3</v>
      </c>
      <c r="G104" s="460"/>
      <c r="H104" s="471" t="s">
        <v>161</v>
      </c>
      <c r="I104" s="194" t="s">
        <v>118</v>
      </c>
      <c r="J104" s="194" t="s">
        <v>154</v>
      </c>
      <c r="K104" s="194" t="s">
        <v>103</v>
      </c>
      <c r="L104" s="174"/>
      <c r="M104" s="174"/>
      <c r="N104" s="174">
        <v>1</v>
      </c>
      <c r="O104" s="174">
        <v>1</v>
      </c>
      <c r="P104" s="155">
        <v>41456</v>
      </c>
      <c r="Q104" s="155">
        <v>41639</v>
      </c>
      <c r="R104" s="178">
        <f t="shared" si="3"/>
        <v>10000</v>
      </c>
      <c r="S104" s="224"/>
      <c r="T104" s="210">
        <v>10000</v>
      </c>
      <c r="U104" s="209"/>
      <c r="V104" s="224"/>
      <c r="W104" s="224"/>
      <c r="X104" s="224"/>
      <c r="Y104" s="224"/>
      <c r="Z104" s="75">
        <f t="shared" si="4"/>
        <v>10000</v>
      </c>
      <c r="AA104" s="508"/>
      <c r="AB104" s="225"/>
      <c r="AC104" s="226"/>
    </row>
    <row r="105" spans="1:29" s="171" customFormat="1" ht="51.75" customHeight="1">
      <c r="A105" s="465"/>
      <c r="B105" s="465"/>
      <c r="C105" s="460"/>
      <c r="D105" s="460"/>
      <c r="E105" s="460"/>
      <c r="F105" s="460"/>
      <c r="G105" s="460"/>
      <c r="H105" s="460"/>
      <c r="I105" s="218" t="s">
        <v>119</v>
      </c>
      <c r="J105" s="218" t="s">
        <v>155</v>
      </c>
      <c r="K105" s="218" t="s">
        <v>156</v>
      </c>
      <c r="L105" s="182"/>
      <c r="M105" s="182"/>
      <c r="N105" s="182">
        <v>1</v>
      </c>
      <c r="O105" s="182">
        <v>1</v>
      </c>
      <c r="P105" s="219">
        <v>41456</v>
      </c>
      <c r="Q105" s="219">
        <v>41639</v>
      </c>
      <c r="R105" s="178">
        <f t="shared" si="3"/>
        <v>90000</v>
      </c>
      <c r="S105" s="220"/>
      <c r="T105" s="221">
        <v>90000</v>
      </c>
      <c r="U105" s="222"/>
      <c r="V105" s="220"/>
      <c r="W105" s="220"/>
      <c r="X105" s="220"/>
      <c r="Y105" s="220"/>
      <c r="Z105" s="75">
        <f t="shared" si="4"/>
        <v>90000</v>
      </c>
      <c r="AA105" s="508"/>
      <c r="AB105" s="223"/>
      <c r="AC105" s="172"/>
    </row>
    <row r="106" spans="1:29" s="171" customFormat="1" ht="45" customHeight="1">
      <c r="A106" s="465"/>
      <c r="B106" s="465"/>
      <c r="C106" s="479"/>
      <c r="D106" s="479"/>
      <c r="E106" s="479"/>
      <c r="F106" s="479"/>
      <c r="G106" s="479"/>
      <c r="H106" s="479"/>
      <c r="I106" s="194" t="s">
        <v>120</v>
      </c>
      <c r="J106" s="194" t="s">
        <v>149</v>
      </c>
      <c r="K106" s="194" t="s">
        <v>150</v>
      </c>
      <c r="L106" s="174"/>
      <c r="M106" s="174"/>
      <c r="N106" s="174">
        <v>1</v>
      </c>
      <c r="O106" s="174">
        <v>1</v>
      </c>
      <c r="P106" s="155">
        <v>41456</v>
      </c>
      <c r="Q106" s="155">
        <v>41639</v>
      </c>
      <c r="R106" s="178">
        <f t="shared" si="3"/>
        <v>50000</v>
      </c>
      <c r="S106" s="224"/>
      <c r="T106" s="210">
        <v>50000</v>
      </c>
      <c r="U106" s="209"/>
      <c r="V106" s="224"/>
      <c r="W106" s="224"/>
      <c r="X106" s="224"/>
      <c r="Y106" s="224"/>
      <c r="Z106" s="75">
        <f t="shared" si="4"/>
        <v>50000</v>
      </c>
      <c r="AA106" s="508"/>
      <c r="AB106" s="225"/>
      <c r="AC106" s="226"/>
    </row>
    <row r="107" spans="1:29" s="171" customFormat="1" ht="44.25" customHeight="1">
      <c r="A107" s="465"/>
      <c r="B107" s="465"/>
      <c r="C107" s="471" t="s">
        <v>688</v>
      </c>
      <c r="D107" s="471" t="s">
        <v>548</v>
      </c>
      <c r="E107" s="471">
        <v>2</v>
      </c>
      <c r="F107" s="471">
        <v>4</v>
      </c>
      <c r="G107" s="471" t="s">
        <v>516</v>
      </c>
      <c r="H107" s="471" t="s">
        <v>161</v>
      </c>
      <c r="I107" s="194" t="s">
        <v>121</v>
      </c>
      <c r="J107" s="194" t="s">
        <v>157</v>
      </c>
      <c r="K107" s="194" t="s">
        <v>158</v>
      </c>
      <c r="L107" s="174"/>
      <c r="M107" s="174"/>
      <c r="N107" s="174">
        <v>3000</v>
      </c>
      <c r="O107" s="174"/>
      <c r="P107" s="155">
        <v>41456</v>
      </c>
      <c r="Q107" s="155">
        <v>41639</v>
      </c>
      <c r="R107" s="178">
        <f t="shared" si="3"/>
        <v>10000</v>
      </c>
      <c r="S107" s="224"/>
      <c r="T107" s="210">
        <v>10000</v>
      </c>
      <c r="U107" s="209"/>
      <c r="V107" s="224"/>
      <c r="W107" s="224"/>
      <c r="X107" s="224"/>
      <c r="Y107" s="224"/>
      <c r="Z107" s="75">
        <f t="shared" si="4"/>
        <v>10000</v>
      </c>
      <c r="AA107" s="508"/>
      <c r="AB107" s="225"/>
      <c r="AC107" s="226"/>
    </row>
    <row r="108" spans="1:29" s="171" customFormat="1" ht="155.25" customHeight="1" thickBot="1">
      <c r="A108" s="465"/>
      <c r="B108" s="466"/>
      <c r="C108" s="461"/>
      <c r="D108" s="461"/>
      <c r="E108" s="461"/>
      <c r="F108" s="461"/>
      <c r="G108" s="461"/>
      <c r="H108" s="461"/>
      <c r="I108" s="200" t="s">
        <v>122</v>
      </c>
      <c r="J108" s="200" t="s">
        <v>134</v>
      </c>
      <c r="K108" s="200" t="s">
        <v>143</v>
      </c>
      <c r="L108" s="161"/>
      <c r="M108" s="161">
        <v>1</v>
      </c>
      <c r="N108" s="161">
        <v>1</v>
      </c>
      <c r="O108" s="161">
        <v>1</v>
      </c>
      <c r="P108" s="157">
        <v>41612</v>
      </c>
      <c r="Q108" s="157">
        <v>41639</v>
      </c>
      <c r="R108" s="203">
        <f t="shared" si="3"/>
        <v>19000</v>
      </c>
      <c r="S108" s="227"/>
      <c r="T108" s="213">
        <v>19000</v>
      </c>
      <c r="U108" s="212"/>
      <c r="V108" s="227"/>
      <c r="W108" s="227"/>
      <c r="X108" s="227"/>
      <c r="Y108" s="227"/>
      <c r="Z108" s="214">
        <f t="shared" si="4"/>
        <v>19000</v>
      </c>
      <c r="AA108" s="509"/>
      <c r="AB108" s="228"/>
      <c r="AC108" s="229"/>
    </row>
    <row r="109" spans="1:29" s="171" customFormat="1" ht="64.5" customHeight="1">
      <c r="A109" s="465"/>
      <c r="B109" s="467" t="s">
        <v>160</v>
      </c>
      <c r="C109" s="459" t="s">
        <v>692</v>
      </c>
      <c r="D109" s="459" t="s">
        <v>550</v>
      </c>
      <c r="E109" s="503">
        <v>3.8</v>
      </c>
      <c r="F109" s="503">
        <v>3.05</v>
      </c>
      <c r="G109" s="459" t="s">
        <v>517</v>
      </c>
      <c r="H109" s="459" t="s">
        <v>691</v>
      </c>
      <c r="I109" s="164" t="s">
        <v>164</v>
      </c>
      <c r="J109" s="164" t="s">
        <v>172</v>
      </c>
      <c r="K109" s="164" t="s">
        <v>184</v>
      </c>
      <c r="L109" s="192"/>
      <c r="M109" s="192"/>
      <c r="N109" s="192">
        <v>88</v>
      </c>
      <c r="O109" s="192">
        <v>87</v>
      </c>
      <c r="P109" s="230">
        <v>41456</v>
      </c>
      <c r="Q109" s="230">
        <v>41639</v>
      </c>
      <c r="R109" s="167">
        <f t="shared" si="3"/>
        <v>10000</v>
      </c>
      <c r="S109" s="231"/>
      <c r="T109" s="232">
        <v>10000</v>
      </c>
      <c r="U109" s="233"/>
      <c r="V109" s="231"/>
      <c r="W109" s="231"/>
      <c r="X109" s="231"/>
      <c r="Y109" s="231"/>
      <c r="Z109" s="80">
        <f t="shared" si="4"/>
        <v>10000</v>
      </c>
      <c r="AA109" s="462" t="s">
        <v>192</v>
      </c>
      <c r="AB109" s="497"/>
      <c r="AC109" s="497"/>
    </row>
    <row r="110" spans="1:29" s="171" customFormat="1" ht="44.25" customHeight="1">
      <c r="A110" s="465"/>
      <c r="B110" s="465"/>
      <c r="C110" s="460"/>
      <c r="D110" s="460"/>
      <c r="E110" s="460"/>
      <c r="F110" s="460"/>
      <c r="G110" s="460"/>
      <c r="H110" s="460"/>
      <c r="I110" s="194" t="s">
        <v>165</v>
      </c>
      <c r="J110" s="194" t="s">
        <v>173</v>
      </c>
      <c r="K110" s="194" t="s">
        <v>185</v>
      </c>
      <c r="L110" s="174"/>
      <c r="M110" s="174"/>
      <c r="N110" s="174">
        <v>1</v>
      </c>
      <c r="O110" s="174">
        <v>1</v>
      </c>
      <c r="P110" s="234">
        <v>41456</v>
      </c>
      <c r="Q110" s="234">
        <v>41639</v>
      </c>
      <c r="R110" s="197">
        <f t="shared" si="3"/>
        <v>10000</v>
      </c>
      <c r="S110" s="224"/>
      <c r="T110" s="210">
        <v>10000</v>
      </c>
      <c r="U110" s="209"/>
      <c r="V110" s="224"/>
      <c r="W110" s="224"/>
      <c r="X110" s="224"/>
      <c r="Y110" s="224"/>
      <c r="Z110" s="75">
        <f t="shared" si="4"/>
        <v>10000</v>
      </c>
      <c r="AA110" s="463"/>
      <c r="AB110" s="498"/>
      <c r="AC110" s="498"/>
    </row>
    <row r="111" spans="1:29" s="171" customFormat="1" ht="64.5" customHeight="1">
      <c r="A111" s="465"/>
      <c r="B111" s="465"/>
      <c r="C111" s="460"/>
      <c r="D111" s="460"/>
      <c r="E111" s="460"/>
      <c r="F111" s="460"/>
      <c r="G111" s="460"/>
      <c r="H111" s="460"/>
      <c r="I111" s="194" t="s">
        <v>166</v>
      </c>
      <c r="J111" s="194" t="s">
        <v>174</v>
      </c>
      <c r="K111" s="194" t="s">
        <v>186</v>
      </c>
      <c r="L111" s="174"/>
      <c r="M111" s="174"/>
      <c r="N111" s="174">
        <v>7</v>
      </c>
      <c r="O111" s="174">
        <v>8</v>
      </c>
      <c r="P111" s="234">
        <v>41456</v>
      </c>
      <c r="Q111" s="234">
        <v>41639</v>
      </c>
      <c r="R111" s="197">
        <f t="shared" si="3"/>
        <v>10000</v>
      </c>
      <c r="S111" s="224"/>
      <c r="T111" s="210">
        <v>10000</v>
      </c>
      <c r="U111" s="209"/>
      <c r="V111" s="224"/>
      <c r="W111" s="224"/>
      <c r="X111" s="224"/>
      <c r="Y111" s="224"/>
      <c r="Z111" s="75">
        <f t="shared" si="4"/>
        <v>10000</v>
      </c>
      <c r="AA111" s="463"/>
      <c r="AB111" s="498"/>
      <c r="AC111" s="498"/>
    </row>
    <row r="112" spans="1:29" s="171" customFormat="1" ht="39" customHeight="1" thickBot="1">
      <c r="A112" s="465"/>
      <c r="B112" s="465"/>
      <c r="C112" s="461"/>
      <c r="D112" s="461"/>
      <c r="E112" s="461"/>
      <c r="F112" s="461"/>
      <c r="G112" s="461"/>
      <c r="H112" s="461"/>
      <c r="I112" s="200" t="s">
        <v>167</v>
      </c>
      <c r="J112" s="200"/>
      <c r="K112" s="200" t="s">
        <v>187</v>
      </c>
      <c r="L112" s="161"/>
      <c r="M112" s="161"/>
      <c r="N112" s="161">
        <v>0.5</v>
      </c>
      <c r="O112" s="161">
        <v>0.5</v>
      </c>
      <c r="P112" s="235">
        <v>41456</v>
      </c>
      <c r="Q112" s="235">
        <v>41639</v>
      </c>
      <c r="R112" s="203">
        <f t="shared" si="3"/>
        <v>4000</v>
      </c>
      <c r="S112" s="227"/>
      <c r="T112" s="213">
        <v>4000</v>
      </c>
      <c r="U112" s="212"/>
      <c r="V112" s="227"/>
      <c r="W112" s="227"/>
      <c r="X112" s="227"/>
      <c r="Y112" s="227"/>
      <c r="Z112" s="83">
        <f t="shared" si="4"/>
        <v>4000</v>
      </c>
      <c r="AA112" s="463"/>
      <c r="AB112" s="498"/>
      <c r="AC112" s="498"/>
    </row>
    <row r="113" spans="1:29" s="171" customFormat="1" ht="58.5" customHeight="1">
      <c r="A113" s="465"/>
      <c r="B113" s="465"/>
      <c r="C113" s="460" t="s">
        <v>693</v>
      </c>
      <c r="D113" s="459" t="s">
        <v>551</v>
      </c>
      <c r="E113" s="459">
        <v>0</v>
      </c>
      <c r="F113" s="459">
        <v>0.5</v>
      </c>
      <c r="G113" s="459" t="s">
        <v>518</v>
      </c>
      <c r="H113" s="459" t="s">
        <v>162</v>
      </c>
      <c r="I113" s="175" t="s">
        <v>168</v>
      </c>
      <c r="J113" s="175" t="s">
        <v>175</v>
      </c>
      <c r="K113" s="175" t="s">
        <v>188</v>
      </c>
      <c r="L113" s="190"/>
      <c r="M113" s="190"/>
      <c r="N113" s="190">
        <v>500</v>
      </c>
      <c r="O113" s="190">
        <v>500</v>
      </c>
      <c r="P113" s="236">
        <v>41456</v>
      </c>
      <c r="Q113" s="236">
        <v>41639</v>
      </c>
      <c r="R113" s="178">
        <f t="shared" si="3"/>
        <v>10000</v>
      </c>
      <c r="S113" s="215"/>
      <c r="T113" s="208">
        <v>10000</v>
      </c>
      <c r="U113" s="207"/>
      <c r="V113" s="215"/>
      <c r="W113" s="215"/>
      <c r="X113" s="215"/>
      <c r="Y113" s="215"/>
      <c r="Z113" s="75">
        <f t="shared" si="4"/>
        <v>10000</v>
      </c>
      <c r="AA113" s="463"/>
      <c r="AB113" s="498"/>
      <c r="AC113" s="498"/>
    </row>
    <row r="114" spans="1:29" s="171" customFormat="1" ht="66" customHeight="1">
      <c r="A114" s="465"/>
      <c r="B114" s="465"/>
      <c r="C114" s="460"/>
      <c r="D114" s="460"/>
      <c r="E114" s="460"/>
      <c r="F114" s="460"/>
      <c r="G114" s="460"/>
      <c r="H114" s="460"/>
      <c r="I114" s="194" t="s">
        <v>169</v>
      </c>
      <c r="J114" s="175" t="s">
        <v>176</v>
      </c>
      <c r="K114" s="194" t="s">
        <v>188</v>
      </c>
      <c r="L114" s="174"/>
      <c r="M114" s="174"/>
      <c r="N114" s="174">
        <v>300</v>
      </c>
      <c r="O114" s="174">
        <v>300</v>
      </c>
      <c r="P114" s="234">
        <v>41456</v>
      </c>
      <c r="Q114" s="234">
        <v>41639</v>
      </c>
      <c r="R114" s="197">
        <f t="shared" si="3"/>
        <v>10000</v>
      </c>
      <c r="S114" s="224"/>
      <c r="T114" s="210">
        <v>10000</v>
      </c>
      <c r="U114" s="209"/>
      <c r="V114" s="224"/>
      <c r="W114" s="224"/>
      <c r="X114" s="224"/>
      <c r="Y114" s="224"/>
      <c r="Z114" s="75">
        <f t="shared" si="4"/>
        <v>10000</v>
      </c>
      <c r="AA114" s="463"/>
      <c r="AB114" s="498"/>
      <c r="AC114" s="498"/>
    </row>
    <row r="115" spans="1:29" s="171" customFormat="1" ht="68.25" customHeight="1" thickBot="1">
      <c r="A115" s="465"/>
      <c r="B115" s="465"/>
      <c r="C115" s="460"/>
      <c r="D115" s="461"/>
      <c r="E115" s="461"/>
      <c r="F115" s="461"/>
      <c r="G115" s="461"/>
      <c r="H115" s="461"/>
      <c r="I115" s="237" t="s">
        <v>534</v>
      </c>
      <c r="J115" s="175" t="s">
        <v>177</v>
      </c>
      <c r="K115" s="237" t="s">
        <v>188</v>
      </c>
      <c r="L115" s="191"/>
      <c r="M115" s="191"/>
      <c r="N115" s="191">
        <v>300</v>
      </c>
      <c r="O115" s="191">
        <v>300</v>
      </c>
      <c r="P115" s="238">
        <v>41456</v>
      </c>
      <c r="Q115" s="238">
        <v>41639</v>
      </c>
      <c r="R115" s="239">
        <f t="shared" si="3"/>
        <v>10000</v>
      </c>
      <c r="S115" s="240"/>
      <c r="T115" s="241">
        <v>10000</v>
      </c>
      <c r="U115" s="242"/>
      <c r="V115" s="240"/>
      <c r="W115" s="240"/>
      <c r="X115" s="240"/>
      <c r="Y115" s="240"/>
      <c r="Z115" s="243">
        <f t="shared" si="4"/>
        <v>10000</v>
      </c>
      <c r="AA115" s="463"/>
      <c r="AB115" s="498"/>
      <c r="AC115" s="498"/>
    </row>
    <row r="116" spans="1:29" s="171" customFormat="1" ht="56.25" customHeight="1">
      <c r="A116" s="465"/>
      <c r="B116" s="465"/>
      <c r="C116" s="459" t="s">
        <v>694</v>
      </c>
      <c r="D116" s="459" t="s">
        <v>191</v>
      </c>
      <c r="E116" s="459">
        <v>37</v>
      </c>
      <c r="F116" s="459">
        <v>37</v>
      </c>
      <c r="G116" s="459" t="s">
        <v>519</v>
      </c>
      <c r="H116" s="459" t="s">
        <v>163</v>
      </c>
      <c r="I116" s="164" t="s">
        <v>178</v>
      </c>
      <c r="J116" s="164" t="s">
        <v>179</v>
      </c>
      <c r="K116" s="164" t="s">
        <v>103</v>
      </c>
      <c r="L116" s="192"/>
      <c r="M116" s="192"/>
      <c r="N116" s="192">
        <v>1</v>
      </c>
      <c r="O116" s="192">
        <v>1</v>
      </c>
      <c r="P116" s="230">
        <v>41456</v>
      </c>
      <c r="Q116" s="230">
        <v>41639</v>
      </c>
      <c r="R116" s="167">
        <f t="shared" si="3"/>
        <v>10000</v>
      </c>
      <c r="S116" s="231"/>
      <c r="T116" s="232">
        <v>10000</v>
      </c>
      <c r="U116" s="233"/>
      <c r="V116" s="231"/>
      <c r="W116" s="231"/>
      <c r="X116" s="231"/>
      <c r="Y116" s="231"/>
      <c r="Z116" s="80">
        <f t="shared" si="4"/>
        <v>10000</v>
      </c>
      <c r="AA116" s="463"/>
      <c r="AB116" s="498"/>
      <c r="AC116" s="498"/>
    </row>
    <row r="117" spans="1:29" s="171" customFormat="1" ht="36.75" customHeight="1">
      <c r="A117" s="465"/>
      <c r="B117" s="465"/>
      <c r="C117" s="460"/>
      <c r="D117" s="460"/>
      <c r="E117" s="460"/>
      <c r="F117" s="460"/>
      <c r="G117" s="460"/>
      <c r="H117" s="460"/>
      <c r="I117" s="194" t="s">
        <v>180</v>
      </c>
      <c r="J117" s="194" t="s">
        <v>181</v>
      </c>
      <c r="K117" s="194" t="s">
        <v>189</v>
      </c>
      <c r="L117" s="174"/>
      <c r="M117" s="174"/>
      <c r="N117" s="174">
        <v>1</v>
      </c>
      <c r="O117" s="174"/>
      <c r="P117" s="234">
        <v>41456</v>
      </c>
      <c r="Q117" s="234">
        <v>41639</v>
      </c>
      <c r="R117" s="197">
        <f t="shared" si="3"/>
        <v>2000</v>
      </c>
      <c r="S117" s="224"/>
      <c r="T117" s="210">
        <v>2000</v>
      </c>
      <c r="U117" s="209"/>
      <c r="V117" s="224"/>
      <c r="W117" s="224"/>
      <c r="X117" s="224"/>
      <c r="Y117" s="224"/>
      <c r="Z117" s="75">
        <f t="shared" si="4"/>
        <v>2000</v>
      </c>
      <c r="AA117" s="463"/>
      <c r="AB117" s="498"/>
      <c r="AC117" s="498"/>
    </row>
    <row r="118" spans="1:29" s="171" customFormat="1" ht="44.25" customHeight="1">
      <c r="A118" s="465"/>
      <c r="B118" s="465"/>
      <c r="C118" s="460"/>
      <c r="D118" s="460"/>
      <c r="E118" s="460"/>
      <c r="F118" s="460"/>
      <c r="G118" s="460"/>
      <c r="H118" s="460"/>
      <c r="I118" s="194" t="s">
        <v>170</v>
      </c>
      <c r="J118" s="194" t="s">
        <v>182</v>
      </c>
      <c r="K118" s="194" t="s">
        <v>190</v>
      </c>
      <c r="L118" s="174"/>
      <c r="M118" s="174"/>
      <c r="N118" s="174">
        <v>5</v>
      </c>
      <c r="O118" s="174">
        <v>5</v>
      </c>
      <c r="P118" s="234">
        <v>41456</v>
      </c>
      <c r="Q118" s="234">
        <v>41639</v>
      </c>
      <c r="R118" s="197">
        <f t="shared" si="3"/>
        <v>2000</v>
      </c>
      <c r="S118" s="224"/>
      <c r="T118" s="210">
        <v>2000</v>
      </c>
      <c r="U118" s="209"/>
      <c r="V118" s="224"/>
      <c r="W118" s="224"/>
      <c r="X118" s="224"/>
      <c r="Y118" s="224"/>
      <c r="Z118" s="75">
        <f t="shared" si="4"/>
        <v>2000</v>
      </c>
      <c r="AA118" s="463"/>
      <c r="AB118" s="498"/>
      <c r="AC118" s="498"/>
    </row>
    <row r="119" spans="1:29" s="171" customFormat="1" ht="51.75" customHeight="1" thickBot="1">
      <c r="A119" s="465"/>
      <c r="B119" s="502"/>
      <c r="C119" s="461"/>
      <c r="D119" s="461"/>
      <c r="E119" s="461"/>
      <c r="F119" s="461"/>
      <c r="G119" s="461"/>
      <c r="H119" s="461"/>
      <c r="I119" s="200" t="s">
        <v>171</v>
      </c>
      <c r="J119" s="200" t="s">
        <v>183</v>
      </c>
      <c r="K119" s="200" t="s">
        <v>191</v>
      </c>
      <c r="L119" s="161"/>
      <c r="M119" s="161"/>
      <c r="N119" s="161">
        <v>3</v>
      </c>
      <c r="O119" s="161">
        <v>7</v>
      </c>
      <c r="P119" s="235">
        <v>41456</v>
      </c>
      <c r="Q119" s="235">
        <v>41639</v>
      </c>
      <c r="R119" s="203">
        <f t="shared" si="3"/>
        <v>2000</v>
      </c>
      <c r="S119" s="227"/>
      <c r="T119" s="213">
        <v>2000</v>
      </c>
      <c r="U119" s="212"/>
      <c r="V119" s="227"/>
      <c r="W119" s="227"/>
      <c r="X119" s="227"/>
      <c r="Y119" s="227"/>
      <c r="Z119" s="83">
        <f t="shared" si="4"/>
        <v>2000</v>
      </c>
      <c r="AA119" s="464"/>
      <c r="AB119" s="501"/>
      <c r="AC119" s="501"/>
    </row>
    <row r="120" spans="1:29" s="171" customFormat="1" ht="43.5" customHeight="1">
      <c r="A120" s="465"/>
      <c r="B120" s="500" t="s">
        <v>206</v>
      </c>
      <c r="C120" s="459" t="s">
        <v>695</v>
      </c>
      <c r="D120" s="459" t="s">
        <v>150</v>
      </c>
      <c r="E120" s="459">
        <v>14</v>
      </c>
      <c r="F120" s="459">
        <v>29</v>
      </c>
      <c r="G120" s="459" t="s">
        <v>520</v>
      </c>
      <c r="H120" s="459" t="s">
        <v>215</v>
      </c>
      <c r="I120" s="175" t="s">
        <v>193</v>
      </c>
      <c r="J120" s="175" t="s">
        <v>220</v>
      </c>
      <c r="K120" s="175" t="s">
        <v>100</v>
      </c>
      <c r="L120" s="190"/>
      <c r="M120" s="190"/>
      <c r="N120" s="190">
        <v>10</v>
      </c>
      <c r="O120" s="190">
        <v>10</v>
      </c>
      <c r="P120" s="236">
        <v>41456</v>
      </c>
      <c r="Q120" s="236">
        <v>41639</v>
      </c>
      <c r="R120" s="178">
        <f t="shared" si="3"/>
        <v>20000</v>
      </c>
      <c r="S120" s="215"/>
      <c r="T120" s="208">
        <v>20000</v>
      </c>
      <c r="U120" s="207"/>
      <c r="V120" s="215"/>
      <c r="W120" s="215"/>
      <c r="X120" s="215"/>
      <c r="Y120" s="215"/>
      <c r="Z120" s="75">
        <f t="shared" si="4"/>
        <v>20000</v>
      </c>
      <c r="AA120" s="462" t="s">
        <v>279</v>
      </c>
      <c r="AB120" s="497"/>
      <c r="AC120" s="497"/>
    </row>
    <row r="121" spans="1:29" s="171" customFormat="1" ht="102" customHeight="1">
      <c r="A121" s="465"/>
      <c r="B121" s="465"/>
      <c r="C121" s="460"/>
      <c r="D121" s="460"/>
      <c r="E121" s="460"/>
      <c r="F121" s="460"/>
      <c r="G121" s="460"/>
      <c r="H121" s="460"/>
      <c r="I121" s="194" t="s">
        <v>214</v>
      </c>
      <c r="J121" s="194" t="s">
        <v>221</v>
      </c>
      <c r="K121" s="194" t="s">
        <v>102</v>
      </c>
      <c r="L121" s="174"/>
      <c r="M121" s="174"/>
      <c r="N121" s="174">
        <v>1</v>
      </c>
      <c r="O121" s="174"/>
      <c r="P121" s="234">
        <v>41456</v>
      </c>
      <c r="Q121" s="234">
        <v>41639</v>
      </c>
      <c r="R121" s="197">
        <f t="shared" si="3"/>
        <v>10000</v>
      </c>
      <c r="S121" s="224"/>
      <c r="T121" s="210">
        <v>10000</v>
      </c>
      <c r="U121" s="209"/>
      <c r="V121" s="224"/>
      <c r="W121" s="224"/>
      <c r="X121" s="224"/>
      <c r="Y121" s="224"/>
      <c r="Z121" s="75">
        <f t="shared" si="4"/>
        <v>10000</v>
      </c>
      <c r="AA121" s="463"/>
      <c r="AB121" s="498"/>
      <c r="AC121" s="498"/>
    </row>
    <row r="122" spans="1:29" s="171" customFormat="1" ht="52.5" customHeight="1">
      <c r="A122" s="465"/>
      <c r="B122" s="465"/>
      <c r="C122" s="460"/>
      <c r="D122" s="460"/>
      <c r="E122" s="460"/>
      <c r="F122" s="460"/>
      <c r="G122" s="460"/>
      <c r="H122" s="460"/>
      <c r="I122" s="194" t="s">
        <v>194</v>
      </c>
      <c r="J122" s="194" t="s">
        <v>222</v>
      </c>
      <c r="K122" s="194" t="s">
        <v>223</v>
      </c>
      <c r="L122" s="174"/>
      <c r="M122" s="174"/>
      <c r="N122" s="174"/>
      <c r="O122" s="174">
        <v>1</v>
      </c>
      <c r="P122" s="234">
        <v>41548</v>
      </c>
      <c r="Q122" s="234">
        <v>41639</v>
      </c>
      <c r="R122" s="197">
        <f t="shared" si="3"/>
        <v>5000</v>
      </c>
      <c r="S122" s="224"/>
      <c r="T122" s="210">
        <v>5000</v>
      </c>
      <c r="U122" s="209"/>
      <c r="V122" s="224"/>
      <c r="W122" s="224"/>
      <c r="X122" s="224"/>
      <c r="Y122" s="224"/>
      <c r="Z122" s="75">
        <f t="shared" si="4"/>
        <v>5000</v>
      </c>
      <c r="AA122" s="463"/>
      <c r="AB122" s="498"/>
      <c r="AC122" s="498"/>
    </row>
    <row r="123" spans="1:29" s="171" customFormat="1" ht="58.5" customHeight="1">
      <c r="A123" s="465"/>
      <c r="B123" s="465"/>
      <c r="C123" s="460"/>
      <c r="D123" s="460"/>
      <c r="E123" s="460"/>
      <c r="F123" s="460"/>
      <c r="G123" s="460"/>
      <c r="H123" s="460"/>
      <c r="I123" s="194" t="s">
        <v>195</v>
      </c>
      <c r="J123" s="194" t="s">
        <v>224</v>
      </c>
      <c r="K123" s="194" t="s">
        <v>225</v>
      </c>
      <c r="L123" s="174"/>
      <c r="M123" s="174"/>
      <c r="N123" s="174">
        <v>2</v>
      </c>
      <c r="O123" s="174"/>
      <c r="P123" s="234">
        <v>41456</v>
      </c>
      <c r="Q123" s="234">
        <v>41639</v>
      </c>
      <c r="R123" s="197">
        <f t="shared" si="3"/>
        <v>10000</v>
      </c>
      <c r="S123" s="224"/>
      <c r="T123" s="210">
        <v>10000</v>
      </c>
      <c r="U123" s="209"/>
      <c r="V123" s="224"/>
      <c r="W123" s="224"/>
      <c r="X123" s="224"/>
      <c r="Y123" s="224"/>
      <c r="Z123" s="75">
        <f t="shared" si="4"/>
        <v>10000</v>
      </c>
      <c r="AA123" s="463"/>
      <c r="AB123" s="498"/>
      <c r="AC123" s="498"/>
    </row>
    <row r="124" spans="1:29" s="171" customFormat="1" ht="63" customHeight="1">
      <c r="A124" s="465"/>
      <c r="B124" s="465"/>
      <c r="C124" s="460"/>
      <c r="D124" s="460"/>
      <c r="E124" s="460"/>
      <c r="F124" s="460"/>
      <c r="G124" s="460"/>
      <c r="H124" s="460"/>
      <c r="I124" s="194" t="s">
        <v>196</v>
      </c>
      <c r="J124" s="194" t="s">
        <v>226</v>
      </c>
      <c r="K124" s="194" t="s">
        <v>227</v>
      </c>
      <c r="L124" s="174"/>
      <c r="M124" s="174"/>
      <c r="N124" s="174"/>
      <c r="O124" s="174">
        <v>1</v>
      </c>
      <c r="P124" s="234">
        <v>41548</v>
      </c>
      <c r="Q124" s="234">
        <v>41639</v>
      </c>
      <c r="R124" s="197">
        <f t="shared" si="3"/>
        <v>13000</v>
      </c>
      <c r="S124" s="224"/>
      <c r="T124" s="210">
        <v>13000</v>
      </c>
      <c r="U124" s="209"/>
      <c r="V124" s="224"/>
      <c r="W124" s="224"/>
      <c r="X124" s="224"/>
      <c r="Y124" s="224"/>
      <c r="Z124" s="75">
        <f t="shared" si="4"/>
        <v>13000</v>
      </c>
      <c r="AA124" s="463"/>
      <c r="AB124" s="498"/>
      <c r="AC124" s="498"/>
    </row>
    <row r="125" spans="1:29" s="171" customFormat="1" ht="35.25" customHeight="1">
      <c r="A125" s="465"/>
      <c r="B125" s="465"/>
      <c r="C125" s="460"/>
      <c r="D125" s="460"/>
      <c r="E125" s="460"/>
      <c r="F125" s="460"/>
      <c r="G125" s="460"/>
      <c r="H125" s="460"/>
      <c r="I125" s="194" t="s">
        <v>197</v>
      </c>
      <c r="J125" s="194" t="s">
        <v>229</v>
      </c>
      <c r="K125" s="194" t="s">
        <v>228</v>
      </c>
      <c r="L125" s="174"/>
      <c r="M125" s="174"/>
      <c r="N125" s="174">
        <v>2</v>
      </c>
      <c r="O125" s="174">
        <v>3</v>
      </c>
      <c r="P125" s="234">
        <v>41456</v>
      </c>
      <c r="Q125" s="234">
        <v>41639</v>
      </c>
      <c r="R125" s="197">
        <f t="shared" si="3"/>
        <v>2000</v>
      </c>
      <c r="S125" s="224"/>
      <c r="T125" s="210">
        <v>2000</v>
      </c>
      <c r="U125" s="209"/>
      <c r="V125" s="224"/>
      <c r="W125" s="224"/>
      <c r="X125" s="224"/>
      <c r="Y125" s="224"/>
      <c r="Z125" s="75">
        <f t="shared" si="4"/>
        <v>2000</v>
      </c>
      <c r="AA125" s="463"/>
      <c r="AB125" s="498"/>
      <c r="AC125" s="498"/>
    </row>
    <row r="126" spans="1:29" s="171" customFormat="1" ht="63.75" customHeight="1">
      <c r="A126" s="465"/>
      <c r="B126" s="465"/>
      <c r="C126" s="460"/>
      <c r="D126" s="460"/>
      <c r="E126" s="460"/>
      <c r="F126" s="460"/>
      <c r="G126" s="460"/>
      <c r="H126" s="460"/>
      <c r="I126" s="194" t="s">
        <v>198</v>
      </c>
      <c r="J126" s="194" t="s">
        <v>230</v>
      </c>
      <c r="K126" s="194" t="s">
        <v>225</v>
      </c>
      <c r="L126" s="174"/>
      <c r="M126" s="174"/>
      <c r="N126" s="174">
        <v>1</v>
      </c>
      <c r="O126" s="174">
        <v>2</v>
      </c>
      <c r="P126" s="234">
        <v>41456</v>
      </c>
      <c r="Q126" s="234">
        <v>41639</v>
      </c>
      <c r="R126" s="197">
        <f t="shared" si="3"/>
        <v>10000</v>
      </c>
      <c r="S126" s="224"/>
      <c r="T126" s="210">
        <v>10000</v>
      </c>
      <c r="U126" s="209"/>
      <c r="V126" s="224"/>
      <c r="W126" s="224"/>
      <c r="X126" s="224"/>
      <c r="Y126" s="224"/>
      <c r="Z126" s="75">
        <f t="shared" si="4"/>
        <v>10000</v>
      </c>
      <c r="AA126" s="463"/>
      <c r="AB126" s="498"/>
      <c r="AC126" s="498"/>
    </row>
    <row r="127" spans="1:29" s="171" customFormat="1" ht="115.5" customHeight="1">
      <c r="A127" s="465"/>
      <c r="B127" s="465"/>
      <c r="C127" s="479"/>
      <c r="D127" s="479"/>
      <c r="E127" s="479"/>
      <c r="F127" s="479"/>
      <c r="G127" s="479"/>
      <c r="H127" s="479"/>
      <c r="I127" s="194" t="s">
        <v>580</v>
      </c>
      <c r="J127" s="194" t="s">
        <v>231</v>
      </c>
      <c r="K127" s="194" t="s">
        <v>231</v>
      </c>
      <c r="L127" s="174"/>
      <c r="M127" s="174">
        <v>500</v>
      </c>
      <c r="N127" s="174"/>
      <c r="O127" s="174"/>
      <c r="P127" s="234">
        <v>41365</v>
      </c>
      <c r="Q127" s="234">
        <v>41455</v>
      </c>
      <c r="R127" s="197">
        <f t="shared" si="3"/>
        <v>10000</v>
      </c>
      <c r="S127" s="224"/>
      <c r="T127" s="210">
        <v>10000</v>
      </c>
      <c r="U127" s="209"/>
      <c r="V127" s="224"/>
      <c r="W127" s="224"/>
      <c r="X127" s="224"/>
      <c r="Y127" s="224"/>
      <c r="Z127" s="75">
        <f t="shared" si="4"/>
        <v>10000</v>
      </c>
      <c r="AA127" s="463"/>
      <c r="AB127" s="498"/>
      <c r="AC127" s="498"/>
    </row>
    <row r="128" spans="1:29" s="171" customFormat="1" ht="115.5" customHeight="1">
      <c r="A128" s="465"/>
      <c r="B128" s="465"/>
      <c r="C128" s="194" t="s">
        <v>697</v>
      </c>
      <c r="D128" s="194" t="s">
        <v>552</v>
      </c>
      <c r="E128" s="174">
        <v>0</v>
      </c>
      <c r="F128" s="174">
        <v>100</v>
      </c>
      <c r="G128" s="237" t="s">
        <v>521</v>
      </c>
      <c r="H128" s="237" t="s">
        <v>216</v>
      </c>
      <c r="I128" s="194" t="s">
        <v>199</v>
      </c>
      <c r="J128" s="194" t="s">
        <v>232</v>
      </c>
      <c r="K128" s="194" t="s">
        <v>233</v>
      </c>
      <c r="L128" s="174"/>
      <c r="M128" s="174"/>
      <c r="N128" s="174">
        <v>1</v>
      </c>
      <c r="O128" s="174">
        <v>2</v>
      </c>
      <c r="P128" s="234">
        <v>41456</v>
      </c>
      <c r="Q128" s="234">
        <v>41639</v>
      </c>
      <c r="R128" s="197">
        <f>+Z128</f>
        <v>30000</v>
      </c>
      <c r="S128" s="224"/>
      <c r="T128" s="210">
        <v>30000</v>
      </c>
      <c r="U128" s="209"/>
      <c r="V128" s="224"/>
      <c r="W128" s="224"/>
      <c r="X128" s="224"/>
      <c r="Y128" s="224"/>
      <c r="Z128" s="75">
        <f>SUM(S128:Y128)</f>
        <v>30000</v>
      </c>
      <c r="AA128" s="463"/>
      <c r="AB128" s="498"/>
      <c r="AC128" s="498"/>
    </row>
    <row r="129" spans="1:29" s="171" customFormat="1" ht="63" customHeight="1">
      <c r="A129" s="465"/>
      <c r="B129" s="465"/>
      <c r="C129" s="471" t="s">
        <v>698</v>
      </c>
      <c r="D129" s="471" t="s">
        <v>553</v>
      </c>
      <c r="E129" s="471">
        <v>0</v>
      </c>
      <c r="F129" s="471">
        <v>5</v>
      </c>
      <c r="G129" s="471" t="s">
        <v>522</v>
      </c>
      <c r="H129" s="471" t="s">
        <v>217</v>
      </c>
      <c r="I129" s="194" t="s">
        <v>208</v>
      </c>
      <c r="J129" s="194" t="s">
        <v>210</v>
      </c>
      <c r="K129" s="194" t="s">
        <v>212</v>
      </c>
      <c r="L129" s="174"/>
      <c r="M129" s="174"/>
      <c r="N129" s="174">
        <v>1</v>
      </c>
      <c r="O129" s="174">
        <v>2</v>
      </c>
      <c r="P129" s="234">
        <v>41456</v>
      </c>
      <c r="Q129" s="234">
        <v>41639</v>
      </c>
      <c r="R129" s="197">
        <f t="shared" si="3"/>
        <v>0</v>
      </c>
      <c r="S129" s="224"/>
      <c r="T129" s="210">
        <v>0</v>
      </c>
      <c r="U129" s="209"/>
      <c r="V129" s="224"/>
      <c r="W129" s="224"/>
      <c r="X129" s="224"/>
      <c r="Y129" s="224"/>
      <c r="Z129" s="75">
        <f t="shared" si="4"/>
        <v>0</v>
      </c>
      <c r="AA129" s="463"/>
      <c r="AB129" s="498"/>
      <c r="AC129" s="498"/>
    </row>
    <row r="130" spans="1:29" s="171" customFormat="1" ht="81" customHeight="1">
      <c r="A130" s="465"/>
      <c r="B130" s="465"/>
      <c r="C130" s="460"/>
      <c r="D130" s="460"/>
      <c r="E130" s="460"/>
      <c r="F130" s="460"/>
      <c r="G130" s="460"/>
      <c r="H130" s="460"/>
      <c r="I130" s="194" t="s">
        <v>209</v>
      </c>
      <c r="J130" s="194" t="s">
        <v>211</v>
      </c>
      <c r="K130" s="194" t="s">
        <v>213</v>
      </c>
      <c r="L130" s="174"/>
      <c r="M130" s="174"/>
      <c r="N130" s="174">
        <v>1</v>
      </c>
      <c r="O130" s="174">
        <v>1</v>
      </c>
      <c r="P130" s="234">
        <v>41456</v>
      </c>
      <c r="Q130" s="234">
        <v>41639</v>
      </c>
      <c r="R130" s="197">
        <f aca="true" t="shared" si="5" ref="R130:R143">+Z130</f>
        <v>0</v>
      </c>
      <c r="S130" s="224"/>
      <c r="T130" s="210">
        <v>0</v>
      </c>
      <c r="U130" s="209"/>
      <c r="V130" s="224"/>
      <c r="W130" s="224"/>
      <c r="X130" s="224"/>
      <c r="Y130" s="224"/>
      <c r="Z130" s="75">
        <f aca="true" t="shared" si="6" ref="Z130:Z172">SUM(S130:Y130)</f>
        <v>0</v>
      </c>
      <c r="AA130" s="463"/>
      <c r="AB130" s="498"/>
      <c r="AC130" s="498"/>
    </row>
    <row r="131" spans="1:29" s="171" customFormat="1" ht="75" customHeight="1">
      <c r="A131" s="465"/>
      <c r="B131" s="465"/>
      <c r="C131" s="471" t="s">
        <v>699</v>
      </c>
      <c r="D131" s="471" t="s">
        <v>554</v>
      </c>
      <c r="E131" s="471">
        <v>0</v>
      </c>
      <c r="F131" s="471">
        <v>5</v>
      </c>
      <c r="G131" s="460"/>
      <c r="H131" s="471" t="s">
        <v>218</v>
      </c>
      <c r="I131" s="194" t="s">
        <v>201</v>
      </c>
      <c r="J131" s="194" t="s">
        <v>234</v>
      </c>
      <c r="K131" s="194" t="s">
        <v>235</v>
      </c>
      <c r="L131" s="174"/>
      <c r="M131" s="174"/>
      <c r="N131" s="174">
        <v>10</v>
      </c>
      <c r="O131" s="174">
        <v>10</v>
      </c>
      <c r="P131" s="234">
        <v>41456</v>
      </c>
      <c r="Q131" s="234">
        <v>41639</v>
      </c>
      <c r="R131" s="197">
        <f t="shared" si="5"/>
        <v>10000</v>
      </c>
      <c r="S131" s="224"/>
      <c r="T131" s="210">
        <v>10000</v>
      </c>
      <c r="U131" s="209"/>
      <c r="V131" s="224"/>
      <c r="W131" s="224"/>
      <c r="X131" s="224"/>
      <c r="Y131" s="224"/>
      <c r="Z131" s="75">
        <f t="shared" si="6"/>
        <v>10000</v>
      </c>
      <c r="AA131" s="463"/>
      <c r="AB131" s="498"/>
      <c r="AC131" s="498"/>
    </row>
    <row r="132" spans="1:29" s="171" customFormat="1" ht="72">
      <c r="A132" s="465"/>
      <c r="B132" s="465"/>
      <c r="C132" s="460"/>
      <c r="D132" s="460"/>
      <c r="E132" s="460"/>
      <c r="F132" s="460"/>
      <c r="G132" s="460"/>
      <c r="H132" s="460"/>
      <c r="I132" s="194" t="s">
        <v>202</v>
      </c>
      <c r="J132" s="194" t="s">
        <v>236</v>
      </c>
      <c r="K132" s="194" t="s">
        <v>237</v>
      </c>
      <c r="L132" s="174"/>
      <c r="M132" s="174"/>
      <c r="N132" s="174">
        <v>1</v>
      </c>
      <c r="O132" s="174"/>
      <c r="P132" s="234">
        <v>41456</v>
      </c>
      <c r="Q132" s="234">
        <v>41639</v>
      </c>
      <c r="R132" s="197">
        <f t="shared" si="5"/>
        <v>8000</v>
      </c>
      <c r="S132" s="224"/>
      <c r="T132" s="210">
        <v>8000</v>
      </c>
      <c r="U132" s="209"/>
      <c r="V132" s="224"/>
      <c r="W132" s="224"/>
      <c r="X132" s="224"/>
      <c r="Y132" s="224"/>
      <c r="Z132" s="75">
        <f t="shared" si="6"/>
        <v>8000</v>
      </c>
      <c r="AA132" s="463"/>
      <c r="AB132" s="498"/>
      <c r="AC132" s="498"/>
    </row>
    <row r="133" spans="1:29" s="171" customFormat="1" ht="85.5" customHeight="1">
      <c r="A133" s="465"/>
      <c r="B133" s="465"/>
      <c r="C133" s="460"/>
      <c r="D133" s="460"/>
      <c r="E133" s="460"/>
      <c r="F133" s="460"/>
      <c r="G133" s="460"/>
      <c r="H133" s="460"/>
      <c r="I133" s="194" t="s">
        <v>203</v>
      </c>
      <c r="J133" s="194" t="s">
        <v>238</v>
      </c>
      <c r="K133" s="194" t="s">
        <v>239</v>
      </c>
      <c r="L133" s="174"/>
      <c r="M133" s="174"/>
      <c r="N133" s="174">
        <v>500</v>
      </c>
      <c r="O133" s="174"/>
      <c r="P133" s="234">
        <v>41456</v>
      </c>
      <c r="Q133" s="234">
        <v>41639</v>
      </c>
      <c r="R133" s="197">
        <f t="shared" si="5"/>
        <v>8000</v>
      </c>
      <c r="S133" s="224"/>
      <c r="T133" s="210">
        <v>8000</v>
      </c>
      <c r="U133" s="209"/>
      <c r="V133" s="224"/>
      <c r="W133" s="224"/>
      <c r="X133" s="224"/>
      <c r="Y133" s="224"/>
      <c r="Z133" s="75">
        <f t="shared" si="6"/>
        <v>8000</v>
      </c>
      <c r="AA133" s="463"/>
      <c r="AB133" s="498"/>
      <c r="AC133" s="498"/>
    </row>
    <row r="134" spans="1:29" s="171" customFormat="1" ht="71.25" customHeight="1">
      <c r="A134" s="465"/>
      <c r="B134" s="465"/>
      <c r="C134" s="460"/>
      <c r="D134" s="460"/>
      <c r="E134" s="460"/>
      <c r="F134" s="460"/>
      <c r="G134" s="460"/>
      <c r="H134" s="460"/>
      <c r="I134" s="194" t="s">
        <v>207</v>
      </c>
      <c r="J134" s="194" t="s">
        <v>240</v>
      </c>
      <c r="K134" s="194" t="s">
        <v>241</v>
      </c>
      <c r="L134" s="174"/>
      <c r="M134" s="174"/>
      <c r="N134" s="174"/>
      <c r="O134" s="174">
        <v>4</v>
      </c>
      <c r="P134" s="234">
        <v>41548</v>
      </c>
      <c r="Q134" s="234">
        <v>41639</v>
      </c>
      <c r="R134" s="197">
        <f t="shared" si="5"/>
        <v>1000</v>
      </c>
      <c r="S134" s="224"/>
      <c r="T134" s="210">
        <v>1000</v>
      </c>
      <c r="U134" s="209"/>
      <c r="V134" s="224"/>
      <c r="W134" s="224"/>
      <c r="X134" s="224"/>
      <c r="Y134" s="224"/>
      <c r="Z134" s="75">
        <f t="shared" si="6"/>
        <v>1000</v>
      </c>
      <c r="AA134" s="463"/>
      <c r="AB134" s="498"/>
      <c r="AC134" s="498"/>
    </row>
    <row r="135" spans="1:29" s="171" customFormat="1" ht="96.75" customHeight="1">
      <c r="A135" s="465"/>
      <c r="B135" s="465"/>
      <c r="C135" s="479"/>
      <c r="D135" s="479"/>
      <c r="E135" s="479"/>
      <c r="F135" s="479"/>
      <c r="G135" s="479"/>
      <c r="H135" s="479"/>
      <c r="I135" s="194" t="s">
        <v>204</v>
      </c>
      <c r="J135" s="194" t="s">
        <v>243</v>
      </c>
      <c r="K135" s="194" t="s">
        <v>242</v>
      </c>
      <c r="L135" s="174"/>
      <c r="M135" s="174"/>
      <c r="N135" s="174">
        <v>1</v>
      </c>
      <c r="O135" s="174">
        <v>1</v>
      </c>
      <c r="P135" s="234">
        <v>41456</v>
      </c>
      <c r="Q135" s="234">
        <v>41639</v>
      </c>
      <c r="R135" s="197">
        <f t="shared" si="5"/>
        <v>6000</v>
      </c>
      <c r="S135" s="224"/>
      <c r="T135" s="210">
        <v>6000</v>
      </c>
      <c r="U135" s="209"/>
      <c r="V135" s="224"/>
      <c r="W135" s="224"/>
      <c r="X135" s="224"/>
      <c r="Y135" s="224"/>
      <c r="Z135" s="75">
        <f t="shared" si="6"/>
        <v>6000</v>
      </c>
      <c r="AA135" s="463"/>
      <c r="AB135" s="498"/>
      <c r="AC135" s="498"/>
    </row>
    <row r="136" spans="1:29" s="171" customFormat="1" ht="84" customHeight="1">
      <c r="A136" s="465"/>
      <c r="B136" s="465"/>
      <c r="C136" s="471" t="s">
        <v>696</v>
      </c>
      <c r="D136" s="471" t="s">
        <v>555</v>
      </c>
      <c r="E136" s="471">
        <v>0</v>
      </c>
      <c r="F136" s="471">
        <v>3</v>
      </c>
      <c r="G136" s="471" t="s">
        <v>523</v>
      </c>
      <c r="H136" s="471" t="s">
        <v>219</v>
      </c>
      <c r="I136" s="194" t="s">
        <v>200</v>
      </c>
      <c r="J136" s="194" t="s">
        <v>244</v>
      </c>
      <c r="K136" s="194" t="s">
        <v>233</v>
      </c>
      <c r="L136" s="174"/>
      <c r="M136" s="174"/>
      <c r="N136" s="174">
        <v>6</v>
      </c>
      <c r="O136" s="174">
        <v>6</v>
      </c>
      <c r="P136" s="234">
        <v>41456</v>
      </c>
      <c r="Q136" s="234">
        <v>41639</v>
      </c>
      <c r="R136" s="197">
        <f t="shared" si="5"/>
        <v>20000</v>
      </c>
      <c r="S136" s="224"/>
      <c r="T136" s="210">
        <v>20000</v>
      </c>
      <c r="U136" s="209"/>
      <c r="V136" s="224"/>
      <c r="W136" s="224"/>
      <c r="X136" s="224"/>
      <c r="Y136" s="224"/>
      <c r="Z136" s="75">
        <f t="shared" si="6"/>
        <v>20000</v>
      </c>
      <c r="AA136" s="463"/>
      <c r="AB136" s="498"/>
      <c r="AC136" s="498"/>
    </row>
    <row r="137" spans="1:29" s="171" customFormat="1" ht="64.5" customHeight="1" thickBot="1">
      <c r="A137" s="465"/>
      <c r="B137" s="466"/>
      <c r="C137" s="461"/>
      <c r="D137" s="461"/>
      <c r="E137" s="461"/>
      <c r="F137" s="461"/>
      <c r="G137" s="461"/>
      <c r="H137" s="461"/>
      <c r="I137" s="200" t="s">
        <v>205</v>
      </c>
      <c r="J137" s="200" t="s">
        <v>98</v>
      </c>
      <c r="K137" s="200" t="s">
        <v>98</v>
      </c>
      <c r="L137" s="161"/>
      <c r="M137" s="161"/>
      <c r="N137" s="161">
        <v>1</v>
      </c>
      <c r="O137" s="161"/>
      <c r="P137" s="235">
        <v>41456</v>
      </c>
      <c r="Q137" s="235" t="s">
        <v>684</v>
      </c>
      <c r="R137" s="203">
        <f t="shared" si="5"/>
        <v>10000</v>
      </c>
      <c r="S137" s="227"/>
      <c r="T137" s="213">
        <v>10000</v>
      </c>
      <c r="U137" s="212"/>
      <c r="V137" s="227"/>
      <c r="W137" s="227"/>
      <c r="X137" s="227"/>
      <c r="Y137" s="227"/>
      <c r="Z137" s="83">
        <f t="shared" si="6"/>
        <v>10000</v>
      </c>
      <c r="AA137" s="496"/>
      <c r="AB137" s="499"/>
      <c r="AC137" s="499"/>
    </row>
    <row r="138" spans="1:29" s="171" customFormat="1" ht="60" customHeight="1">
      <c r="A138" s="465"/>
      <c r="B138" s="467" t="s">
        <v>245</v>
      </c>
      <c r="C138" s="459" t="s">
        <v>700</v>
      </c>
      <c r="D138" s="467" t="s">
        <v>556</v>
      </c>
      <c r="E138" s="492">
        <v>63</v>
      </c>
      <c r="F138" s="493">
        <v>68.5</v>
      </c>
      <c r="G138" s="467" t="s">
        <v>524</v>
      </c>
      <c r="H138" s="467" t="s">
        <v>274</v>
      </c>
      <c r="I138" s="175" t="s">
        <v>701</v>
      </c>
      <c r="J138" s="175" t="s">
        <v>720</v>
      </c>
      <c r="K138" s="175" t="s">
        <v>721</v>
      </c>
      <c r="L138" s="190">
        <v>1</v>
      </c>
      <c r="M138" s="190"/>
      <c r="N138" s="190"/>
      <c r="O138" s="190">
        <v>1</v>
      </c>
      <c r="P138" s="156">
        <v>41275</v>
      </c>
      <c r="Q138" s="156">
        <v>41639</v>
      </c>
      <c r="R138" s="178">
        <f t="shared" si="5"/>
        <v>600</v>
      </c>
      <c r="S138" s="215"/>
      <c r="T138" s="208">
        <v>600</v>
      </c>
      <c r="U138" s="207"/>
      <c r="V138" s="215"/>
      <c r="W138" s="215"/>
      <c r="X138" s="215"/>
      <c r="Y138" s="215"/>
      <c r="Z138" s="75">
        <f t="shared" si="6"/>
        <v>600</v>
      </c>
      <c r="AA138" s="490" t="s">
        <v>280</v>
      </c>
      <c r="AB138" s="491"/>
      <c r="AC138" s="491"/>
    </row>
    <row r="139" spans="1:29" s="171" customFormat="1" ht="42.75" customHeight="1">
      <c r="A139" s="465"/>
      <c r="B139" s="465"/>
      <c r="C139" s="460"/>
      <c r="D139" s="465"/>
      <c r="E139" s="465"/>
      <c r="F139" s="494"/>
      <c r="G139" s="465"/>
      <c r="H139" s="465"/>
      <c r="I139" s="175" t="s">
        <v>702</v>
      </c>
      <c r="J139" s="175" t="s">
        <v>722</v>
      </c>
      <c r="K139" s="175" t="s">
        <v>723</v>
      </c>
      <c r="L139" s="190">
        <v>1</v>
      </c>
      <c r="M139" s="190">
        <v>3</v>
      </c>
      <c r="N139" s="190">
        <v>3</v>
      </c>
      <c r="O139" s="190">
        <v>3</v>
      </c>
      <c r="P139" s="155">
        <v>41275</v>
      </c>
      <c r="Q139" s="155">
        <v>41639</v>
      </c>
      <c r="R139" s="197">
        <f t="shared" si="5"/>
        <v>4500</v>
      </c>
      <c r="S139" s="224"/>
      <c r="T139" s="210">
        <v>4500</v>
      </c>
      <c r="U139" s="209"/>
      <c r="V139" s="224"/>
      <c r="W139" s="224"/>
      <c r="X139" s="224"/>
      <c r="Y139" s="224"/>
      <c r="Z139" s="75">
        <f t="shared" si="6"/>
        <v>4500</v>
      </c>
      <c r="AA139" s="463"/>
      <c r="AB139" s="481"/>
      <c r="AC139" s="481"/>
    </row>
    <row r="140" spans="1:29" s="171" customFormat="1" ht="39" customHeight="1">
      <c r="A140" s="465"/>
      <c r="B140" s="465"/>
      <c r="C140" s="460"/>
      <c r="D140" s="465"/>
      <c r="E140" s="465"/>
      <c r="F140" s="494"/>
      <c r="G140" s="465"/>
      <c r="H140" s="465"/>
      <c r="I140" s="175" t="s">
        <v>703</v>
      </c>
      <c r="J140" s="175" t="s">
        <v>724</v>
      </c>
      <c r="K140" s="175" t="s">
        <v>725</v>
      </c>
      <c r="L140" s="190">
        <v>1</v>
      </c>
      <c r="M140" s="190">
        <v>3</v>
      </c>
      <c r="N140" s="190">
        <v>3</v>
      </c>
      <c r="O140" s="190">
        <v>3</v>
      </c>
      <c r="P140" s="155">
        <v>41275</v>
      </c>
      <c r="Q140" s="155">
        <v>41639</v>
      </c>
      <c r="R140" s="197">
        <f t="shared" si="5"/>
        <v>14800</v>
      </c>
      <c r="S140" s="224"/>
      <c r="T140" s="210">
        <v>14800</v>
      </c>
      <c r="U140" s="209"/>
      <c r="V140" s="224"/>
      <c r="W140" s="224"/>
      <c r="X140" s="224"/>
      <c r="Y140" s="224"/>
      <c r="Z140" s="75">
        <f t="shared" si="6"/>
        <v>14800</v>
      </c>
      <c r="AA140" s="463"/>
      <c r="AB140" s="481"/>
      <c r="AC140" s="481"/>
    </row>
    <row r="141" spans="1:29" s="171" customFormat="1" ht="42.75" customHeight="1">
      <c r="A141" s="465"/>
      <c r="B141" s="465"/>
      <c r="C141" s="460"/>
      <c r="D141" s="465"/>
      <c r="E141" s="465"/>
      <c r="F141" s="494"/>
      <c r="G141" s="465"/>
      <c r="H141" s="465"/>
      <c r="I141" s="175" t="s">
        <v>704</v>
      </c>
      <c r="J141" s="175" t="s">
        <v>726</v>
      </c>
      <c r="K141" s="175" t="s">
        <v>727</v>
      </c>
      <c r="L141" s="190">
        <v>1</v>
      </c>
      <c r="M141" s="190"/>
      <c r="N141" s="190"/>
      <c r="O141" s="190"/>
      <c r="P141" s="155">
        <v>41275</v>
      </c>
      <c r="Q141" s="155">
        <v>41364</v>
      </c>
      <c r="R141" s="197">
        <f t="shared" si="5"/>
        <v>5000</v>
      </c>
      <c r="S141" s="224"/>
      <c r="T141" s="210">
        <v>5000</v>
      </c>
      <c r="U141" s="209"/>
      <c r="V141" s="224"/>
      <c r="W141" s="224"/>
      <c r="X141" s="224"/>
      <c r="Y141" s="224"/>
      <c r="Z141" s="75">
        <f t="shared" si="6"/>
        <v>5000</v>
      </c>
      <c r="AA141" s="463"/>
      <c r="AB141" s="481"/>
      <c r="AC141" s="481"/>
    </row>
    <row r="142" spans="1:29" s="171" customFormat="1" ht="43.5" customHeight="1">
      <c r="A142" s="465"/>
      <c r="B142" s="465"/>
      <c r="C142" s="460"/>
      <c r="D142" s="465"/>
      <c r="E142" s="465"/>
      <c r="F142" s="494"/>
      <c r="G142" s="465"/>
      <c r="H142" s="465"/>
      <c r="I142" s="194" t="s">
        <v>705</v>
      </c>
      <c r="J142" s="194" t="s">
        <v>728</v>
      </c>
      <c r="K142" s="194" t="s">
        <v>729</v>
      </c>
      <c r="L142" s="174">
        <v>40</v>
      </c>
      <c r="M142" s="174">
        <v>55</v>
      </c>
      <c r="N142" s="174">
        <v>55</v>
      </c>
      <c r="O142" s="174">
        <v>50</v>
      </c>
      <c r="P142" s="155">
        <v>41275</v>
      </c>
      <c r="Q142" s="155">
        <v>41639</v>
      </c>
      <c r="R142" s="197">
        <f t="shared" si="5"/>
        <v>7740</v>
      </c>
      <c r="S142" s="224"/>
      <c r="T142" s="210">
        <v>7740</v>
      </c>
      <c r="U142" s="209"/>
      <c r="V142" s="224"/>
      <c r="W142" s="224"/>
      <c r="X142" s="224"/>
      <c r="Y142" s="224"/>
      <c r="Z142" s="75">
        <f t="shared" si="6"/>
        <v>7740</v>
      </c>
      <c r="AA142" s="463"/>
      <c r="AB142" s="481"/>
      <c r="AC142" s="481"/>
    </row>
    <row r="143" spans="1:29" s="171" customFormat="1" ht="42.75" customHeight="1">
      <c r="A143" s="465"/>
      <c r="B143" s="465"/>
      <c r="C143" s="460"/>
      <c r="D143" s="465"/>
      <c r="E143" s="465"/>
      <c r="F143" s="494"/>
      <c r="G143" s="465"/>
      <c r="H143" s="465"/>
      <c r="I143" s="194" t="s">
        <v>706</v>
      </c>
      <c r="J143" s="194" t="s">
        <v>730</v>
      </c>
      <c r="K143" s="194" t="s">
        <v>731</v>
      </c>
      <c r="L143" s="174">
        <v>3</v>
      </c>
      <c r="M143" s="174">
        <v>7</v>
      </c>
      <c r="N143" s="174">
        <v>7</v>
      </c>
      <c r="O143" s="174">
        <v>6</v>
      </c>
      <c r="P143" s="155">
        <v>41275</v>
      </c>
      <c r="Q143" s="155">
        <v>41639</v>
      </c>
      <c r="R143" s="197">
        <f t="shared" si="5"/>
        <v>10220</v>
      </c>
      <c r="S143" s="224"/>
      <c r="T143" s="210">
        <v>10220</v>
      </c>
      <c r="U143" s="209"/>
      <c r="V143" s="224"/>
      <c r="W143" s="224"/>
      <c r="X143" s="224"/>
      <c r="Y143" s="224"/>
      <c r="Z143" s="75">
        <f t="shared" si="6"/>
        <v>10220</v>
      </c>
      <c r="AA143" s="463"/>
      <c r="AB143" s="481"/>
      <c r="AC143" s="481"/>
    </row>
    <row r="144" spans="1:29" s="171" customFormat="1" ht="27.75" customHeight="1">
      <c r="A144" s="465"/>
      <c r="B144" s="465"/>
      <c r="C144" s="460"/>
      <c r="D144" s="465"/>
      <c r="E144" s="465"/>
      <c r="F144" s="494"/>
      <c r="G144" s="465"/>
      <c r="H144" s="465"/>
      <c r="I144" s="194" t="s">
        <v>707</v>
      </c>
      <c r="J144" s="194" t="s">
        <v>732</v>
      </c>
      <c r="K144" s="194" t="s">
        <v>733</v>
      </c>
      <c r="L144" s="174"/>
      <c r="M144" s="174">
        <v>8</v>
      </c>
      <c r="N144" s="174">
        <v>12</v>
      </c>
      <c r="O144" s="174"/>
      <c r="P144" s="155">
        <v>41365</v>
      </c>
      <c r="Q144" s="155" t="s">
        <v>684</v>
      </c>
      <c r="R144" s="197">
        <f>+Z144</f>
        <v>3000</v>
      </c>
      <c r="S144" s="224"/>
      <c r="T144" s="210">
        <v>3000</v>
      </c>
      <c r="U144" s="209"/>
      <c r="V144" s="224"/>
      <c r="W144" s="224"/>
      <c r="X144" s="224"/>
      <c r="Y144" s="224"/>
      <c r="Z144" s="75">
        <f t="shared" si="6"/>
        <v>3000</v>
      </c>
      <c r="AA144" s="463"/>
      <c r="AB144" s="481"/>
      <c r="AC144" s="481"/>
    </row>
    <row r="145" spans="1:29" s="171" customFormat="1" ht="44.25" customHeight="1">
      <c r="A145" s="465"/>
      <c r="B145" s="465"/>
      <c r="C145" s="460"/>
      <c r="D145" s="465"/>
      <c r="E145" s="465"/>
      <c r="F145" s="494"/>
      <c r="G145" s="465"/>
      <c r="H145" s="465"/>
      <c r="I145" s="194" t="s">
        <v>708</v>
      </c>
      <c r="J145" s="194" t="s">
        <v>734</v>
      </c>
      <c r="K145" s="194" t="s">
        <v>735</v>
      </c>
      <c r="L145" s="174"/>
      <c r="M145" s="174">
        <v>200</v>
      </c>
      <c r="N145" s="174"/>
      <c r="O145" s="174"/>
      <c r="P145" s="155">
        <v>41365</v>
      </c>
      <c r="Q145" s="155" t="s">
        <v>753</v>
      </c>
      <c r="R145" s="197">
        <f>+Z145</f>
        <v>6000</v>
      </c>
      <c r="S145" s="224"/>
      <c r="T145" s="210">
        <v>6000</v>
      </c>
      <c r="U145" s="209"/>
      <c r="V145" s="224"/>
      <c r="W145" s="224"/>
      <c r="X145" s="224"/>
      <c r="Y145" s="224"/>
      <c r="Z145" s="75">
        <f t="shared" si="6"/>
        <v>6000</v>
      </c>
      <c r="AA145" s="463"/>
      <c r="AB145" s="481"/>
      <c r="AC145" s="481"/>
    </row>
    <row r="146" spans="1:29" s="171" customFormat="1" ht="42" customHeight="1">
      <c r="A146" s="465"/>
      <c r="B146" s="465"/>
      <c r="C146" s="460"/>
      <c r="D146" s="465"/>
      <c r="E146" s="465"/>
      <c r="F146" s="494"/>
      <c r="G146" s="465"/>
      <c r="H146" s="465"/>
      <c r="I146" s="194" t="s">
        <v>709</v>
      </c>
      <c r="J146" s="194" t="s">
        <v>736</v>
      </c>
      <c r="K146" s="194" t="s">
        <v>737</v>
      </c>
      <c r="L146" s="174"/>
      <c r="M146" s="174"/>
      <c r="N146" s="336">
        <v>50000</v>
      </c>
      <c r="O146" s="336">
        <v>50000</v>
      </c>
      <c r="P146" s="155">
        <v>41456</v>
      </c>
      <c r="Q146" s="155">
        <v>41639</v>
      </c>
      <c r="R146" s="197">
        <f>+Z146</f>
        <v>6500</v>
      </c>
      <c r="S146" s="224"/>
      <c r="T146" s="210">
        <v>6500</v>
      </c>
      <c r="U146" s="209"/>
      <c r="V146" s="224"/>
      <c r="W146" s="224"/>
      <c r="X146" s="224"/>
      <c r="Y146" s="224"/>
      <c r="Z146" s="75">
        <f t="shared" si="6"/>
        <v>6500</v>
      </c>
      <c r="AA146" s="463"/>
      <c r="AB146" s="481"/>
      <c r="AC146" s="481"/>
    </row>
    <row r="147" spans="1:29" s="171" customFormat="1" ht="64.5" customHeight="1">
      <c r="A147" s="465"/>
      <c r="B147" s="465"/>
      <c r="C147" s="460"/>
      <c r="D147" s="465"/>
      <c r="E147" s="465"/>
      <c r="F147" s="494"/>
      <c r="G147" s="465"/>
      <c r="H147" s="465"/>
      <c r="I147" s="194" t="s">
        <v>710</v>
      </c>
      <c r="J147" s="194" t="s">
        <v>738</v>
      </c>
      <c r="K147" s="194" t="s">
        <v>739</v>
      </c>
      <c r="L147" s="174">
        <v>1</v>
      </c>
      <c r="M147" s="174"/>
      <c r="N147" s="174"/>
      <c r="O147" s="174">
        <v>1</v>
      </c>
      <c r="P147" s="155">
        <v>41275</v>
      </c>
      <c r="Q147" s="155">
        <v>41639</v>
      </c>
      <c r="R147" s="197">
        <f>+Z147</f>
        <v>9000</v>
      </c>
      <c r="S147" s="224"/>
      <c r="T147" s="210">
        <v>9000</v>
      </c>
      <c r="U147" s="209"/>
      <c r="V147" s="224"/>
      <c r="W147" s="224"/>
      <c r="X147" s="224"/>
      <c r="Y147" s="224"/>
      <c r="Z147" s="75">
        <f t="shared" si="6"/>
        <v>9000</v>
      </c>
      <c r="AA147" s="463"/>
      <c r="AB147" s="481"/>
      <c r="AC147" s="481"/>
    </row>
    <row r="148" spans="1:29" s="171" customFormat="1" ht="70.5" customHeight="1">
      <c r="A148" s="465"/>
      <c r="B148" s="465"/>
      <c r="C148" s="460"/>
      <c r="D148" s="465"/>
      <c r="E148" s="465"/>
      <c r="F148" s="494"/>
      <c r="G148" s="465"/>
      <c r="H148" s="465"/>
      <c r="I148" s="194" t="s">
        <v>711</v>
      </c>
      <c r="J148" s="194" t="s">
        <v>740</v>
      </c>
      <c r="K148" s="194" t="s">
        <v>741</v>
      </c>
      <c r="L148" s="174">
        <v>1</v>
      </c>
      <c r="M148" s="174">
        <v>3</v>
      </c>
      <c r="N148" s="174"/>
      <c r="O148" s="174"/>
      <c r="P148" s="155">
        <v>41275</v>
      </c>
      <c r="Q148" s="155" t="s">
        <v>753</v>
      </c>
      <c r="R148" s="197">
        <f>+Z148</f>
        <v>400</v>
      </c>
      <c r="S148" s="224"/>
      <c r="T148" s="210">
        <v>400</v>
      </c>
      <c r="U148" s="209"/>
      <c r="V148" s="224"/>
      <c r="W148" s="224"/>
      <c r="X148" s="224"/>
      <c r="Y148" s="224"/>
      <c r="Z148" s="75">
        <f t="shared" si="6"/>
        <v>400</v>
      </c>
      <c r="AA148" s="463"/>
      <c r="AB148" s="481"/>
      <c r="AC148" s="481"/>
    </row>
    <row r="149" spans="1:29" s="171" customFormat="1" ht="42" customHeight="1">
      <c r="A149" s="465"/>
      <c r="B149" s="465"/>
      <c r="C149" s="460"/>
      <c r="D149" s="465"/>
      <c r="E149" s="465"/>
      <c r="F149" s="494"/>
      <c r="G149" s="465"/>
      <c r="H149" s="465"/>
      <c r="I149" s="194" t="s">
        <v>712</v>
      </c>
      <c r="J149" s="194" t="s">
        <v>742</v>
      </c>
      <c r="K149" s="194" t="s">
        <v>743</v>
      </c>
      <c r="L149" s="174">
        <v>1</v>
      </c>
      <c r="M149" s="174">
        <v>3</v>
      </c>
      <c r="N149" s="174">
        <v>3</v>
      </c>
      <c r="O149" s="174">
        <v>3</v>
      </c>
      <c r="P149" s="155">
        <v>41275</v>
      </c>
      <c r="Q149" s="155">
        <v>41639</v>
      </c>
      <c r="R149" s="197">
        <f aca="true" t="shared" si="7" ref="R149:R165">+Z149</f>
        <v>1000</v>
      </c>
      <c r="S149" s="224"/>
      <c r="T149" s="210">
        <v>1000</v>
      </c>
      <c r="U149" s="209"/>
      <c r="V149" s="224"/>
      <c r="W149" s="224"/>
      <c r="X149" s="224"/>
      <c r="Y149" s="224"/>
      <c r="Z149" s="75">
        <f t="shared" si="6"/>
        <v>1000</v>
      </c>
      <c r="AA149" s="463"/>
      <c r="AB149" s="481"/>
      <c r="AC149" s="481"/>
    </row>
    <row r="150" spans="1:29" s="171" customFormat="1" ht="46.5" customHeight="1">
      <c r="A150" s="465"/>
      <c r="B150" s="465"/>
      <c r="C150" s="460"/>
      <c r="D150" s="465"/>
      <c r="E150" s="465"/>
      <c r="F150" s="494"/>
      <c r="G150" s="465"/>
      <c r="H150" s="465"/>
      <c r="I150" s="194" t="s">
        <v>713</v>
      </c>
      <c r="J150" s="194" t="s">
        <v>744</v>
      </c>
      <c r="K150" s="194" t="s">
        <v>743</v>
      </c>
      <c r="L150" s="174">
        <v>2</v>
      </c>
      <c r="M150" s="174">
        <v>6</v>
      </c>
      <c r="N150" s="174">
        <v>6</v>
      </c>
      <c r="O150" s="174">
        <v>6</v>
      </c>
      <c r="P150" s="155">
        <v>41275</v>
      </c>
      <c r="Q150" s="155">
        <v>41639</v>
      </c>
      <c r="R150" s="197">
        <f t="shared" si="7"/>
        <v>1000</v>
      </c>
      <c r="S150" s="224"/>
      <c r="T150" s="210">
        <v>1000</v>
      </c>
      <c r="U150" s="209"/>
      <c r="V150" s="224"/>
      <c r="W150" s="224"/>
      <c r="X150" s="224"/>
      <c r="Y150" s="224"/>
      <c r="Z150" s="75">
        <f t="shared" si="6"/>
        <v>1000</v>
      </c>
      <c r="AA150" s="463"/>
      <c r="AB150" s="481"/>
      <c r="AC150" s="481"/>
    </row>
    <row r="151" spans="1:29" s="171" customFormat="1" ht="23.25" customHeight="1">
      <c r="A151" s="465"/>
      <c r="B151" s="465"/>
      <c r="C151" s="460"/>
      <c r="D151" s="465"/>
      <c r="E151" s="465"/>
      <c r="F151" s="494"/>
      <c r="G151" s="465"/>
      <c r="H151" s="465"/>
      <c r="I151" s="194" t="s">
        <v>714</v>
      </c>
      <c r="J151" s="194" t="s">
        <v>745</v>
      </c>
      <c r="K151" s="194" t="s">
        <v>746</v>
      </c>
      <c r="L151" s="174"/>
      <c r="M151" s="174">
        <v>30</v>
      </c>
      <c r="N151" s="174">
        <v>50</v>
      </c>
      <c r="O151" s="174">
        <v>40</v>
      </c>
      <c r="P151" s="155">
        <v>41365</v>
      </c>
      <c r="Q151" s="155">
        <v>41639</v>
      </c>
      <c r="R151" s="197">
        <f t="shared" si="7"/>
        <v>11200</v>
      </c>
      <c r="S151" s="224"/>
      <c r="T151" s="210">
        <v>11200</v>
      </c>
      <c r="U151" s="209"/>
      <c r="V151" s="224"/>
      <c r="W151" s="224"/>
      <c r="X151" s="224"/>
      <c r="Y151" s="224"/>
      <c r="Z151" s="75">
        <f t="shared" si="6"/>
        <v>11200</v>
      </c>
      <c r="AA151" s="463"/>
      <c r="AB151" s="481"/>
      <c r="AC151" s="481"/>
    </row>
    <row r="152" spans="1:29" s="171" customFormat="1" ht="46.5" customHeight="1">
      <c r="A152" s="465"/>
      <c r="B152" s="465"/>
      <c r="C152" s="460"/>
      <c r="D152" s="465"/>
      <c r="E152" s="465"/>
      <c r="F152" s="494"/>
      <c r="G152" s="465"/>
      <c r="H152" s="465"/>
      <c r="I152" s="194" t="s">
        <v>715</v>
      </c>
      <c r="J152" s="194" t="s">
        <v>747</v>
      </c>
      <c r="K152" s="194" t="s">
        <v>746</v>
      </c>
      <c r="L152" s="174"/>
      <c r="M152" s="174">
        <v>15</v>
      </c>
      <c r="N152" s="174">
        <v>15</v>
      </c>
      <c r="O152" s="174"/>
      <c r="P152" s="155">
        <v>41365</v>
      </c>
      <c r="Q152" s="155">
        <v>41547</v>
      </c>
      <c r="R152" s="197">
        <f t="shared" si="7"/>
        <v>8250</v>
      </c>
      <c r="S152" s="224"/>
      <c r="T152" s="210">
        <v>8250</v>
      </c>
      <c r="U152" s="209"/>
      <c r="V152" s="224"/>
      <c r="W152" s="224"/>
      <c r="X152" s="224"/>
      <c r="Y152" s="224"/>
      <c r="Z152" s="75">
        <f t="shared" si="6"/>
        <v>8250</v>
      </c>
      <c r="AA152" s="463"/>
      <c r="AB152" s="481"/>
      <c r="AC152" s="481"/>
    </row>
    <row r="153" spans="1:29" s="171" customFormat="1" ht="45.75" customHeight="1">
      <c r="A153" s="465"/>
      <c r="B153" s="465"/>
      <c r="C153" s="460"/>
      <c r="D153" s="465"/>
      <c r="E153" s="465"/>
      <c r="F153" s="494"/>
      <c r="G153" s="465"/>
      <c r="H153" s="465"/>
      <c r="I153" s="194" t="s">
        <v>716</v>
      </c>
      <c r="J153" s="194" t="s">
        <v>748</v>
      </c>
      <c r="K153" s="194" t="s">
        <v>749</v>
      </c>
      <c r="L153" s="174"/>
      <c r="M153" s="174">
        <v>1</v>
      </c>
      <c r="N153" s="174"/>
      <c r="O153" s="174"/>
      <c r="P153" s="155">
        <v>41365</v>
      </c>
      <c r="Q153" s="155">
        <v>41455</v>
      </c>
      <c r="R153" s="197">
        <f t="shared" si="7"/>
        <v>73400</v>
      </c>
      <c r="S153" s="224"/>
      <c r="T153" s="210">
        <v>73400</v>
      </c>
      <c r="U153" s="209"/>
      <c r="V153" s="224"/>
      <c r="W153" s="224"/>
      <c r="X153" s="224"/>
      <c r="Y153" s="224"/>
      <c r="Z153" s="75">
        <f t="shared" si="6"/>
        <v>73400</v>
      </c>
      <c r="AA153" s="463"/>
      <c r="AB153" s="481"/>
      <c r="AC153" s="481"/>
    </row>
    <row r="154" spans="1:29" s="171" customFormat="1" ht="91.5" customHeight="1">
      <c r="A154" s="465"/>
      <c r="B154" s="465"/>
      <c r="C154" s="460"/>
      <c r="D154" s="465"/>
      <c r="E154" s="465"/>
      <c r="F154" s="494"/>
      <c r="G154" s="465"/>
      <c r="H154" s="465"/>
      <c r="I154" s="194" t="s">
        <v>717</v>
      </c>
      <c r="J154" s="194" t="s">
        <v>750</v>
      </c>
      <c r="K154" s="194" t="s">
        <v>749</v>
      </c>
      <c r="L154" s="174"/>
      <c r="M154" s="174">
        <v>1</v>
      </c>
      <c r="N154" s="174"/>
      <c r="O154" s="174"/>
      <c r="P154" s="155">
        <v>41365</v>
      </c>
      <c r="Q154" s="155">
        <v>41455</v>
      </c>
      <c r="R154" s="197">
        <f t="shared" si="7"/>
        <v>30000</v>
      </c>
      <c r="S154" s="224"/>
      <c r="T154" s="210">
        <v>30000</v>
      </c>
      <c r="U154" s="209"/>
      <c r="V154" s="224"/>
      <c r="W154" s="224"/>
      <c r="X154" s="224"/>
      <c r="Y154" s="224"/>
      <c r="Z154" s="75">
        <f t="shared" si="6"/>
        <v>30000</v>
      </c>
      <c r="AA154" s="463"/>
      <c r="AB154" s="481"/>
      <c r="AC154" s="481"/>
    </row>
    <row r="155" spans="1:29" s="171" customFormat="1" ht="57.75" customHeight="1">
      <c r="A155" s="465"/>
      <c r="B155" s="465"/>
      <c r="C155" s="460"/>
      <c r="D155" s="465"/>
      <c r="E155" s="465"/>
      <c r="F155" s="494"/>
      <c r="G155" s="465"/>
      <c r="H155" s="465"/>
      <c r="I155" s="194" t="s">
        <v>718</v>
      </c>
      <c r="J155" s="194" t="s">
        <v>751</v>
      </c>
      <c r="K155" s="194" t="s">
        <v>752</v>
      </c>
      <c r="L155" s="174"/>
      <c r="M155" s="174">
        <v>50</v>
      </c>
      <c r="N155" s="174"/>
      <c r="O155" s="174"/>
      <c r="P155" s="155">
        <v>41365</v>
      </c>
      <c r="Q155" s="155" t="s">
        <v>753</v>
      </c>
      <c r="R155" s="197">
        <f t="shared" si="7"/>
        <v>7500</v>
      </c>
      <c r="S155" s="224"/>
      <c r="T155" s="210">
        <v>7500</v>
      </c>
      <c r="U155" s="209"/>
      <c r="V155" s="224"/>
      <c r="W155" s="224"/>
      <c r="X155" s="224"/>
      <c r="Y155" s="224"/>
      <c r="Z155" s="75">
        <f t="shared" si="6"/>
        <v>7500</v>
      </c>
      <c r="AA155" s="463"/>
      <c r="AB155" s="481"/>
      <c r="AC155" s="481"/>
    </row>
    <row r="156" spans="1:29" s="171" customFormat="1" ht="36" customHeight="1" thickBot="1">
      <c r="A156" s="465"/>
      <c r="B156" s="465"/>
      <c r="C156" s="461"/>
      <c r="D156" s="466"/>
      <c r="E156" s="466"/>
      <c r="F156" s="495"/>
      <c r="G156" s="466"/>
      <c r="H156" s="466"/>
      <c r="I156" s="200" t="s">
        <v>719</v>
      </c>
      <c r="J156" s="200" t="s">
        <v>734</v>
      </c>
      <c r="K156" s="200" t="s">
        <v>735</v>
      </c>
      <c r="L156" s="161"/>
      <c r="M156" s="161"/>
      <c r="N156" s="161">
        <v>200</v>
      </c>
      <c r="O156" s="161"/>
      <c r="P156" s="157">
        <v>41456</v>
      </c>
      <c r="Q156" s="157">
        <v>41639</v>
      </c>
      <c r="R156" s="203">
        <f t="shared" si="7"/>
        <v>6000</v>
      </c>
      <c r="S156" s="227"/>
      <c r="T156" s="213">
        <v>6000</v>
      </c>
      <c r="U156" s="212"/>
      <c r="V156" s="227"/>
      <c r="W156" s="227"/>
      <c r="X156" s="227"/>
      <c r="Y156" s="227"/>
      <c r="Z156" s="214">
        <f t="shared" si="6"/>
        <v>6000</v>
      </c>
      <c r="AA156" s="463"/>
      <c r="AB156" s="481"/>
      <c r="AC156" s="481"/>
    </row>
    <row r="157" spans="1:29" s="171" customFormat="1" ht="87.75" customHeight="1">
      <c r="A157" s="465"/>
      <c r="B157" s="465"/>
      <c r="C157" s="460" t="s">
        <v>798</v>
      </c>
      <c r="D157" s="460" t="s">
        <v>104</v>
      </c>
      <c r="E157" s="486">
        <v>1</v>
      </c>
      <c r="F157" s="486">
        <v>6</v>
      </c>
      <c r="G157" s="460" t="s">
        <v>525</v>
      </c>
      <c r="H157" s="460" t="s">
        <v>281</v>
      </c>
      <c r="I157" s="175" t="s">
        <v>246</v>
      </c>
      <c r="J157" s="175" t="s">
        <v>278</v>
      </c>
      <c r="K157" s="175" t="s">
        <v>233</v>
      </c>
      <c r="L157" s="190"/>
      <c r="M157" s="190"/>
      <c r="N157" s="190">
        <v>2</v>
      </c>
      <c r="O157" s="245"/>
      <c r="P157" s="246">
        <v>41456</v>
      </c>
      <c r="Q157" s="246" t="s">
        <v>684</v>
      </c>
      <c r="R157" s="247">
        <f t="shared" si="7"/>
        <v>30000</v>
      </c>
      <c r="S157" s="215"/>
      <c r="T157" s="208">
        <v>30000</v>
      </c>
      <c r="U157" s="207"/>
      <c r="V157" s="215"/>
      <c r="W157" s="215"/>
      <c r="X157" s="215"/>
      <c r="Y157" s="215"/>
      <c r="Z157" s="75">
        <f t="shared" si="6"/>
        <v>30000</v>
      </c>
      <c r="AA157" s="463"/>
      <c r="AB157" s="481"/>
      <c r="AC157" s="481"/>
    </row>
    <row r="158" spans="1:29" s="171" customFormat="1" ht="52.5" customHeight="1">
      <c r="A158" s="465"/>
      <c r="B158" s="465"/>
      <c r="C158" s="460"/>
      <c r="D158" s="460"/>
      <c r="E158" s="460"/>
      <c r="F158" s="460"/>
      <c r="G158" s="460"/>
      <c r="H158" s="460"/>
      <c r="I158" s="194" t="s">
        <v>247</v>
      </c>
      <c r="J158" s="194" t="s">
        <v>286</v>
      </c>
      <c r="K158" s="194" t="s">
        <v>287</v>
      </c>
      <c r="L158" s="174"/>
      <c r="M158" s="174"/>
      <c r="N158" s="174">
        <v>2000</v>
      </c>
      <c r="O158" s="248"/>
      <c r="P158" s="249">
        <v>41456</v>
      </c>
      <c r="Q158" s="249" t="s">
        <v>684</v>
      </c>
      <c r="R158" s="250">
        <f t="shared" si="7"/>
        <v>30000</v>
      </c>
      <c r="S158" s="224"/>
      <c r="T158" s="210">
        <v>30000</v>
      </c>
      <c r="U158" s="209"/>
      <c r="V158" s="224"/>
      <c r="W158" s="224"/>
      <c r="X158" s="224"/>
      <c r="Y158" s="224"/>
      <c r="Z158" s="75">
        <f t="shared" si="6"/>
        <v>30000</v>
      </c>
      <c r="AA158" s="463"/>
      <c r="AB158" s="481"/>
      <c r="AC158" s="481"/>
    </row>
    <row r="159" spans="1:29" s="171" customFormat="1" ht="66" customHeight="1" thickBot="1">
      <c r="A159" s="465"/>
      <c r="B159" s="465"/>
      <c r="C159" s="460"/>
      <c r="D159" s="460"/>
      <c r="E159" s="460"/>
      <c r="F159" s="460"/>
      <c r="G159" s="460"/>
      <c r="H159" s="460"/>
      <c r="I159" s="237" t="s">
        <v>248</v>
      </c>
      <c r="J159" s="237" t="s">
        <v>288</v>
      </c>
      <c r="K159" s="237" t="s">
        <v>150</v>
      </c>
      <c r="L159" s="191"/>
      <c r="M159" s="191"/>
      <c r="N159" s="191">
        <v>6</v>
      </c>
      <c r="O159" s="251">
        <v>6</v>
      </c>
      <c r="P159" s="252">
        <v>41456</v>
      </c>
      <c r="Q159" s="252">
        <v>41639</v>
      </c>
      <c r="R159" s="253">
        <f t="shared" si="7"/>
        <v>25000</v>
      </c>
      <c r="S159" s="240"/>
      <c r="T159" s="241">
        <v>25000</v>
      </c>
      <c r="U159" s="242"/>
      <c r="V159" s="240"/>
      <c r="W159" s="240"/>
      <c r="X159" s="240"/>
      <c r="Y159" s="240"/>
      <c r="Z159" s="243">
        <f t="shared" si="6"/>
        <v>25000</v>
      </c>
      <c r="AA159" s="463"/>
      <c r="AB159" s="481"/>
      <c r="AC159" s="481"/>
    </row>
    <row r="160" spans="1:29" s="171" customFormat="1" ht="70.5" customHeight="1" thickBot="1">
      <c r="A160" s="465"/>
      <c r="B160" s="465"/>
      <c r="C160" s="254" t="s">
        <v>799</v>
      </c>
      <c r="D160" s="254" t="s">
        <v>104</v>
      </c>
      <c r="E160" s="255">
        <v>0</v>
      </c>
      <c r="F160" s="255">
        <v>5</v>
      </c>
      <c r="G160" s="460"/>
      <c r="H160" s="254" t="s">
        <v>281</v>
      </c>
      <c r="I160" s="254" t="s">
        <v>249</v>
      </c>
      <c r="J160" s="254" t="s">
        <v>289</v>
      </c>
      <c r="K160" s="254" t="s">
        <v>290</v>
      </c>
      <c r="L160" s="255"/>
      <c r="M160" s="255"/>
      <c r="N160" s="255">
        <v>900</v>
      </c>
      <c r="O160" s="255">
        <v>900</v>
      </c>
      <c r="P160" s="256">
        <v>41456</v>
      </c>
      <c r="Q160" s="159">
        <v>41639</v>
      </c>
      <c r="R160" s="257">
        <f t="shared" si="7"/>
        <v>27000</v>
      </c>
      <c r="S160" s="258"/>
      <c r="T160" s="259">
        <v>27000</v>
      </c>
      <c r="U160" s="260"/>
      <c r="V160" s="258"/>
      <c r="W160" s="258"/>
      <c r="X160" s="258"/>
      <c r="Y160" s="258"/>
      <c r="Z160" s="261">
        <f t="shared" si="6"/>
        <v>27000</v>
      </c>
      <c r="AA160" s="463"/>
      <c r="AB160" s="481"/>
      <c r="AC160" s="481"/>
    </row>
    <row r="161" spans="1:29" s="171" customFormat="1" ht="73.5" customHeight="1" thickBot="1">
      <c r="A161" s="465"/>
      <c r="B161" s="465"/>
      <c r="C161" s="218" t="s">
        <v>800</v>
      </c>
      <c r="D161" s="218" t="s">
        <v>557</v>
      </c>
      <c r="E161" s="173">
        <v>350</v>
      </c>
      <c r="F161" s="173">
        <v>350</v>
      </c>
      <c r="G161" s="460"/>
      <c r="H161" s="218" t="s">
        <v>282</v>
      </c>
      <c r="I161" s="218" t="s">
        <v>250</v>
      </c>
      <c r="J161" s="218" t="s">
        <v>291</v>
      </c>
      <c r="K161" s="218" t="s">
        <v>292</v>
      </c>
      <c r="L161" s="182">
        <v>87</v>
      </c>
      <c r="M161" s="182">
        <v>88</v>
      </c>
      <c r="N161" s="182">
        <v>88</v>
      </c>
      <c r="O161" s="255">
        <v>87</v>
      </c>
      <c r="P161" s="262">
        <v>41275</v>
      </c>
      <c r="Q161" s="159">
        <v>41639</v>
      </c>
      <c r="R161" s="263">
        <f t="shared" si="7"/>
        <v>0</v>
      </c>
      <c r="S161" s="220"/>
      <c r="T161" s="221">
        <v>0</v>
      </c>
      <c r="U161" s="222"/>
      <c r="V161" s="220"/>
      <c r="W161" s="220"/>
      <c r="X161" s="220"/>
      <c r="Y161" s="220"/>
      <c r="Z161" s="243">
        <f t="shared" si="6"/>
        <v>0</v>
      </c>
      <c r="AA161" s="463"/>
      <c r="AB161" s="481"/>
      <c r="AC161" s="481"/>
    </row>
    <row r="162" spans="1:29" s="171" customFormat="1" ht="44.25" customHeight="1">
      <c r="A162" s="465"/>
      <c r="B162" s="465"/>
      <c r="C162" s="459" t="s">
        <v>801</v>
      </c>
      <c r="D162" s="459" t="s">
        <v>558</v>
      </c>
      <c r="E162" s="459">
        <v>0</v>
      </c>
      <c r="F162" s="459">
        <v>0</v>
      </c>
      <c r="G162" s="460"/>
      <c r="H162" s="459" t="s">
        <v>283</v>
      </c>
      <c r="I162" s="164" t="s">
        <v>251</v>
      </c>
      <c r="J162" s="164" t="s">
        <v>293</v>
      </c>
      <c r="K162" s="164" t="s">
        <v>294</v>
      </c>
      <c r="L162" s="192"/>
      <c r="M162" s="192">
        <v>2000</v>
      </c>
      <c r="N162" s="264">
        <v>3000</v>
      </c>
      <c r="O162" s="265">
        <v>3000</v>
      </c>
      <c r="P162" s="246">
        <v>41365</v>
      </c>
      <c r="Q162" s="266">
        <v>41578</v>
      </c>
      <c r="R162" s="267">
        <f t="shared" si="7"/>
        <v>17000</v>
      </c>
      <c r="S162" s="231"/>
      <c r="T162" s="232">
        <v>17000</v>
      </c>
      <c r="U162" s="233"/>
      <c r="V162" s="231"/>
      <c r="W162" s="231"/>
      <c r="X162" s="231"/>
      <c r="Y162" s="231"/>
      <c r="Z162" s="80">
        <f t="shared" si="6"/>
        <v>17000</v>
      </c>
      <c r="AA162" s="463"/>
      <c r="AB162" s="481"/>
      <c r="AC162" s="481"/>
    </row>
    <row r="163" spans="1:29" s="171" customFormat="1" ht="58.5" customHeight="1">
      <c r="A163" s="465"/>
      <c r="B163" s="465"/>
      <c r="C163" s="460"/>
      <c r="D163" s="460"/>
      <c r="E163" s="460"/>
      <c r="F163" s="460"/>
      <c r="G163" s="460"/>
      <c r="H163" s="460"/>
      <c r="I163" s="194" t="s">
        <v>252</v>
      </c>
      <c r="J163" s="194" t="s">
        <v>295</v>
      </c>
      <c r="K163" s="194" t="s">
        <v>150</v>
      </c>
      <c r="L163" s="174"/>
      <c r="M163" s="174"/>
      <c r="N163" s="248">
        <v>1</v>
      </c>
      <c r="O163" s="43"/>
      <c r="P163" s="249">
        <v>41456</v>
      </c>
      <c r="Q163" s="268" t="s">
        <v>684</v>
      </c>
      <c r="R163" s="250">
        <f t="shared" si="7"/>
        <v>20000</v>
      </c>
      <c r="S163" s="224"/>
      <c r="T163" s="210">
        <v>20000</v>
      </c>
      <c r="U163" s="209"/>
      <c r="V163" s="224"/>
      <c r="W163" s="224"/>
      <c r="X163" s="224"/>
      <c r="Y163" s="224"/>
      <c r="Z163" s="75">
        <f t="shared" si="6"/>
        <v>20000</v>
      </c>
      <c r="AA163" s="463"/>
      <c r="AB163" s="481"/>
      <c r="AC163" s="481"/>
    </row>
    <row r="164" spans="1:29" s="171" customFormat="1" ht="44.25" customHeight="1">
      <c r="A164" s="465"/>
      <c r="B164" s="465"/>
      <c r="C164" s="460"/>
      <c r="D164" s="460"/>
      <c r="E164" s="460"/>
      <c r="F164" s="460"/>
      <c r="G164" s="460"/>
      <c r="H164" s="460"/>
      <c r="I164" s="194" t="s">
        <v>253</v>
      </c>
      <c r="J164" s="194" t="s">
        <v>296</v>
      </c>
      <c r="K164" s="194" t="s">
        <v>276</v>
      </c>
      <c r="L164" s="174">
        <v>30</v>
      </c>
      <c r="M164" s="174">
        <v>45</v>
      </c>
      <c r="N164" s="248">
        <v>45</v>
      </c>
      <c r="O164" s="43">
        <v>30</v>
      </c>
      <c r="P164" s="249">
        <v>41275</v>
      </c>
      <c r="Q164" s="268">
        <v>41639</v>
      </c>
      <c r="R164" s="250">
        <f t="shared" si="7"/>
        <v>1500</v>
      </c>
      <c r="S164" s="224"/>
      <c r="T164" s="269">
        <v>1500</v>
      </c>
      <c r="U164" s="209"/>
      <c r="V164" s="224"/>
      <c r="W164" s="224"/>
      <c r="X164" s="224"/>
      <c r="Y164" s="224"/>
      <c r="Z164" s="75">
        <f t="shared" si="6"/>
        <v>1500</v>
      </c>
      <c r="AA164" s="463"/>
      <c r="AB164" s="481"/>
      <c r="AC164" s="481"/>
    </row>
    <row r="165" spans="1:29" s="171" customFormat="1" ht="54" customHeight="1" thickBot="1">
      <c r="A165" s="465"/>
      <c r="B165" s="465"/>
      <c r="C165" s="461"/>
      <c r="D165" s="461"/>
      <c r="E165" s="461"/>
      <c r="F165" s="461"/>
      <c r="G165" s="460"/>
      <c r="H165" s="461"/>
      <c r="I165" s="200" t="s">
        <v>254</v>
      </c>
      <c r="J165" s="200" t="s">
        <v>161</v>
      </c>
      <c r="K165" s="200" t="s">
        <v>150</v>
      </c>
      <c r="L165" s="161"/>
      <c r="M165" s="161"/>
      <c r="N165" s="270">
        <v>250</v>
      </c>
      <c r="O165" s="271">
        <v>250</v>
      </c>
      <c r="P165" s="252">
        <v>41456</v>
      </c>
      <c r="Q165" s="272">
        <v>41639</v>
      </c>
      <c r="R165" s="273">
        <f t="shared" si="7"/>
        <v>15000</v>
      </c>
      <c r="S165" s="227"/>
      <c r="T165" s="213">
        <v>15000</v>
      </c>
      <c r="U165" s="212"/>
      <c r="V165" s="227"/>
      <c r="W165" s="227"/>
      <c r="X165" s="227"/>
      <c r="Y165" s="227"/>
      <c r="Z165" s="83">
        <f t="shared" si="6"/>
        <v>15000</v>
      </c>
      <c r="AA165" s="463"/>
      <c r="AB165" s="481"/>
      <c r="AC165" s="481"/>
    </row>
    <row r="166" spans="1:29" s="171" customFormat="1" ht="49.5" customHeight="1" thickBot="1">
      <c r="A166" s="465"/>
      <c r="B166" s="465"/>
      <c r="C166" s="218" t="s">
        <v>802</v>
      </c>
      <c r="D166" s="182" t="s">
        <v>559</v>
      </c>
      <c r="E166" s="182">
        <v>1</v>
      </c>
      <c r="F166" s="182">
        <v>1</v>
      </c>
      <c r="G166" s="460"/>
      <c r="H166" s="182" t="s">
        <v>284</v>
      </c>
      <c r="I166" s="218" t="s">
        <v>255</v>
      </c>
      <c r="J166" s="218" t="s">
        <v>297</v>
      </c>
      <c r="K166" s="218" t="s">
        <v>298</v>
      </c>
      <c r="L166" s="182"/>
      <c r="M166" s="182"/>
      <c r="N166" s="182">
        <v>1</v>
      </c>
      <c r="O166" s="182"/>
      <c r="P166" s="219">
        <v>41456</v>
      </c>
      <c r="Q166" s="219" t="s">
        <v>684</v>
      </c>
      <c r="R166" s="274">
        <f>+Z166</f>
        <v>30000</v>
      </c>
      <c r="S166" s="220"/>
      <c r="T166" s="221">
        <v>30000</v>
      </c>
      <c r="U166" s="222"/>
      <c r="V166" s="220"/>
      <c r="W166" s="220"/>
      <c r="X166" s="220"/>
      <c r="Y166" s="220"/>
      <c r="Z166" s="243">
        <f t="shared" si="6"/>
        <v>30000</v>
      </c>
      <c r="AA166" s="463"/>
      <c r="AB166" s="481"/>
      <c r="AC166" s="481"/>
    </row>
    <row r="167" spans="1:29" s="171" customFormat="1" ht="84" customHeight="1" thickBot="1">
      <c r="A167" s="465"/>
      <c r="B167" s="466"/>
      <c r="C167" s="275" t="s">
        <v>803</v>
      </c>
      <c r="D167" s="275" t="s">
        <v>560</v>
      </c>
      <c r="E167" s="163">
        <v>1</v>
      </c>
      <c r="F167" s="163">
        <v>2</v>
      </c>
      <c r="G167" s="461"/>
      <c r="H167" s="163" t="s">
        <v>285</v>
      </c>
      <c r="I167" s="275" t="s">
        <v>256</v>
      </c>
      <c r="J167" s="275" t="s">
        <v>161</v>
      </c>
      <c r="K167" s="275" t="s">
        <v>150</v>
      </c>
      <c r="L167" s="163"/>
      <c r="M167" s="163"/>
      <c r="N167" s="163"/>
      <c r="O167" s="163">
        <v>1</v>
      </c>
      <c r="P167" s="276">
        <v>41548</v>
      </c>
      <c r="Q167" s="276">
        <v>41639</v>
      </c>
      <c r="R167" s="277">
        <f>+Z167</f>
        <v>57000</v>
      </c>
      <c r="S167" s="278"/>
      <c r="T167" s="279">
        <v>57000</v>
      </c>
      <c r="U167" s="280"/>
      <c r="V167" s="278"/>
      <c r="W167" s="278"/>
      <c r="X167" s="278"/>
      <c r="Y167" s="278"/>
      <c r="Z167" s="281">
        <f t="shared" si="6"/>
        <v>57000</v>
      </c>
      <c r="AA167" s="463"/>
      <c r="AB167" s="481"/>
      <c r="AC167" s="481"/>
    </row>
    <row r="168" spans="1:29" s="171" customFormat="1" ht="60" customHeight="1">
      <c r="A168" s="465"/>
      <c r="B168" s="467" t="s">
        <v>257</v>
      </c>
      <c r="C168" s="459" t="s">
        <v>804</v>
      </c>
      <c r="D168" s="467" t="s">
        <v>561</v>
      </c>
      <c r="E168" s="467">
        <v>12</v>
      </c>
      <c r="F168" s="467">
        <v>13</v>
      </c>
      <c r="G168" s="467" t="s">
        <v>526</v>
      </c>
      <c r="H168" s="467" t="s">
        <v>299</v>
      </c>
      <c r="I168" s="164" t="s">
        <v>258</v>
      </c>
      <c r="J168" s="164" t="s">
        <v>300</v>
      </c>
      <c r="K168" s="164" t="s">
        <v>102</v>
      </c>
      <c r="L168" s="192"/>
      <c r="M168" s="192"/>
      <c r="N168" s="192">
        <v>1</v>
      </c>
      <c r="O168" s="192"/>
      <c r="P168" s="158">
        <v>41456</v>
      </c>
      <c r="Q168" s="158">
        <v>41547</v>
      </c>
      <c r="R168" s="167">
        <f>+Z168</f>
        <v>30000</v>
      </c>
      <c r="S168" s="231"/>
      <c r="T168" s="232">
        <v>30000</v>
      </c>
      <c r="U168" s="233"/>
      <c r="V168" s="231"/>
      <c r="W168" s="231"/>
      <c r="X168" s="231"/>
      <c r="Y168" s="231"/>
      <c r="Z168" s="80">
        <f t="shared" si="6"/>
        <v>30000</v>
      </c>
      <c r="AA168" s="462" t="s">
        <v>315</v>
      </c>
      <c r="AB168" s="484"/>
      <c r="AC168" s="484"/>
    </row>
    <row r="169" spans="1:29" s="171" customFormat="1" ht="45.75" customHeight="1">
      <c r="A169" s="465"/>
      <c r="B169" s="465"/>
      <c r="C169" s="460"/>
      <c r="D169" s="465"/>
      <c r="E169" s="465"/>
      <c r="F169" s="465"/>
      <c r="G169" s="465"/>
      <c r="H169" s="465"/>
      <c r="I169" s="194" t="s">
        <v>259</v>
      </c>
      <c r="J169" s="194" t="s">
        <v>301</v>
      </c>
      <c r="K169" s="194" t="s">
        <v>150</v>
      </c>
      <c r="L169" s="174"/>
      <c r="M169" s="174"/>
      <c r="N169" s="174">
        <v>1</v>
      </c>
      <c r="O169" s="174"/>
      <c r="P169" s="155">
        <v>41456</v>
      </c>
      <c r="Q169" s="155">
        <v>41547</v>
      </c>
      <c r="R169" s="197">
        <f>+Z169</f>
        <v>10000</v>
      </c>
      <c r="S169" s="224"/>
      <c r="T169" s="210">
        <v>10000</v>
      </c>
      <c r="U169" s="209"/>
      <c r="V169" s="224"/>
      <c r="W169" s="224"/>
      <c r="X169" s="224"/>
      <c r="Y169" s="224"/>
      <c r="Z169" s="75">
        <f t="shared" si="6"/>
        <v>10000</v>
      </c>
      <c r="AA169" s="463"/>
      <c r="AB169" s="481"/>
      <c r="AC169" s="481"/>
    </row>
    <row r="170" spans="1:29" s="171" customFormat="1" ht="54.75" customHeight="1">
      <c r="A170" s="465"/>
      <c r="B170" s="465"/>
      <c r="C170" s="460"/>
      <c r="D170" s="465"/>
      <c r="E170" s="465"/>
      <c r="F170" s="465"/>
      <c r="G170" s="465"/>
      <c r="H170" s="465"/>
      <c r="I170" s="194" t="s">
        <v>260</v>
      </c>
      <c r="J170" s="194" t="s">
        <v>302</v>
      </c>
      <c r="K170" s="194" t="s">
        <v>303</v>
      </c>
      <c r="L170" s="174"/>
      <c r="M170" s="174"/>
      <c r="N170" s="174">
        <v>12</v>
      </c>
      <c r="O170" s="174"/>
      <c r="P170" s="155">
        <v>41456</v>
      </c>
      <c r="Q170" s="155">
        <v>41547</v>
      </c>
      <c r="R170" s="197">
        <f>+Z170</f>
        <v>30000</v>
      </c>
      <c r="S170" s="224"/>
      <c r="T170" s="210">
        <v>30000</v>
      </c>
      <c r="U170" s="209"/>
      <c r="V170" s="224"/>
      <c r="W170" s="224"/>
      <c r="X170" s="224"/>
      <c r="Y170" s="224"/>
      <c r="Z170" s="75">
        <f t="shared" si="6"/>
        <v>30000</v>
      </c>
      <c r="AA170" s="463"/>
      <c r="AB170" s="481"/>
      <c r="AC170" s="481"/>
    </row>
    <row r="171" spans="1:29" s="171" customFormat="1" ht="56.25" customHeight="1">
      <c r="A171" s="465"/>
      <c r="B171" s="465"/>
      <c r="C171" s="460"/>
      <c r="D171" s="465"/>
      <c r="E171" s="465"/>
      <c r="F171" s="465"/>
      <c r="G171" s="465"/>
      <c r="H171" s="465"/>
      <c r="I171" s="194" t="s">
        <v>261</v>
      </c>
      <c r="J171" s="194" t="s">
        <v>304</v>
      </c>
      <c r="K171" s="194" t="s">
        <v>305</v>
      </c>
      <c r="L171" s="174"/>
      <c r="M171" s="174"/>
      <c r="N171" s="174"/>
      <c r="O171" s="174">
        <v>1</v>
      </c>
      <c r="P171" s="155">
        <v>41548</v>
      </c>
      <c r="Q171" s="155">
        <v>41639</v>
      </c>
      <c r="R171" s="197">
        <f aca="true" t="shared" si="8" ref="R171:R177">+Z171</f>
        <v>22000</v>
      </c>
      <c r="S171" s="224"/>
      <c r="T171" s="210">
        <v>22000</v>
      </c>
      <c r="U171" s="209"/>
      <c r="V171" s="224"/>
      <c r="W171" s="224"/>
      <c r="X171" s="224"/>
      <c r="Y171" s="224"/>
      <c r="Z171" s="75">
        <f t="shared" si="6"/>
        <v>22000</v>
      </c>
      <c r="AA171" s="463"/>
      <c r="AB171" s="481"/>
      <c r="AC171" s="481"/>
    </row>
    <row r="172" spans="1:29" s="171" customFormat="1" ht="50.25" customHeight="1">
      <c r="A172" s="465"/>
      <c r="B172" s="465"/>
      <c r="C172" s="460"/>
      <c r="D172" s="465"/>
      <c r="E172" s="465"/>
      <c r="F172" s="465"/>
      <c r="G172" s="465"/>
      <c r="H172" s="465"/>
      <c r="I172" s="194" t="s">
        <v>262</v>
      </c>
      <c r="J172" s="194" t="s">
        <v>306</v>
      </c>
      <c r="K172" s="194" t="s">
        <v>233</v>
      </c>
      <c r="L172" s="174"/>
      <c r="M172" s="174"/>
      <c r="N172" s="174"/>
      <c r="O172" s="174">
        <v>12</v>
      </c>
      <c r="P172" s="156">
        <v>41548</v>
      </c>
      <c r="Q172" s="156">
        <v>41639</v>
      </c>
      <c r="R172" s="197">
        <f t="shared" si="8"/>
        <v>70000</v>
      </c>
      <c r="S172" s="224"/>
      <c r="T172" s="210">
        <v>70000</v>
      </c>
      <c r="U172" s="209"/>
      <c r="V172" s="224"/>
      <c r="W172" s="224"/>
      <c r="X172" s="224"/>
      <c r="Y172" s="224"/>
      <c r="Z172" s="75">
        <f t="shared" si="6"/>
        <v>70000</v>
      </c>
      <c r="AA172" s="463"/>
      <c r="AB172" s="481"/>
      <c r="AC172" s="481"/>
    </row>
    <row r="173" spans="1:29" s="171" customFormat="1" ht="30" customHeight="1">
      <c r="A173" s="465"/>
      <c r="B173" s="465"/>
      <c r="C173" s="460"/>
      <c r="D173" s="465"/>
      <c r="E173" s="465"/>
      <c r="F173" s="465"/>
      <c r="G173" s="465"/>
      <c r="H173" s="465"/>
      <c r="I173" s="194" t="s">
        <v>263</v>
      </c>
      <c r="J173" s="194" t="s">
        <v>307</v>
      </c>
      <c r="K173" s="194" t="s">
        <v>305</v>
      </c>
      <c r="L173" s="174"/>
      <c r="M173" s="174"/>
      <c r="N173" s="174"/>
      <c r="O173" s="174">
        <v>1</v>
      </c>
      <c r="P173" s="155">
        <v>41548</v>
      </c>
      <c r="Q173" s="155">
        <v>41639</v>
      </c>
      <c r="R173" s="197">
        <f t="shared" si="8"/>
        <v>20000</v>
      </c>
      <c r="S173" s="224"/>
      <c r="T173" s="210">
        <v>20000</v>
      </c>
      <c r="U173" s="209"/>
      <c r="V173" s="224"/>
      <c r="W173" s="224"/>
      <c r="X173" s="224"/>
      <c r="Y173" s="224"/>
      <c r="Z173" s="75">
        <f>SUM(S173:Y173)</f>
        <v>20000</v>
      </c>
      <c r="AA173" s="463"/>
      <c r="AB173" s="481"/>
      <c r="AC173" s="481"/>
    </row>
    <row r="174" spans="1:29" s="171" customFormat="1" ht="40.5" customHeight="1">
      <c r="A174" s="465"/>
      <c r="B174" s="465"/>
      <c r="C174" s="460"/>
      <c r="D174" s="465"/>
      <c r="E174" s="465"/>
      <c r="F174" s="465"/>
      <c r="G174" s="465"/>
      <c r="H174" s="465"/>
      <c r="I174" s="194" t="s">
        <v>264</v>
      </c>
      <c r="J174" s="194" t="s">
        <v>138</v>
      </c>
      <c r="K174" s="194" t="s">
        <v>308</v>
      </c>
      <c r="L174" s="174"/>
      <c r="M174" s="174"/>
      <c r="N174" s="174"/>
      <c r="O174" s="174">
        <v>1</v>
      </c>
      <c r="P174" s="156">
        <v>41548</v>
      </c>
      <c r="Q174" s="156">
        <v>41639</v>
      </c>
      <c r="R174" s="197">
        <f t="shared" si="8"/>
        <v>3000</v>
      </c>
      <c r="S174" s="224"/>
      <c r="T174" s="210">
        <v>3000</v>
      </c>
      <c r="U174" s="209"/>
      <c r="V174" s="224"/>
      <c r="W174" s="224"/>
      <c r="X174" s="224"/>
      <c r="Y174" s="224"/>
      <c r="Z174" s="75">
        <f aca="true" t="shared" si="9" ref="Z174:Z227">SUM(S174:Y174)</f>
        <v>3000</v>
      </c>
      <c r="AA174" s="463"/>
      <c r="AB174" s="481"/>
      <c r="AC174" s="481"/>
    </row>
    <row r="175" spans="1:29" s="171" customFormat="1" ht="45.75" customHeight="1">
      <c r="A175" s="465"/>
      <c r="B175" s="465"/>
      <c r="C175" s="460"/>
      <c r="D175" s="465"/>
      <c r="E175" s="465"/>
      <c r="F175" s="465"/>
      <c r="G175" s="465"/>
      <c r="H175" s="465"/>
      <c r="I175" s="194" t="s">
        <v>309</v>
      </c>
      <c r="J175" s="194" t="s">
        <v>310</v>
      </c>
      <c r="K175" s="194" t="s">
        <v>311</v>
      </c>
      <c r="L175" s="174"/>
      <c r="M175" s="174"/>
      <c r="N175" s="174"/>
      <c r="O175" s="174">
        <v>1</v>
      </c>
      <c r="P175" s="156">
        <v>41548</v>
      </c>
      <c r="Q175" s="156">
        <v>41639</v>
      </c>
      <c r="R175" s="197">
        <f t="shared" si="8"/>
        <v>2000</v>
      </c>
      <c r="S175" s="224"/>
      <c r="T175" s="210">
        <v>2000</v>
      </c>
      <c r="U175" s="209"/>
      <c r="V175" s="224"/>
      <c r="W175" s="224"/>
      <c r="X175" s="224"/>
      <c r="Y175" s="224"/>
      <c r="Z175" s="75">
        <f t="shared" si="9"/>
        <v>2000</v>
      </c>
      <c r="AA175" s="463"/>
      <c r="AB175" s="481"/>
      <c r="AC175" s="481"/>
    </row>
    <row r="176" spans="1:29" s="171" customFormat="1" ht="42.75" customHeight="1" thickBot="1">
      <c r="A176" s="465"/>
      <c r="B176" s="466"/>
      <c r="C176" s="461"/>
      <c r="D176" s="466"/>
      <c r="E176" s="466"/>
      <c r="F176" s="466"/>
      <c r="G176" s="466"/>
      <c r="H176" s="466"/>
      <c r="I176" s="200" t="s">
        <v>312</v>
      </c>
      <c r="J176" s="200" t="s">
        <v>313</v>
      </c>
      <c r="K176" s="200" t="s">
        <v>314</v>
      </c>
      <c r="L176" s="161"/>
      <c r="M176" s="161"/>
      <c r="N176" s="161"/>
      <c r="O176" s="161">
        <v>300</v>
      </c>
      <c r="P176" s="156">
        <v>41548</v>
      </c>
      <c r="Q176" s="156">
        <v>41639</v>
      </c>
      <c r="R176" s="203">
        <f t="shared" si="8"/>
        <v>28000</v>
      </c>
      <c r="S176" s="227"/>
      <c r="T176" s="213">
        <v>28000</v>
      </c>
      <c r="U176" s="212"/>
      <c r="V176" s="227"/>
      <c r="W176" s="227"/>
      <c r="X176" s="227"/>
      <c r="Y176" s="227"/>
      <c r="Z176" s="83">
        <f t="shared" si="9"/>
        <v>28000</v>
      </c>
      <c r="AA176" s="464"/>
      <c r="AB176" s="485"/>
      <c r="AC176" s="485"/>
    </row>
    <row r="177" spans="1:29" s="171" customFormat="1" ht="56.25" customHeight="1">
      <c r="A177" s="465"/>
      <c r="B177" s="467" t="s">
        <v>265</v>
      </c>
      <c r="C177" s="460" t="s">
        <v>805</v>
      </c>
      <c r="D177" s="460" t="s">
        <v>562</v>
      </c>
      <c r="E177" s="486">
        <v>7</v>
      </c>
      <c r="F177" s="487">
        <v>6.5</v>
      </c>
      <c r="G177" s="459" t="s">
        <v>527</v>
      </c>
      <c r="H177" s="489">
        <v>0.065</v>
      </c>
      <c r="I177" s="175" t="s">
        <v>266</v>
      </c>
      <c r="J177" s="175" t="s">
        <v>318</v>
      </c>
      <c r="K177" s="175" t="s">
        <v>102</v>
      </c>
      <c r="L177" s="190"/>
      <c r="M177" s="190"/>
      <c r="N177" s="190">
        <v>6</v>
      </c>
      <c r="O177" s="190">
        <v>6</v>
      </c>
      <c r="P177" s="156">
        <v>41456</v>
      </c>
      <c r="Q177" s="156">
        <v>41639</v>
      </c>
      <c r="R177" s="178">
        <f t="shared" si="8"/>
        <v>5000</v>
      </c>
      <c r="S177" s="215"/>
      <c r="T177" s="208">
        <v>5000</v>
      </c>
      <c r="U177" s="207"/>
      <c r="V177" s="215"/>
      <c r="W177" s="215"/>
      <c r="X177" s="215"/>
      <c r="Y177" s="215"/>
      <c r="Z177" s="75">
        <f t="shared" si="9"/>
        <v>5000</v>
      </c>
      <c r="AA177" s="462" t="s">
        <v>316</v>
      </c>
      <c r="AB177" s="481"/>
      <c r="AC177" s="481"/>
    </row>
    <row r="178" spans="1:29" s="171" customFormat="1" ht="44.25" customHeight="1">
      <c r="A178" s="465"/>
      <c r="B178" s="465"/>
      <c r="C178" s="460"/>
      <c r="D178" s="460"/>
      <c r="E178" s="460"/>
      <c r="F178" s="487"/>
      <c r="G178" s="460"/>
      <c r="H178" s="460"/>
      <c r="I178" s="194" t="s">
        <v>317</v>
      </c>
      <c r="J178" s="194" t="s">
        <v>319</v>
      </c>
      <c r="K178" s="194" t="s">
        <v>102</v>
      </c>
      <c r="L178" s="174"/>
      <c r="M178" s="174"/>
      <c r="N178" s="174">
        <v>10</v>
      </c>
      <c r="O178" s="174">
        <v>10</v>
      </c>
      <c r="P178" s="156">
        <v>41456</v>
      </c>
      <c r="Q178" s="156">
        <v>41639</v>
      </c>
      <c r="R178" s="197">
        <f>+Z178</f>
        <v>5000</v>
      </c>
      <c r="S178" s="224"/>
      <c r="T178" s="210">
        <v>5000</v>
      </c>
      <c r="U178" s="209"/>
      <c r="V178" s="224"/>
      <c r="W178" s="224"/>
      <c r="X178" s="224"/>
      <c r="Y178" s="224"/>
      <c r="Z178" s="75">
        <f t="shared" si="9"/>
        <v>5000</v>
      </c>
      <c r="AA178" s="463"/>
      <c r="AB178" s="481"/>
      <c r="AC178" s="481"/>
    </row>
    <row r="179" spans="1:29" s="171" customFormat="1" ht="36" customHeight="1">
      <c r="A179" s="465"/>
      <c r="B179" s="465"/>
      <c r="C179" s="460"/>
      <c r="D179" s="460"/>
      <c r="E179" s="460"/>
      <c r="F179" s="487"/>
      <c r="G179" s="460"/>
      <c r="H179" s="460"/>
      <c r="I179" s="194" t="s">
        <v>267</v>
      </c>
      <c r="J179" s="194" t="s">
        <v>320</v>
      </c>
      <c r="K179" s="194" t="s">
        <v>135</v>
      </c>
      <c r="L179" s="174"/>
      <c r="M179" s="174"/>
      <c r="N179" s="174">
        <v>1</v>
      </c>
      <c r="O179" s="174"/>
      <c r="P179" s="156">
        <v>41456</v>
      </c>
      <c r="Q179" s="156" t="s">
        <v>684</v>
      </c>
      <c r="R179" s="197">
        <f>+Z179</f>
        <v>6000</v>
      </c>
      <c r="S179" s="224"/>
      <c r="T179" s="210">
        <v>6000</v>
      </c>
      <c r="U179" s="209"/>
      <c r="V179" s="224"/>
      <c r="W179" s="224"/>
      <c r="X179" s="224"/>
      <c r="Y179" s="224"/>
      <c r="Z179" s="75">
        <f t="shared" si="9"/>
        <v>6000</v>
      </c>
      <c r="AA179" s="463"/>
      <c r="AB179" s="481"/>
      <c r="AC179" s="481"/>
    </row>
    <row r="180" spans="1:29" s="171" customFormat="1" ht="43.5" customHeight="1">
      <c r="A180" s="465"/>
      <c r="B180" s="465"/>
      <c r="C180" s="460"/>
      <c r="D180" s="460"/>
      <c r="E180" s="460"/>
      <c r="F180" s="487"/>
      <c r="G180" s="460"/>
      <c r="H180" s="460"/>
      <c r="I180" s="194" t="s">
        <v>268</v>
      </c>
      <c r="J180" s="194" t="s">
        <v>321</v>
      </c>
      <c r="K180" s="194" t="s">
        <v>276</v>
      </c>
      <c r="L180" s="174"/>
      <c r="M180" s="174"/>
      <c r="N180" s="174">
        <v>7</v>
      </c>
      <c r="O180" s="174">
        <v>7</v>
      </c>
      <c r="P180" s="156">
        <v>41456</v>
      </c>
      <c r="Q180" s="156">
        <v>41639</v>
      </c>
      <c r="R180" s="197">
        <f>+Z180</f>
        <v>1000</v>
      </c>
      <c r="S180" s="224"/>
      <c r="T180" s="210">
        <v>1000</v>
      </c>
      <c r="U180" s="209"/>
      <c r="V180" s="224"/>
      <c r="W180" s="224"/>
      <c r="X180" s="224"/>
      <c r="Y180" s="224"/>
      <c r="Z180" s="75">
        <f t="shared" si="9"/>
        <v>1000</v>
      </c>
      <c r="AA180" s="463"/>
      <c r="AB180" s="481"/>
      <c r="AC180" s="481"/>
    </row>
    <row r="181" spans="1:29" s="171" customFormat="1" ht="35.25" customHeight="1">
      <c r="A181" s="465"/>
      <c r="B181" s="465"/>
      <c r="C181" s="479"/>
      <c r="D181" s="479"/>
      <c r="E181" s="479"/>
      <c r="F181" s="488"/>
      <c r="G181" s="479"/>
      <c r="H181" s="479"/>
      <c r="I181" s="194" t="s">
        <v>269</v>
      </c>
      <c r="J181" s="194" t="s">
        <v>322</v>
      </c>
      <c r="K181" s="194" t="s">
        <v>305</v>
      </c>
      <c r="L181" s="174"/>
      <c r="M181" s="174"/>
      <c r="N181" s="174">
        <v>1</v>
      </c>
      <c r="O181" s="174"/>
      <c r="P181" s="156">
        <v>41456</v>
      </c>
      <c r="Q181" s="156" t="s">
        <v>684</v>
      </c>
      <c r="R181" s="197">
        <f>+Z181</f>
        <v>13000</v>
      </c>
      <c r="S181" s="224"/>
      <c r="T181" s="210">
        <v>13000</v>
      </c>
      <c r="U181" s="209"/>
      <c r="V181" s="224"/>
      <c r="W181" s="224"/>
      <c r="X181" s="224"/>
      <c r="Y181" s="224"/>
      <c r="Z181" s="75">
        <f t="shared" si="9"/>
        <v>13000</v>
      </c>
      <c r="AA181" s="463"/>
      <c r="AB181" s="481"/>
      <c r="AC181" s="481"/>
    </row>
    <row r="182" spans="1:29" s="171" customFormat="1" ht="45.75" customHeight="1">
      <c r="A182" s="465"/>
      <c r="B182" s="465"/>
      <c r="C182" s="471" t="s">
        <v>806</v>
      </c>
      <c r="D182" s="471" t="s">
        <v>563</v>
      </c>
      <c r="E182" s="471" t="s">
        <v>601</v>
      </c>
      <c r="F182" s="483">
        <v>6.28</v>
      </c>
      <c r="G182" s="471" t="s">
        <v>528</v>
      </c>
      <c r="H182" s="471" t="s">
        <v>330</v>
      </c>
      <c r="I182" s="194" t="s">
        <v>270</v>
      </c>
      <c r="J182" s="194" t="s">
        <v>323</v>
      </c>
      <c r="K182" s="194" t="s">
        <v>324</v>
      </c>
      <c r="L182" s="174"/>
      <c r="M182" s="174"/>
      <c r="N182" s="174">
        <v>1</v>
      </c>
      <c r="O182" s="174"/>
      <c r="P182" s="156">
        <v>41456</v>
      </c>
      <c r="Q182" s="156" t="s">
        <v>684</v>
      </c>
      <c r="R182" s="197">
        <f>+Z182</f>
        <v>11000</v>
      </c>
      <c r="S182" s="224"/>
      <c r="T182" s="210">
        <v>11000</v>
      </c>
      <c r="U182" s="209"/>
      <c r="V182" s="224"/>
      <c r="W182" s="224"/>
      <c r="X182" s="224"/>
      <c r="Y182" s="224"/>
      <c r="Z182" s="75">
        <f t="shared" si="9"/>
        <v>11000</v>
      </c>
      <c r="AA182" s="463"/>
      <c r="AB182" s="481"/>
      <c r="AC182" s="481"/>
    </row>
    <row r="183" spans="1:29" s="171" customFormat="1" ht="58.5" customHeight="1">
      <c r="A183" s="465"/>
      <c r="B183" s="465"/>
      <c r="C183" s="460"/>
      <c r="D183" s="460"/>
      <c r="E183" s="460"/>
      <c r="F183" s="460"/>
      <c r="G183" s="460"/>
      <c r="H183" s="460"/>
      <c r="I183" s="194" t="s">
        <v>271</v>
      </c>
      <c r="J183" s="194" t="s">
        <v>325</v>
      </c>
      <c r="K183" s="194" t="s">
        <v>326</v>
      </c>
      <c r="L183" s="174"/>
      <c r="M183" s="174"/>
      <c r="N183" s="174">
        <v>2500</v>
      </c>
      <c r="O183" s="174">
        <v>2500</v>
      </c>
      <c r="P183" s="156">
        <v>41456</v>
      </c>
      <c r="Q183" s="156">
        <v>41639</v>
      </c>
      <c r="R183" s="197">
        <f aca="true" t="shared" si="10" ref="R183:R229">+Z183</f>
        <v>5000</v>
      </c>
      <c r="S183" s="224"/>
      <c r="T183" s="210">
        <v>5000</v>
      </c>
      <c r="U183" s="209"/>
      <c r="V183" s="224"/>
      <c r="W183" s="224"/>
      <c r="X183" s="224"/>
      <c r="Y183" s="224"/>
      <c r="Z183" s="75">
        <f t="shared" si="9"/>
        <v>5000</v>
      </c>
      <c r="AA183" s="463"/>
      <c r="AB183" s="481"/>
      <c r="AC183" s="481"/>
    </row>
    <row r="184" spans="1:29" s="171" customFormat="1" ht="66" customHeight="1">
      <c r="A184" s="465"/>
      <c r="B184" s="465"/>
      <c r="C184" s="460"/>
      <c r="D184" s="460"/>
      <c r="E184" s="460"/>
      <c r="F184" s="460"/>
      <c r="G184" s="460"/>
      <c r="H184" s="460"/>
      <c r="I184" s="194" t="s">
        <v>272</v>
      </c>
      <c r="J184" s="194" t="s">
        <v>327</v>
      </c>
      <c r="K184" s="194" t="s">
        <v>328</v>
      </c>
      <c r="L184" s="174"/>
      <c r="M184" s="174"/>
      <c r="N184" s="174">
        <v>2500</v>
      </c>
      <c r="O184" s="174">
        <v>2500</v>
      </c>
      <c r="P184" s="156">
        <v>41456</v>
      </c>
      <c r="Q184" s="156">
        <v>41639</v>
      </c>
      <c r="R184" s="197">
        <f t="shared" si="10"/>
        <v>10000</v>
      </c>
      <c r="S184" s="224"/>
      <c r="T184" s="210">
        <v>10000</v>
      </c>
      <c r="U184" s="209"/>
      <c r="V184" s="224"/>
      <c r="W184" s="224"/>
      <c r="X184" s="224"/>
      <c r="Y184" s="224"/>
      <c r="Z184" s="75">
        <f t="shared" si="9"/>
        <v>10000</v>
      </c>
      <c r="AA184" s="463"/>
      <c r="AB184" s="481"/>
      <c r="AC184" s="481"/>
    </row>
    <row r="185" spans="1:29" s="171" customFormat="1" ht="51.75" customHeight="1" thickBot="1">
      <c r="A185" s="465"/>
      <c r="B185" s="466"/>
      <c r="C185" s="460"/>
      <c r="D185" s="460"/>
      <c r="E185" s="460"/>
      <c r="F185" s="460"/>
      <c r="G185" s="461"/>
      <c r="H185" s="460"/>
      <c r="I185" s="200" t="s">
        <v>273</v>
      </c>
      <c r="J185" s="200" t="s">
        <v>329</v>
      </c>
      <c r="K185" s="200" t="s">
        <v>103</v>
      </c>
      <c r="L185" s="161"/>
      <c r="M185" s="161"/>
      <c r="N185" s="161">
        <v>1</v>
      </c>
      <c r="O185" s="161">
        <v>1</v>
      </c>
      <c r="P185" s="219">
        <v>41456</v>
      </c>
      <c r="Q185" s="219">
        <v>41639</v>
      </c>
      <c r="R185" s="239">
        <f t="shared" si="10"/>
        <v>4000</v>
      </c>
      <c r="S185" s="240"/>
      <c r="T185" s="241">
        <v>4000</v>
      </c>
      <c r="U185" s="242"/>
      <c r="V185" s="240"/>
      <c r="W185" s="240"/>
      <c r="X185" s="240"/>
      <c r="Y185" s="240"/>
      <c r="Z185" s="243">
        <f t="shared" si="9"/>
        <v>4000</v>
      </c>
      <c r="AA185" s="463"/>
      <c r="AB185" s="482"/>
      <c r="AC185" s="482"/>
    </row>
    <row r="186" spans="1:29" s="171" customFormat="1" ht="100.5" customHeight="1" thickBot="1">
      <c r="A186" s="465"/>
      <c r="B186" s="467" t="s">
        <v>331</v>
      </c>
      <c r="C186" s="459" t="s">
        <v>754</v>
      </c>
      <c r="D186" s="467" t="s">
        <v>564</v>
      </c>
      <c r="E186" s="467">
        <v>0</v>
      </c>
      <c r="F186" s="467">
        <v>300</v>
      </c>
      <c r="G186" s="467" t="s">
        <v>529</v>
      </c>
      <c r="H186" s="475" t="s">
        <v>755</v>
      </c>
      <c r="I186" s="306" t="s">
        <v>756</v>
      </c>
      <c r="J186" s="298" t="s">
        <v>349</v>
      </c>
      <c r="K186" s="218" t="s">
        <v>350</v>
      </c>
      <c r="L186" s="342">
        <v>21</v>
      </c>
      <c r="M186" s="343">
        <v>20</v>
      </c>
      <c r="N186" s="342">
        <v>21</v>
      </c>
      <c r="O186" s="340">
        <v>20</v>
      </c>
      <c r="P186" s="158">
        <v>41456</v>
      </c>
      <c r="Q186" s="158">
        <v>41639</v>
      </c>
      <c r="R186" s="167">
        <f t="shared" si="10"/>
        <v>12470</v>
      </c>
      <c r="S186" s="231"/>
      <c r="T186" s="282">
        <v>12470</v>
      </c>
      <c r="U186" s="233"/>
      <c r="V186" s="231"/>
      <c r="W186" s="231"/>
      <c r="X186" s="231"/>
      <c r="Y186" s="231"/>
      <c r="Z186" s="80">
        <f t="shared" si="9"/>
        <v>12470</v>
      </c>
      <c r="AA186" s="462" t="s">
        <v>280</v>
      </c>
      <c r="AB186" s="462"/>
      <c r="AC186" s="462"/>
    </row>
    <row r="187" spans="1:29" s="171" customFormat="1" ht="100.5" customHeight="1" thickBot="1">
      <c r="A187" s="465"/>
      <c r="B187" s="465"/>
      <c r="C187" s="460"/>
      <c r="D187" s="465"/>
      <c r="E187" s="465"/>
      <c r="F187" s="465"/>
      <c r="G187" s="465"/>
      <c r="H187" s="476"/>
      <c r="I187" s="300" t="s">
        <v>757</v>
      </c>
      <c r="J187" s="298" t="s">
        <v>761</v>
      </c>
      <c r="K187" s="218" t="s">
        <v>350</v>
      </c>
      <c r="L187" s="338"/>
      <c r="M187" s="338">
        <v>17</v>
      </c>
      <c r="N187" s="339"/>
      <c r="O187" s="338">
        <v>17</v>
      </c>
      <c r="P187" s="219"/>
      <c r="Q187" s="219"/>
      <c r="R187" s="167"/>
      <c r="S187" s="220"/>
      <c r="T187" s="284"/>
      <c r="U187" s="222"/>
      <c r="V187" s="220"/>
      <c r="W187" s="220"/>
      <c r="X187" s="220"/>
      <c r="Y187" s="220"/>
      <c r="Z187" s="75"/>
      <c r="AA187" s="463"/>
      <c r="AB187" s="463"/>
      <c r="AC187" s="463"/>
    </row>
    <row r="188" spans="1:29" s="171" customFormat="1" ht="100.5" customHeight="1" thickBot="1">
      <c r="A188" s="465"/>
      <c r="B188" s="465"/>
      <c r="C188" s="460"/>
      <c r="D188" s="465"/>
      <c r="E188" s="465"/>
      <c r="F188" s="465"/>
      <c r="G188" s="465"/>
      <c r="H188" s="476"/>
      <c r="I188" s="300" t="s">
        <v>758</v>
      </c>
      <c r="J188" s="298" t="s">
        <v>762</v>
      </c>
      <c r="K188" s="218" t="s">
        <v>350</v>
      </c>
      <c r="L188" s="338">
        <v>21</v>
      </c>
      <c r="M188" s="339">
        <v>21</v>
      </c>
      <c r="N188" s="339">
        <v>21</v>
      </c>
      <c r="O188" s="339">
        <v>21</v>
      </c>
      <c r="P188" s="219"/>
      <c r="Q188" s="219"/>
      <c r="R188" s="167"/>
      <c r="S188" s="220"/>
      <c r="T188" s="284"/>
      <c r="U188" s="222"/>
      <c r="V188" s="220"/>
      <c r="W188" s="220"/>
      <c r="X188" s="220"/>
      <c r="Y188" s="220"/>
      <c r="Z188" s="75"/>
      <c r="AA188" s="463"/>
      <c r="AB188" s="463"/>
      <c r="AC188" s="463"/>
    </row>
    <row r="189" spans="1:29" s="171" customFormat="1" ht="106.5" customHeight="1">
      <c r="A189" s="465"/>
      <c r="B189" s="465"/>
      <c r="C189" s="460"/>
      <c r="D189" s="465"/>
      <c r="E189" s="465"/>
      <c r="F189" s="465"/>
      <c r="G189" s="465"/>
      <c r="H189" s="476"/>
      <c r="I189" s="300" t="s">
        <v>759</v>
      </c>
      <c r="J189" s="300" t="s">
        <v>763</v>
      </c>
      <c r="K189" s="300" t="s">
        <v>354</v>
      </c>
      <c r="L189" s="338"/>
      <c r="M189" s="338">
        <v>1</v>
      </c>
      <c r="N189" s="338"/>
      <c r="O189" s="338"/>
      <c r="P189" s="219">
        <v>41456</v>
      </c>
      <c r="Q189" s="219">
        <v>41639</v>
      </c>
      <c r="R189" s="167">
        <f t="shared" si="10"/>
        <v>17450</v>
      </c>
      <c r="S189" s="283"/>
      <c r="T189" s="284">
        <v>17450</v>
      </c>
      <c r="U189" s="222"/>
      <c r="V189" s="220"/>
      <c r="W189" s="220"/>
      <c r="X189" s="220"/>
      <c r="Y189" s="220"/>
      <c r="Z189" s="75">
        <f t="shared" si="9"/>
        <v>17450</v>
      </c>
      <c r="AA189" s="463"/>
      <c r="AB189" s="463"/>
      <c r="AC189" s="463"/>
    </row>
    <row r="190" spans="1:29" s="171" customFormat="1" ht="161.25" customHeight="1" thickBot="1">
      <c r="A190" s="465"/>
      <c r="B190" s="465"/>
      <c r="C190" s="461"/>
      <c r="D190" s="466"/>
      <c r="E190" s="466"/>
      <c r="F190" s="466"/>
      <c r="G190" s="465"/>
      <c r="H190" s="477"/>
      <c r="I190" s="341" t="s">
        <v>760</v>
      </c>
      <c r="J190" s="337" t="s">
        <v>353</v>
      </c>
      <c r="K190" s="200" t="s">
        <v>354</v>
      </c>
      <c r="L190" s="338"/>
      <c r="M190" s="338"/>
      <c r="N190" s="338">
        <v>5</v>
      </c>
      <c r="O190" s="338">
        <v>5</v>
      </c>
      <c r="P190" s="235">
        <v>41456</v>
      </c>
      <c r="Q190" s="235">
        <v>41456</v>
      </c>
      <c r="R190" s="203">
        <f t="shared" si="10"/>
        <v>15000</v>
      </c>
      <c r="S190" s="285"/>
      <c r="T190" s="286">
        <v>15000</v>
      </c>
      <c r="U190" s="212"/>
      <c r="V190" s="227"/>
      <c r="W190" s="227"/>
      <c r="X190" s="227"/>
      <c r="Y190" s="227"/>
      <c r="Z190" s="83">
        <f t="shared" si="9"/>
        <v>15000</v>
      </c>
      <c r="AA190" s="463"/>
      <c r="AB190" s="463"/>
      <c r="AC190" s="463"/>
    </row>
    <row r="191" spans="1:29" s="171" customFormat="1" ht="105" customHeight="1" thickBot="1">
      <c r="A191" s="465"/>
      <c r="B191" s="465"/>
      <c r="C191" s="254" t="s">
        <v>807</v>
      </c>
      <c r="D191" s="254" t="s">
        <v>564</v>
      </c>
      <c r="E191" s="255">
        <v>0</v>
      </c>
      <c r="F191" s="255">
        <v>80</v>
      </c>
      <c r="G191" s="465"/>
      <c r="H191" s="254" t="s">
        <v>351</v>
      </c>
      <c r="I191" s="183" t="s">
        <v>332</v>
      </c>
      <c r="J191" s="254" t="s">
        <v>352</v>
      </c>
      <c r="K191" s="254" t="s">
        <v>350</v>
      </c>
      <c r="L191" s="255">
        <v>20</v>
      </c>
      <c r="M191" s="255">
        <v>20</v>
      </c>
      <c r="N191" s="255">
        <v>20</v>
      </c>
      <c r="O191" s="255">
        <v>20</v>
      </c>
      <c r="P191" s="159">
        <v>41275</v>
      </c>
      <c r="Q191" s="159">
        <v>41639</v>
      </c>
      <c r="R191" s="257">
        <f t="shared" si="10"/>
        <v>14340</v>
      </c>
      <c r="S191" s="258"/>
      <c r="T191" s="287">
        <v>14340</v>
      </c>
      <c r="U191" s="260"/>
      <c r="V191" s="258"/>
      <c r="W191" s="258"/>
      <c r="X191" s="258"/>
      <c r="Y191" s="258"/>
      <c r="Z191" s="261">
        <f t="shared" si="9"/>
        <v>14340</v>
      </c>
      <c r="AA191" s="463"/>
      <c r="AB191" s="463"/>
      <c r="AC191" s="463"/>
    </row>
    <row r="192" spans="1:29" s="171" customFormat="1" ht="104.25" customHeight="1" thickBot="1">
      <c r="A192" s="465"/>
      <c r="B192" s="465"/>
      <c r="C192" s="218" t="s">
        <v>808</v>
      </c>
      <c r="D192" s="218" t="s">
        <v>565</v>
      </c>
      <c r="E192" s="182">
        <v>60</v>
      </c>
      <c r="F192" s="182">
        <v>75</v>
      </c>
      <c r="G192" s="465"/>
      <c r="H192" s="182" t="s">
        <v>355</v>
      </c>
      <c r="I192" s="218" t="s">
        <v>333</v>
      </c>
      <c r="J192" s="218" t="s">
        <v>355</v>
      </c>
      <c r="K192" s="218" t="s">
        <v>350</v>
      </c>
      <c r="L192" s="182">
        <v>3</v>
      </c>
      <c r="M192" s="182">
        <v>5</v>
      </c>
      <c r="N192" s="182">
        <v>4</v>
      </c>
      <c r="O192" s="182">
        <v>3</v>
      </c>
      <c r="P192" s="219">
        <v>41275</v>
      </c>
      <c r="Q192" s="219">
        <v>41639</v>
      </c>
      <c r="R192" s="274">
        <f t="shared" si="10"/>
        <v>6966</v>
      </c>
      <c r="S192" s="220"/>
      <c r="T192" s="284">
        <v>6966</v>
      </c>
      <c r="U192" s="222"/>
      <c r="V192" s="220"/>
      <c r="W192" s="220"/>
      <c r="X192" s="220"/>
      <c r="Y192" s="220"/>
      <c r="Z192" s="243">
        <f t="shared" si="9"/>
        <v>6966</v>
      </c>
      <c r="AA192" s="463"/>
      <c r="AB192" s="463"/>
      <c r="AC192" s="463"/>
    </row>
    <row r="193" spans="1:29" s="171" customFormat="1" ht="102" customHeight="1" thickBot="1">
      <c r="A193" s="465"/>
      <c r="B193" s="465"/>
      <c r="C193" s="254" t="s">
        <v>809</v>
      </c>
      <c r="D193" s="254" t="s">
        <v>565</v>
      </c>
      <c r="E193" s="255">
        <v>40</v>
      </c>
      <c r="F193" s="255">
        <v>50</v>
      </c>
      <c r="G193" s="465"/>
      <c r="H193" s="255" t="s">
        <v>356</v>
      </c>
      <c r="I193" s="254" t="s">
        <v>334</v>
      </c>
      <c r="J193" s="254" t="s">
        <v>356</v>
      </c>
      <c r="K193" s="254" t="s">
        <v>350</v>
      </c>
      <c r="L193" s="255">
        <v>2</v>
      </c>
      <c r="M193" s="255">
        <v>3</v>
      </c>
      <c r="N193" s="255">
        <v>3</v>
      </c>
      <c r="O193" s="255">
        <v>2</v>
      </c>
      <c r="P193" s="159">
        <v>41275</v>
      </c>
      <c r="Q193" s="159">
        <v>41639</v>
      </c>
      <c r="R193" s="257">
        <f t="shared" si="10"/>
        <v>4644</v>
      </c>
      <c r="S193" s="258"/>
      <c r="T193" s="287">
        <v>4644</v>
      </c>
      <c r="U193" s="260"/>
      <c r="V193" s="258"/>
      <c r="W193" s="258"/>
      <c r="X193" s="258"/>
      <c r="Y193" s="258"/>
      <c r="Z193" s="261">
        <f t="shared" si="9"/>
        <v>4644</v>
      </c>
      <c r="AA193" s="463"/>
      <c r="AB193" s="463"/>
      <c r="AC193" s="463"/>
    </row>
    <row r="194" spans="1:29" s="171" customFormat="1" ht="138" customHeight="1">
      <c r="A194" s="465"/>
      <c r="B194" s="465"/>
      <c r="C194" s="469" t="s">
        <v>810</v>
      </c>
      <c r="D194" s="460" t="s">
        <v>566</v>
      </c>
      <c r="E194" s="460">
        <v>24</v>
      </c>
      <c r="F194" s="460">
        <v>27</v>
      </c>
      <c r="G194" s="465"/>
      <c r="H194" s="460" t="s">
        <v>357</v>
      </c>
      <c r="I194" s="265" t="s">
        <v>335</v>
      </c>
      <c r="J194" s="175" t="s">
        <v>359</v>
      </c>
      <c r="K194" s="175" t="s">
        <v>350</v>
      </c>
      <c r="L194" s="190"/>
      <c r="M194" s="190"/>
      <c r="N194" s="190">
        <v>60</v>
      </c>
      <c r="O194" s="190">
        <v>60</v>
      </c>
      <c r="P194" s="156">
        <v>41456</v>
      </c>
      <c r="Q194" s="156">
        <v>41639</v>
      </c>
      <c r="R194" s="178">
        <f t="shared" si="10"/>
        <v>9000</v>
      </c>
      <c r="S194" s="215"/>
      <c r="T194" s="208">
        <v>9000</v>
      </c>
      <c r="U194" s="207"/>
      <c r="V194" s="215"/>
      <c r="W194" s="215"/>
      <c r="X194" s="215"/>
      <c r="Y194" s="215"/>
      <c r="Z194" s="75">
        <f t="shared" si="9"/>
        <v>9000</v>
      </c>
      <c r="AA194" s="463"/>
      <c r="AB194" s="463"/>
      <c r="AC194" s="463"/>
    </row>
    <row r="195" spans="1:29" s="171" customFormat="1" ht="138" customHeight="1">
      <c r="A195" s="465"/>
      <c r="B195" s="465"/>
      <c r="C195" s="478"/>
      <c r="D195" s="479"/>
      <c r="E195" s="479"/>
      <c r="F195" s="479"/>
      <c r="G195" s="465"/>
      <c r="H195" s="479"/>
      <c r="I195" s="43" t="s">
        <v>338</v>
      </c>
      <c r="J195" s="194" t="s">
        <v>360</v>
      </c>
      <c r="K195" s="194" t="s">
        <v>276</v>
      </c>
      <c r="L195" s="174"/>
      <c r="M195" s="174">
        <v>1</v>
      </c>
      <c r="N195" s="174">
        <v>2</v>
      </c>
      <c r="O195" s="174">
        <v>1</v>
      </c>
      <c r="P195" s="155">
        <v>41365</v>
      </c>
      <c r="Q195" s="155">
        <v>41639</v>
      </c>
      <c r="R195" s="197">
        <f t="shared" si="10"/>
        <v>10000</v>
      </c>
      <c r="S195" s="224"/>
      <c r="T195" s="210">
        <v>10000</v>
      </c>
      <c r="U195" s="209"/>
      <c r="V195" s="224"/>
      <c r="W195" s="224"/>
      <c r="X195" s="224"/>
      <c r="Y195" s="224"/>
      <c r="Z195" s="75">
        <f t="shared" si="9"/>
        <v>10000</v>
      </c>
      <c r="AA195" s="463"/>
      <c r="AB195" s="463"/>
      <c r="AC195" s="463"/>
    </row>
    <row r="196" spans="1:29" s="171" customFormat="1" ht="143.25" customHeight="1">
      <c r="A196" s="465"/>
      <c r="B196" s="465"/>
      <c r="C196" s="480" t="s">
        <v>811</v>
      </c>
      <c r="D196" s="460" t="s">
        <v>566</v>
      </c>
      <c r="E196" s="471">
        <v>16</v>
      </c>
      <c r="F196" s="471">
        <v>18</v>
      </c>
      <c r="G196" s="465"/>
      <c r="H196" s="471" t="s">
        <v>358</v>
      </c>
      <c r="I196" s="43" t="s">
        <v>337</v>
      </c>
      <c r="J196" s="194"/>
      <c r="K196" s="194"/>
      <c r="L196" s="174"/>
      <c r="M196" s="174"/>
      <c r="N196" s="174">
        <v>40</v>
      </c>
      <c r="O196" s="174">
        <v>40</v>
      </c>
      <c r="P196" s="155">
        <v>41456</v>
      </c>
      <c r="Q196" s="155">
        <v>41639</v>
      </c>
      <c r="R196" s="197">
        <f t="shared" si="10"/>
        <v>6000</v>
      </c>
      <c r="S196" s="224"/>
      <c r="T196" s="210">
        <v>6000</v>
      </c>
      <c r="U196" s="209"/>
      <c r="V196" s="224"/>
      <c r="W196" s="224"/>
      <c r="X196" s="224"/>
      <c r="Y196" s="224"/>
      <c r="Z196" s="75">
        <f t="shared" si="9"/>
        <v>6000</v>
      </c>
      <c r="AA196" s="463"/>
      <c r="AB196" s="463"/>
      <c r="AC196" s="463"/>
    </row>
    <row r="197" spans="1:29" s="171" customFormat="1" ht="128.25" customHeight="1" thickBot="1">
      <c r="A197" s="465"/>
      <c r="B197" s="465"/>
      <c r="C197" s="469"/>
      <c r="D197" s="479"/>
      <c r="E197" s="461"/>
      <c r="F197" s="461"/>
      <c r="G197" s="465"/>
      <c r="H197" s="461"/>
      <c r="I197" s="288" t="s">
        <v>336</v>
      </c>
      <c r="J197" s="237" t="s">
        <v>360</v>
      </c>
      <c r="K197" s="237" t="s">
        <v>276</v>
      </c>
      <c r="L197" s="191"/>
      <c r="M197" s="174">
        <v>1</v>
      </c>
      <c r="N197" s="174">
        <v>2</v>
      </c>
      <c r="O197" s="174">
        <v>1</v>
      </c>
      <c r="P197" s="155">
        <v>41365</v>
      </c>
      <c r="Q197" s="155">
        <v>41639</v>
      </c>
      <c r="R197" s="239">
        <f t="shared" si="10"/>
        <v>10000</v>
      </c>
      <c r="S197" s="240"/>
      <c r="T197" s="241">
        <v>10000</v>
      </c>
      <c r="U197" s="242"/>
      <c r="V197" s="240"/>
      <c r="W197" s="240"/>
      <c r="X197" s="240"/>
      <c r="Y197" s="240"/>
      <c r="Z197" s="243">
        <f t="shared" si="9"/>
        <v>10000</v>
      </c>
      <c r="AA197" s="463"/>
      <c r="AB197" s="463"/>
      <c r="AC197" s="463"/>
    </row>
    <row r="198" spans="1:29" s="171" customFormat="1" ht="145.5" customHeight="1">
      <c r="A198" s="465"/>
      <c r="B198" s="465"/>
      <c r="C198" s="472" t="s">
        <v>812</v>
      </c>
      <c r="D198" s="459" t="s">
        <v>567</v>
      </c>
      <c r="E198" s="459">
        <v>0</v>
      </c>
      <c r="F198" s="474">
        <v>0.25</v>
      </c>
      <c r="G198" s="465"/>
      <c r="H198" s="459" t="s">
        <v>361</v>
      </c>
      <c r="I198" s="164" t="s">
        <v>339</v>
      </c>
      <c r="J198" s="164" t="s">
        <v>362</v>
      </c>
      <c r="K198" s="164" t="s">
        <v>102</v>
      </c>
      <c r="L198" s="192"/>
      <c r="M198" s="192"/>
      <c r="N198" s="192">
        <v>1</v>
      </c>
      <c r="O198" s="192">
        <v>1</v>
      </c>
      <c r="P198" s="155">
        <v>41456</v>
      </c>
      <c r="Q198" s="155">
        <v>41639</v>
      </c>
      <c r="R198" s="167">
        <f t="shared" si="10"/>
        <v>4000</v>
      </c>
      <c r="S198" s="231"/>
      <c r="T198" s="289">
        <v>4000</v>
      </c>
      <c r="U198" s="233"/>
      <c r="V198" s="231"/>
      <c r="W198" s="231"/>
      <c r="X198" s="231"/>
      <c r="Y198" s="231"/>
      <c r="Z198" s="80">
        <f t="shared" si="9"/>
        <v>4000</v>
      </c>
      <c r="AA198" s="463"/>
      <c r="AB198" s="463"/>
      <c r="AC198" s="463"/>
    </row>
    <row r="199" spans="1:29" s="171" customFormat="1" ht="61.5" customHeight="1" thickBot="1">
      <c r="A199" s="465"/>
      <c r="B199" s="465"/>
      <c r="C199" s="473"/>
      <c r="D199" s="461"/>
      <c r="E199" s="461"/>
      <c r="F199" s="461"/>
      <c r="G199" s="465"/>
      <c r="H199" s="461"/>
      <c r="I199" s="200" t="s">
        <v>340</v>
      </c>
      <c r="J199" s="200" t="s">
        <v>363</v>
      </c>
      <c r="K199" s="200" t="s">
        <v>364</v>
      </c>
      <c r="L199" s="161">
        <v>500</v>
      </c>
      <c r="M199" s="161">
        <v>2000</v>
      </c>
      <c r="N199" s="161">
        <v>2500</v>
      </c>
      <c r="O199" s="161">
        <v>1000</v>
      </c>
      <c r="P199" s="155">
        <v>41275</v>
      </c>
      <c r="Q199" s="155">
        <v>41639</v>
      </c>
      <c r="R199" s="203">
        <f t="shared" si="10"/>
        <v>15000</v>
      </c>
      <c r="S199" s="227"/>
      <c r="T199" s="213">
        <v>15000</v>
      </c>
      <c r="U199" s="212"/>
      <c r="V199" s="227"/>
      <c r="W199" s="227"/>
      <c r="X199" s="227"/>
      <c r="Y199" s="227"/>
      <c r="Z199" s="83">
        <f t="shared" si="9"/>
        <v>15000</v>
      </c>
      <c r="AA199" s="463"/>
      <c r="AB199" s="463"/>
      <c r="AC199" s="463"/>
    </row>
    <row r="200" spans="1:29" s="171" customFormat="1" ht="69" customHeight="1">
      <c r="A200" s="465"/>
      <c r="B200" s="465"/>
      <c r="C200" s="459" t="s">
        <v>813</v>
      </c>
      <c r="D200" s="459" t="s">
        <v>568</v>
      </c>
      <c r="E200" s="459">
        <v>0</v>
      </c>
      <c r="F200" s="459">
        <v>120</v>
      </c>
      <c r="G200" s="465"/>
      <c r="H200" s="459" t="s">
        <v>365</v>
      </c>
      <c r="I200" s="123" t="s">
        <v>341</v>
      </c>
      <c r="J200" s="164"/>
      <c r="K200" s="164"/>
      <c r="L200" s="192"/>
      <c r="M200" s="192"/>
      <c r="N200" s="192"/>
      <c r="O200" s="192"/>
      <c r="P200" s="158"/>
      <c r="Q200" s="158"/>
      <c r="R200" s="167">
        <f t="shared" si="10"/>
        <v>0</v>
      </c>
      <c r="S200" s="231"/>
      <c r="T200" s="232">
        <v>0</v>
      </c>
      <c r="U200" s="233"/>
      <c r="V200" s="231"/>
      <c r="W200" s="231"/>
      <c r="X200" s="231"/>
      <c r="Y200" s="231"/>
      <c r="Z200" s="80">
        <f t="shared" si="9"/>
        <v>0</v>
      </c>
      <c r="AA200" s="463"/>
      <c r="AB200" s="463"/>
      <c r="AC200" s="463"/>
    </row>
    <row r="201" spans="1:29" s="171" customFormat="1" ht="51" customHeight="1" thickBot="1">
      <c r="A201" s="465"/>
      <c r="B201" s="465"/>
      <c r="C201" s="461"/>
      <c r="D201" s="461"/>
      <c r="E201" s="461"/>
      <c r="F201" s="461"/>
      <c r="G201" s="465"/>
      <c r="H201" s="461"/>
      <c r="I201" s="271" t="s">
        <v>342</v>
      </c>
      <c r="J201" s="200" t="s">
        <v>366</v>
      </c>
      <c r="K201" s="200" t="s">
        <v>367</v>
      </c>
      <c r="L201" s="161"/>
      <c r="M201" s="161"/>
      <c r="N201" s="161">
        <v>20</v>
      </c>
      <c r="O201" s="161">
        <v>20</v>
      </c>
      <c r="P201" s="155">
        <v>41456</v>
      </c>
      <c r="Q201" s="155">
        <v>41639</v>
      </c>
      <c r="R201" s="203">
        <f t="shared" si="10"/>
        <v>7500</v>
      </c>
      <c r="S201" s="227"/>
      <c r="T201" s="290">
        <v>7500</v>
      </c>
      <c r="U201" s="212"/>
      <c r="V201" s="227"/>
      <c r="W201" s="227"/>
      <c r="X201" s="227"/>
      <c r="Y201" s="227"/>
      <c r="Z201" s="83">
        <f t="shared" si="9"/>
        <v>7500</v>
      </c>
      <c r="AA201" s="463"/>
      <c r="AB201" s="463"/>
      <c r="AC201" s="463"/>
    </row>
    <row r="202" spans="1:29" s="171" customFormat="1" ht="97.5" customHeight="1" thickBot="1">
      <c r="A202" s="465"/>
      <c r="B202" s="465"/>
      <c r="C202" s="254" t="s">
        <v>814</v>
      </c>
      <c r="D202" s="255" t="s">
        <v>569</v>
      </c>
      <c r="E202" s="255">
        <v>2</v>
      </c>
      <c r="F202" s="255">
        <v>4</v>
      </c>
      <c r="G202" s="465"/>
      <c r="H202" s="255" t="s">
        <v>368</v>
      </c>
      <c r="I202" s="291" t="s">
        <v>343</v>
      </c>
      <c r="J202" s="254" t="s">
        <v>369</v>
      </c>
      <c r="K202" s="254" t="s">
        <v>276</v>
      </c>
      <c r="L202" s="255"/>
      <c r="M202" s="255"/>
      <c r="N202" s="255">
        <v>1</v>
      </c>
      <c r="O202" s="255">
        <v>1</v>
      </c>
      <c r="P202" s="157">
        <v>41456</v>
      </c>
      <c r="Q202" s="157">
        <v>41639</v>
      </c>
      <c r="R202" s="257">
        <f t="shared" si="10"/>
        <v>500</v>
      </c>
      <c r="S202" s="258"/>
      <c r="T202" s="292">
        <v>500</v>
      </c>
      <c r="U202" s="260"/>
      <c r="V202" s="258"/>
      <c r="W202" s="258"/>
      <c r="X202" s="258"/>
      <c r="Y202" s="258"/>
      <c r="Z202" s="261">
        <f t="shared" si="9"/>
        <v>500</v>
      </c>
      <c r="AA202" s="463"/>
      <c r="AB202" s="463"/>
      <c r="AC202" s="463"/>
    </row>
    <row r="203" spans="1:29" s="171" customFormat="1" ht="97.5" customHeight="1">
      <c r="A203" s="465"/>
      <c r="B203" s="465"/>
      <c r="C203" s="468" t="s">
        <v>815</v>
      </c>
      <c r="D203" s="468" t="s">
        <v>570</v>
      </c>
      <c r="E203" s="468">
        <v>0</v>
      </c>
      <c r="F203" s="468">
        <v>1</v>
      </c>
      <c r="G203" s="465"/>
      <c r="H203" s="468" t="s">
        <v>370</v>
      </c>
      <c r="I203" s="164" t="s">
        <v>344</v>
      </c>
      <c r="J203" s="164" t="s">
        <v>371</v>
      </c>
      <c r="K203" s="164" t="s">
        <v>102</v>
      </c>
      <c r="L203" s="192"/>
      <c r="M203" s="192"/>
      <c r="N203" s="192">
        <v>8</v>
      </c>
      <c r="O203" s="192">
        <v>8</v>
      </c>
      <c r="P203" s="156">
        <v>41456</v>
      </c>
      <c r="Q203" s="156">
        <v>41639</v>
      </c>
      <c r="R203" s="167">
        <f t="shared" si="10"/>
        <v>23000</v>
      </c>
      <c r="S203" s="231"/>
      <c r="T203" s="232">
        <v>23000</v>
      </c>
      <c r="U203" s="233"/>
      <c r="V203" s="231"/>
      <c r="W203" s="231"/>
      <c r="X203" s="231"/>
      <c r="Y203" s="231"/>
      <c r="Z203" s="80">
        <f t="shared" si="9"/>
        <v>23000</v>
      </c>
      <c r="AA203" s="463"/>
      <c r="AB203" s="463"/>
      <c r="AC203" s="463"/>
    </row>
    <row r="204" spans="1:29" s="171" customFormat="1" ht="97.5" customHeight="1">
      <c r="A204" s="465"/>
      <c r="B204" s="465"/>
      <c r="C204" s="469"/>
      <c r="D204" s="469"/>
      <c r="E204" s="469"/>
      <c r="F204" s="469"/>
      <c r="G204" s="465"/>
      <c r="H204" s="469"/>
      <c r="I204" s="194" t="s">
        <v>345</v>
      </c>
      <c r="J204" s="194" t="s">
        <v>372</v>
      </c>
      <c r="K204" s="194" t="s">
        <v>350</v>
      </c>
      <c r="L204" s="174"/>
      <c r="M204" s="174"/>
      <c r="N204" s="174">
        <v>1</v>
      </c>
      <c r="O204" s="174"/>
      <c r="P204" s="155">
        <v>41456</v>
      </c>
      <c r="Q204" s="155">
        <v>41547</v>
      </c>
      <c r="R204" s="197">
        <f t="shared" si="10"/>
        <v>10000</v>
      </c>
      <c r="S204" s="224"/>
      <c r="T204" s="210">
        <v>10000</v>
      </c>
      <c r="U204" s="209"/>
      <c r="V204" s="224"/>
      <c r="W204" s="224"/>
      <c r="X204" s="224"/>
      <c r="Y204" s="224"/>
      <c r="Z204" s="75">
        <f t="shared" si="9"/>
        <v>10000</v>
      </c>
      <c r="AA204" s="463"/>
      <c r="AB204" s="463"/>
      <c r="AC204" s="463"/>
    </row>
    <row r="205" spans="1:29" s="171" customFormat="1" ht="97.5" customHeight="1" thickBot="1">
      <c r="A205" s="465"/>
      <c r="B205" s="465"/>
      <c r="C205" s="470"/>
      <c r="D205" s="470"/>
      <c r="E205" s="470"/>
      <c r="F205" s="470"/>
      <c r="G205" s="465"/>
      <c r="H205" s="470"/>
      <c r="I205" s="200" t="s">
        <v>346</v>
      </c>
      <c r="J205" s="200" t="s">
        <v>373</v>
      </c>
      <c r="K205" s="200" t="s">
        <v>276</v>
      </c>
      <c r="L205" s="161">
        <v>150</v>
      </c>
      <c r="M205" s="161">
        <v>150</v>
      </c>
      <c r="N205" s="161">
        <v>150</v>
      </c>
      <c r="O205" s="161">
        <v>150</v>
      </c>
      <c r="P205" s="157">
        <v>41275</v>
      </c>
      <c r="Q205" s="157">
        <v>41639</v>
      </c>
      <c r="R205" s="203">
        <f t="shared" si="10"/>
        <v>6000</v>
      </c>
      <c r="S205" s="227"/>
      <c r="T205" s="213">
        <v>6000</v>
      </c>
      <c r="U205" s="212"/>
      <c r="V205" s="227"/>
      <c r="W205" s="227"/>
      <c r="X205" s="227"/>
      <c r="Y205" s="227"/>
      <c r="Z205" s="83">
        <f t="shared" si="9"/>
        <v>6000</v>
      </c>
      <c r="AA205" s="463"/>
      <c r="AB205" s="463"/>
      <c r="AC205" s="463"/>
    </row>
    <row r="206" spans="1:29" s="171" customFormat="1" ht="86.25" customHeight="1" thickBot="1">
      <c r="A206" s="465"/>
      <c r="B206" s="465"/>
      <c r="C206" s="296" t="s">
        <v>816</v>
      </c>
      <c r="D206" s="182" t="s">
        <v>571</v>
      </c>
      <c r="E206" s="182">
        <v>0</v>
      </c>
      <c r="F206" s="182">
        <v>0</v>
      </c>
      <c r="G206" s="465"/>
      <c r="H206" s="182" t="s">
        <v>385</v>
      </c>
      <c r="I206" s="288" t="s">
        <v>386</v>
      </c>
      <c r="J206" s="218" t="s">
        <v>387</v>
      </c>
      <c r="K206" s="218" t="s">
        <v>233</v>
      </c>
      <c r="L206" s="182"/>
      <c r="M206" s="182"/>
      <c r="N206" s="182">
        <v>1</v>
      </c>
      <c r="O206" s="182">
        <v>1</v>
      </c>
      <c r="P206" s="155">
        <v>41456</v>
      </c>
      <c r="Q206" s="155">
        <v>41639</v>
      </c>
      <c r="R206" s="274">
        <f t="shared" si="10"/>
        <v>12000</v>
      </c>
      <c r="S206" s="220"/>
      <c r="T206" s="221">
        <v>12000</v>
      </c>
      <c r="U206" s="222"/>
      <c r="V206" s="220"/>
      <c r="W206" s="220"/>
      <c r="X206" s="220"/>
      <c r="Y206" s="220"/>
      <c r="Z206" s="243">
        <f t="shared" si="9"/>
        <v>12000</v>
      </c>
      <c r="AA206" s="463"/>
      <c r="AB206" s="463"/>
      <c r="AC206" s="463"/>
    </row>
    <row r="207" spans="1:29" s="171" customFormat="1" ht="149.25" customHeight="1" thickBot="1">
      <c r="A207" s="465"/>
      <c r="B207" s="465"/>
      <c r="C207" s="149" t="s">
        <v>817</v>
      </c>
      <c r="D207" s="255" t="s">
        <v>572</v>
      </c>
      <c r="E207" s="255">
        <v>0</v>
      </c>
      <c r="F207" s="255">
        <v>1</v>
      </c>
      <c r="G207" s="465"/>
      <c r="H207" s="255" t="s">
        <v>388</v>
      </c>
      <c r="I207" s="291" t="s">
        <v>348</v>
      </c>
      <c r="J207" s="254" t="s">
        <v>389</v>
      </c>
      <c r="K207" s="254" t="s">
        <v>150</v>
      </c>
      <c r="L207" s="255"/>
      <c r="M207" s="255"/>
      <c r="N207" s="255">
        <v>1</v>
      </c>
      <c r="O207" s="255"/>
      <c r="P207" s="155">
        <v>41456</v>
      </c>
      <c r="Q207" s="155">
        <v>41547</v>
      </c>
      <c r="R207" s="257">
        <f t="shared" si="10"/>
        <v>15000</v>
      </c>
      <c r="S207" s="258"/>
      <c r="T207" s="259">
        <v>15000</v>
      </c>
      <c r="U207" s="260"/>
      <c r="V207" s="258"/>
      <c r="W207" s="258"/>
      <c r="X207" s="258"/>
      <c r="Y207" s="258"/>
      <c r="Z207" s="261">
        <f t="shared" si="9"/>
        <v>15000</v>
      </c>
      <c r="AA207" s="463"/>
      <c r="AB207" s="463"/>
      <c r="AC207" s="463"/>
    </row>
    <row r="208" spans="1:29" s="171" customFormat="1" ht="104.25" customHeight="1" thickBot="1">
      <c r="A208" s="465"/>
      <c r="B208" s="465"/>
      <c r="C208" s="254" t="s">
        <v>818</v>
      </c>
      <c r="D208" s="254" t="s">
        <v>573</v>
      </c>
      <c r="E208" s="255">
        <v>0</v>
      </c>
      <c r="F208" s="255">
        <v>2</v>
      </c>
      <c r="G208" s="466"/>
      <c r="H208" s="255" t="s">
        <v>390</v>
      </c>
      <c r="I208" s="291" t="s">
        <v>391</v>
      </c>
      <c r="J208" s="254" t="s">
        <v>392</v>
      </c>
      <c r="K208" s="254" t="s">
        <v>150</v>
      </c>
      <c r="L208" s="255"/>
      <c r="M208" s="255"/>
      <c r="N208" s="255"/>
      <c r="O208" s="255">
        <v>1</v>
      </c>
      <c r="P208" s="157">
        <v>41548</v>
      </c>
      <c r="Q208" s="157">
        <v>41639</v>
      </c>
      <c r="R208" s="257">
        <f t="shared" si="10"/>
        <v>0</v>
      </c>
      <c r="S208" s="258"/>
      <c r="T208" s="259">
        <v>0</v>
      </c>
      <c r="U208" s="260"/>
      <c r="V208" s="258"/>
      <c r="W208" s="258"/>
      <c r="X208" s="258"/>
      <c r="Y208" s="258"/>
      <c r="Z208" s="261">
        <f t="shared" si="9"/>
        <v>0</v>
      </c>
      <c r="AA208" s="463"/>
      <c r="AB208" s="463"/>
      <c r="AC208" s="463"/>
    </row>
    <row r="209" spans="1:29" s="171" customFormat="1" ht="118.5" customHeight="1" thickBot="1">
      <c r="A209" s="465"/>
      <c r="B209" s="465"/>
      <c r="C209" s="182" t="s">
        <v>819</v>
      </c>
      <c r="D209" s="182" t="s">
        <v>574</v>
      </c>
      <c r="E209" s="173">
        <v>80</v>
      </c>
      <c r="F209" s="173">
        <v>85</v>
      </c>
      <c r="G209" s="459" t="s">
        <v>530</v>
      </c>
      <c r="H209" s="182" t="s">
        <v>374</v>
      </c>
      <c r="I209" s="218" t="s">
        <v>377</v>
      </c>
      <c r="J209" s="218" t="s">
        <v>375</v>
      </c>
      <c r="K209" s="218" t="s">
        <v>376</v>
      </c>
      <c r="L209" s="182">
        <v>1</v>
      </c>
      <c r="M209" s="182">
        <v>1</v>
      </c>
      <c r="N209" s="182">
        <v>1</v>
      </c>
      <c r="O209" s="182">
        <v>1</v>
      </c>
      <c r="P209" s="157">
        <v>41275</v>
      </c>
      <c r="Q209" s="157">
        <v>41639</v>
      </c>
      <c r="R209" s="274">
        <f t="shared" si="10"/>
        <v>6000</v>
      </c>
      <c r="S209" s="220"/>
      <c r="T209" s="221">
        <v>6000</v>
      </c>
      <c r="U209" s="222"/>
      <c r="V209" s="220"/>
      <c r="W209" s="220"/>
      <c r="X209" s="220"/>
      <c r="Y209" s="220"/>
      <c r="Z209" s="243">
        <f t="shared" si="9"/>
        <v>6000</v>
      </c>
      <c r="AA209" s="463"/>
      <c r="AB209" s="463"/>
      <c r="AC209" s="463"/>
    </row>
    <row r="210" spans="1:29" s="171" customFormat="1" ht="94.5" customHeight="1" thickBot="1">
      <c r="A210" s="465"/>
      <c r="B210" s="465"/>
      <c r="C210" s="149" t="s">
        <v>820</v>
      </c>
      <c r="D210" s="255" t="s">
        <v>575</v>
      </c>
      <c r="E210" s="255">
        <v>9</v>
      </c>
      <c r="F210" s="255">
        <v>13</v>
      </c>
      <c r="G210" s="460"/>
      <c r="H210" s="255" t="s">
        <v>378</v>
      </c>
      <c r="I210" s="254" t="s">
        <v>379</v>
      </c>
      <c r="J210" s="254" t="s">
        <v>380</v>
      </c>
      <c r="K210" s="254" t="s">
        <v>381</v>
      </c>
      <c r="L210" s="255">
        <v>1</v>
      </c>
      <c r="M210" s="255">
        <v>1</v>
      </c>
      <c r="N210" s="255">
        <v>1</v>
      </c>
      <c r="O210" s="255">
        <v>1</v>
      </c>
      <c r="P210" s="157">
        <v>41275</v>
      </c>
      <c r="Q210" s="157">
        <v>41639</v>
      </c>
      <c r="R210" s="257">
        <f t="shared" si="10"/>
        <v>2000</v>
      </c>
      <c r="S210" s="258"/>
      <c r="T210" s="259">
        <v>2000</v>
      </c>
      <c r="U210" s="260"/>
      <c r="V210" s="258"/>
      <c r="W210" s="258"/>
      <c r="X210" s="258"/>
      <c r="Y210" s="258"/>
      <c r="Z210" s="261">
        <f t="shared" si="9"/>
        <v>2000</v>
      </c>
      <c r="AA210" s="463"/>
      <c r="AB210" s="463"/>
      <c r="AC210" s="463"/>
    </row>
    <row r="211" spans="1:29" s="171" customFormat="1" ht="97.5" customHeight="1" thickBot="1">
      <c r="A211" s="465"/>
      <c r="B211" s="465"/>
      <c r="C211" s="149" t="s">
        <v>821</v>
      </c>
      <c r="D211" s="255" t="s">
        <v>576</v>
      </c>
      <c r="E211" s="255">
        <v>2</v>
      </c>
      <c r="F211" s="255">
        <v>3</v>
      </c>
      <c r="G211" s="461"/>
      <c r="H211" s="255" t="s">
        <v>382</v>
      </c>
      <c r="I211" s="254" t="s">
        <v>347</v>
      </c>
      <c r="J211" s="254" t="s">
        <v>383</v>
      </c>
      <c r="K211" s="254" t="s">
        <v>384</v>
      </c>
      <c r="L211" s="255"/>
      <c r="M211" s="255"/>
      <c r="N211" s="255">
        <v>1</v>
      </c>
      <c r="O211" s="255"/>
      <c r="P211" s="155">
        <v>41456</v>
      </c>
      <c r="Q211" s="155">
        <v>41547</v>
      </c>
      <c r="R211" s="257">
        <f t="shared" si="10"/>
        <v>12720</v>
      </c>
      <c r="S211" s="258"/>
      <c r="T211" s="287">
        <v>12720</v>
      </c>
      <c r="U211" s="260"/>
      <c r="V211" s="258"/>
      <c r="W211" s="258"/>
      <c r="X211" s="258"/>
      <c r="Y211" s="258"/>
      <c r="Z211" s="261">
        <f t="shared" si="9"/>
        <v>12720</v>
      </c>
      <c r="AA211" s="463"/>
      <c r="AB211" s="463"/>
      <c r="AC211" s="463"/>
    </row>
    <row r="212" spans="1:29" s="171" customFormat="1" ht="48" customHeight="1">
      <c r="A212" s="465"/>
      <c r="B212" s="467" t="s">
        <v>393</v>
      </c>
      <c r="C212" s="459" t="s">
        <v>822</v>
      </c>
      <c r="D212" s="459" t="s">
        <v>577</v>
      </c>
      <c r="E212" s="459">
        <v>23</v>
      </c>
      <c r="F212" s="459">
        <v>23</v>
      </c>
      <c r="G212" s="459" t="s">
        <v>531</v>
      </c>
      <c r="H212" s="459" t="s">
        <v>396</v>
      </c>
      <c r="I212" s="164" t="s">
        <v>394</v>
      </c>
      <c r="J212" s="164"/>
      <c r="K212" s="164"/>
      <c r="L212" s="192"/>
      <c r="M212" s="192">
        <v>1</v>
      </c>
      <c r="N212" s="192">
        <v>1</v>
      </c>
      <c r="O212" s="192"/>
      <c r="P212" s="158">
        <v>41365</v>
      </c>
      <c r="Q212" s="158">
        <v>41547</v>
      </c>
      <c r="R212" s="167">
        <f t="shared" si="10"/>
        <v>2000</v>
      </c>
      <c r="S212" s="231"/>
      <c r="T212" s="232">
        <v>2000</v>
      </c>
      <c r="U212" s="233"/>
      <c r="V212" s="231"/>
      <c r="W212" s="231"/>
      <c r="X212" s="231"/>
      <c r="Y212" s="231"/>
      <c r="Z212" s="80">
        <f t="shared" si="9"/>
        <v>2000</v>
      </c>
      <c r="AA212" s="462" t="s">
        <v>435</v>
      </c>
      <c r="AB212" s="462"/>
      <c r="AC212" s="462"/>
    </row>
    <row r="213" spans="1:29" s="171" customFormat="1" ht="77.25" customHeight="1">
      <c r="A213" s="465"/>
      <c r="B213" s="465"/>
      <c r="C213" s="460"/>
      <c r="D213" s="460"/>
      <c r="E213" s="460"/>
      <c r="F213" s="460"/>
      <c r="G213" s="460"/>
      <c r="H213" s="460"/>
      <c r="I213" s="194" t="s">
        <v>397</v>
      </c>
      <c r="J213" s="194" t="s">
        <v>398</v>
      </c>
      <c r="K213" s="194" t="s">
        <v>399</v>
      </c>
      <c r="L213" s="174"/>
      <c r="M213" s="174"/>
      <c r="N213" s="174">
        <v>1</v>
      </c>
      <c r="O213" s="174"/>
      <c r="P213" s="156">
        <v>41456</v>
      </c>
      <c r="Q213" s="156">
        <v>41547</v>
      </c>
      <c r="R213" s="197">
        <f t="shared" si="10"/>
        <v>9300</v>
      </c>
      <c r="S213" s="224"/>
      <c r="T213" s="293">
        <v>9300</v>
      </c>
      <c r="U213" s="209"/>
      <c r="V213" s="224"/>
      <c r="W213" s="224"/>
      <c r="X213" s="224"/>
      <c r="Y213" s="224"/>
      <c r="Z213" s="75">
        <f t="shared" si="9"/>
        <v>9300</v>
      </c>
      <c r="AA213" s="463"/>
      <c r="AB213" s="463"/>
      <c r="AC213" s="463"/>
    </row>
    <row r="214" spans="1:29" s="171" customFormat="1" ht="43.5" customHeight="1" thickBot="1">
      <c r="A214" s="465"/>
      <c r="B214" s="465"/>
      <c r="C214" s="461"/>
      <c r="D214" s="461"/>
      <c r="E214" s="461"/>
      <c r="F214" s="461"/>
      <c r="G214" s="460"/>
      <c r="H214" s="461"/>
      <c r="I214" s="200" t="s">
        <v>395</v>
      </c>
      <c r="J214" s="200"/>
      <c r="K214" s="200"/>
      <c r="L214" s="161"/>
      <c r="M214" s="161">
        <v>1</v>
      </c>
      <c r="N214" s="161">
        <v>1</v>
      </c>
      <c r="O214" s="161">
        <v>1</v>
      </c>
      <c r="P214" s="294">
        <v>41365</v>
      </c>
      <c r="Q214" s="294">
        <v>41639</v>
      </c>
      <c r="R214" s="203">
        <f t="shared" si="10"/>
        <v>30000</v>
      </c>
      <c r="S214" s="227"/>
      <c r="T214" s="213">
        <v>30000</v>
      </c>
      <c r="U214" s="212"/>
      <c r="V214" s="227"/>
      <c r="W214" s="227"/>
      <c r="X214" s="227"/>
      <c r="Y214" s="227"/>
      <c r="Z214" s="83">
        <f t="shared" si="9"/>
        <v>30000</v>
      </c>
      <c r="AA214" s="463"/>
      <c r="AB214" s="463"/>
      <c r="AC214" s="463"/>
    </row>
    <row r="215" spans="1:29" s="171" customFormat="1" ht="60" customHeight="1">
      <c r="A215" s="465"/>
      <c r="B215" s="465"/>
      <c r="C215" s="459" t="s">
        <v>797</v>
      </c>
      <c r="D215" s="459" t="s">
        <v>578</v>
      </c>
      <c r="E215" s="459">
        <v>120</v>
      </c>
      <c r="F215" s="459">
        <v>170</v>
      </c>
      <c r="G215" s="460"/>
      <c r="H215" s="459" t="s">
        <v>403</v>
      </c>
      <c r="I215" s="192" t="s">
        <v>404</v>
      </c>
      <c r="J215" s="164" t="s">
        <v>405</v>
      </c>
      <c r="K215" s="164" t="s">
        <v>406</v>
      </c>
      <c r="L215" s="192"/>
      <c r="M215" s="192"/>
      <c r="N215" s="192"/>
      <c r="O215" s="192">
        <v>1</v>
      </c>
      <c r="P215" s="158">
        <v>41548</v>
      </c>
      <c r="Q215" s="158">
        <v>41639</v>
      </c>
      <c r="R215" s="167">
        <f t="shared" si="10"/>
        <v>4000</v>
      </c>
      <c r="S215" s="231"/>
      <c r="T215" s="289">
        <v>4000</v>
      </c>
      <c r="U215" s="233"/>
      <c r="V215" s="231"/>
      <c r="W215" s="231"/>
      <c r="X215" s="231"/>
      <c r="Y215" s="231"/>
      <c r="Z215" s="80">
        <f t="shared" si="9"/>
        <v>4000</v>
      </c>
      <c r="AA215" s="463"/>
      <c r="AB215" s="463"/>
      <c r="AC215" s="463"/>
    </row>
    <row r="216" spans="1:29" s="171" customFormat="1" ht="48" customHeight="1">
      <c r="A216" s="465"/>
      <c r="B216" s="465"/>
      <c r="C216" s="460"/>
      <c r="D216" s="465"/>
      <c r="E216" s="460"/>
      <c r="F216" s="460"/>
      <c r="G216" s="460"/>
      <c r="H216" s="460"/>
      <c r="I216" s="174" t="s">
        <v>400</v>
      </c>
      <c r="J216" s="194" t="s">
        <v>407</v>
      </c>
      <c r="K216" s="194" t="s">
        <v>102</v>
      </c>
      <c r="L216" s="174">
        <v>1</v>
      </c>
      <c r="M216" s="174">
        <v>2</v>
      </c>
      <c r="N216" s="174">
        <v>2</v>
      </c>
      <c r="O216" s="174">
        <v>1</v>
      </c>
      <c r="P216" s="156">
        <v>41275</v>
      </c>
      <c r="Q216" s="156">
        <v>41639</v>
      </c>
      <c r="R216" s="197">
        <f t="shared" si="10"/>
        <v>3000</v>
      </c>
      <c r="S216" s="224"/>
      <c r="T216" s="269">
        <v>3000</v>
      </c>
      <c r="U216" s="209"/>
      <c r="V216" s="224"/>
      <c r="W216" s="224"/>
      <c r="X216" s="224"/>
      <c r="Y216" s="224"/>
      <c r="Z216" s="75">
        <f t="shared" si="9"/>
        <v>3000</v>
      </c>
      <c r="AA216" s="463"/>
      <c r="AB216" s="463"/>
      <c r="AC216" s="463"/>
    </row>
    <row r="217" spans="1:29" s="171" customFormat="1" ht="56.25" customHeight="1">
      <c r="A217" s="465"/>
      <c r="B217" s="465"/>
      <c r="C217" s="460"/>
      <c r="D217" s="465"/>
      <c r="E217" s="460"/>
      <c r="F217" s="460"/>
      <c r="G217" s="460"/>
      <c r="H217" s="460"/>
      <c r="I217" s="174" t="s">
        <v>401</v>
      </c>
      <c r="J217" s="194" t="s">
        <v>408</v>
      </c>
      <c r="K217" s="175" t="s">
        <v>406</v>
      </c>
      <c r="L217" s="174"/>
      <c r="M217" s="174"/>
      <c r="N217" s="174">
        <v>1</v>
      </c>
      <c r="O217" s="174"/>
      <c r="P217" s="155">
        <v>41456</v>
      </c>
      <c r="Q217" s="155">
        <v>41547</v>
      </c>
      <c r="R217" s="197">
        <f t="shared" si="10"/>
        <v>30000</v>
      </c>
      <c r="S217" s="224"/>
      <c r="T217" s="269">
        <v>30000</v>
      </c>
      <c r="U217" s="209"/>
      <c r="V217" s="224"/>
      <c r="W217" s="224"/>
      <c r="X217" s="224"/>
      <c r="Y217" s="224"/>
      <c r="Z217" s="75">
        <f t="shared" si="9"/>
        <v>30000</v>
      </c>
      <c r="AA217" s="463"/>
      <c r="AB217" s="463"/>
      <c r="AC217" s="463"/>
    </row>
    <row r="218" spans="1:29" s="171" customFormat="1" ht="96" customHeight="1">
      <c r="A218" s="465"/>
      <c r="B218" s="465"/>
      <c r="C218" s="460"/>
      <c r="D218" s="465"/>
      <c r="E218" s="460"/>
      <c r="F218" s="460"/>
      <c r="G218" s="460"/>
      <c r="H218" s="460"/>
      <c r="I218" s="174" t="s">
        <v>409</v>
      </c>
      <c r="J218" s="194" t="s">
        <v>418</v>
      </c>
      <c r="K218" s="194" t="s">
        <v>419</v>
      </c>
      <c r="L218" s="244">
        <v>22.5</v>
      </c>
      <c r="M218" s="244">
        <v>22.5</v>
      </c>
      <c r="N218" s="244">
        <v>22.5</v>
      </c>
      <c r="O218" s="244">
        <v>22.5</v>
      </c>
      <c r="P218" s="156">
        <v>41275</v>
      </c>
      <c r="Q218" s="156">
        <v>41639</v>
      </c>
      <c r="R218" s="197">
        <f t="shared" si="10"/>
        <v>50000</v>
      </c>
      <c r="S218" s="224"/>
      <c r="T218" s="269">
        <v>50000</v>
      </c>
      <c r="U218" s="209"/>
      <c r="V218" s="224"/>
      <c r="W218" s="224"/>
      <c r="X218" s="224"/>
      <c r="Y218" s="224"/>
      <c r="Z218" s="75">
        <f t="shared" si="9"/>
        <v>50000</v>
      </c>
      <c r="AA218" s="463"/>
      <c r="AB218" s="463"/>
      <c r="AC218" s="463"/>
    </row>
    <row r="219" spans="1:29" s="171" customFormat="1" ht="95.25" customHeight="1">
      <c r="A219" s="465"/>
      <c r="B219" s="465"/>
      <c r="C219" s="460"/>
      <c r="D219" s="465"/>
      <c r="E219" s="460"/>
      <c r="F219" s="460"/>
      <c r="G219" s="460"/>
      <c r="H219" s="460"/>
      <c r="I219" s="174" t="s">
        <v>410</v>
      </c>
      <c r="J219" s="194" t="s">
        <v>420</v>
      </c>
      <c r="K219" s="194" t="s">
        <v>421</v>
      </c>
      <c r="L219" s="295">
        <v>100</v>
      </c>
      <c r="M219" s="295">
        <v>100</v>
      </c>
      <c r="N219" s="295">
        <v>100</v>
      </c>
      <c r="O219" s="295">
        <v>100</v>
      </c>
      <c r="P219" s="156">
        <v>41275</v>
      </c>
      <c r="Q219" s="156">
        <v>41639</v>
      </c>
      <c r="R219" s="197">
        <f t="shared" si="10"/>
        <v>25000</v>
      </c>
      <c r="S219" s="224"/>
      <c r="T219" s="269">
        <v>25000</v>
      </c>
      <c r="U219" s="209"/>
      <c r="V219" s="224"/>
      <c r="W219" s="224"/>
      <c r="X219" s="224"/>
      <c r="Y219" s="224"/>
      <c r="Z219" s="75">
        <f t="shared" si="9"/>
        <v>25000</v>
      </c>
      <c r="AA219" s="463"/>
      <c r="AB219" s="463"/>
      <c r="AC219" s="463"/>
    </row>
    <row r="220" spans="1:29" s="171" customFormat="1" ht="45.75" customHeight="1">
      <c r="A220" s="465"/>
      <c r="B220" s="465"/>
      <c r="C220" s="460"/>
      <c r="D220" s="465"/>
      <c r="E220" s="460"/>
      <c r="F220" s="460"/>
      <c r="G220" s="460"/>
      <c r="H220" s="460"/>
      <c r="I220" s="174" t="s">
        <v>411</v>
      </c>
      <c r="J220" s="194" t="s">
        <v>422</v>
      </c>
      <c r="K220" s="194" t="s">
        <v>423</v>
      </c>
      <c r="L220" s="174">
        <v>1</v>
      </c>
      <c r="M220" s="174">
        <v>3</v>
      </c>
      <c r="N220" s="174">
        <v>3</v>
      </c>
      <c r="O220" s="174">
        <v>3</v>
      </c>
      <c r="P220" s="156">
        <v>41275</v>
      </c>
      <c r="Q220" s="156">
        <v>41639</v>
      </c>
      <c r="R220" s="197">
        <f t="shared" si="10"/>
        <v>2000</v>
      </c>
      <c r="S220" s="224"/>
      <c r="T220" s="269">
        <v>2000</v>
      </c>
      <c r="U220" s="209"/>
      <c r="V220" s="224"/>
      <c r="W220" s="224"/>
      <c r="X220" s="224"/>
      <c r="Y220" s="224"/>
      <c r="Z220" s="75">
        <f t="shared" si="9"/>
        <v>2000</v>
      </c>
      <c r="AA220" s="463"/>
      <c r="AB220" s="463"/>
      <c r="AC220" s="463"/>
    </row>
    <row r="221" spans="1:29" s="171" customFormat="1" ht="57.75" customHeight="1">
      <c r="A221" s="465"/>
      <c r="B221" s="465"/>
      <c r="C221" s="460"/>
      <c r="D221" s="465"/>
      <c r="E221" s="460"/>
      <c r="F221" s="460"/>
      <c r="G221" s="460"/>
      <c r="H221" s="460"/>
      <c r="I221" s="174" t="s">
        <v>412</v>
      </c>
      <c r="J221" s="194" t="s">
        <v>424</v>
      </c>
      <c r="K221" s="194" t="s">
        <v>425</v>
      </c>
      <c r="L221" s="295">
        <v>100</v>
      </c>
      <c r="M221" s="295">
        <v>100</v>
      </c>
      <c r="N221" s="295">
        <v>100</v>
      </c>
      <c r="O221" s="295">
        <v>100</v>
      </c>
      <c r="P221" s="156">
        <v>41275</v>
      </c>
      <c r="Q221" s="156">
        <v>41639</v>
      </c>
      <c r="R221" s="197">
        <f t="shared" si="10"/>
        <v>2000</v>
      </c>
      <c r="S221" s="224"/>
      <c r="T221" s="269">
        <v>2000</v>
      </c>
      <c r="U221" s="209"/>
      <c r="V221" s="224"/>
      <c r="W221" s="224"/>
      <c r="X221" s="224"/>
      <c r="Y221" s="224"/>
      <c r="Z221" s="75">
        <f t="shared" si="9"/>
        <v>2000</v>
      </c>
      <c r="AA221" s="463"/>
      <c r="AB221" s="463"/>
      <c r="AC221" s="463"/>
    </row>
    <row r="222" spans="1:29" s="171" customFormat="1" ht="35.25" customHeight="1">
      <c r="A222" s="465"/>
      <c r="B222" s="465"/>
      <c r="C222" s="460"/>
      <c r="D222" s="465"/>
      <c r="E222" s="460"/>
      <c r="F222" s="460"/>
      <c r="G222" s="460"/>
      <c r="H222" s="460"/>
      <c r="I222" s="174" t="s">
        <v>413</v>
      </c>
      <c r="J222" s="194" t="s">
        <v>428</v>
      </c>
      <c r="K222" s="194" t="s">
        <v>277</v>
      </c>
      <c r="L222" s="174"/>
      <c r="M222" s="174"/>
      <c r="N222" s="174">
        <v>1</v>
      </c>
      <c r="O222" s="174">
        <v>1</v>
      </c>
      <c r="P222" s="156">
        <v>41456</v>
      </c>
      <c r="Q222" s="156">
        <v>41639</v>
      </c>
      <c r="R222" s="197">
        <f t="shared" si="10"/>
        <v>2000</v>
      </c>
      <c r="S222" s="224"/>
      <c r="T222" s="269">
        <v>2000</v>
      </c>
      <c r="U222" s="209"/>
      <c r="V222" s="224"/>
      <c r="W222" s="224"/>
      <c r="X222" s="224"/>
      <c r="Y222" s="224"/>
      <c r="Z222" s="75">
        <f t="shared" si="9"/>
        <v>2000</v>
      </c>
      <c r="AA222" s="463"/>
      <c r="AB222" s="463"/>
      <c r="AC222" s="463"/>
    </row>
    <row r="223" spans="1:29" s="171" customFormat="1" ht="49.5" customHeight="1">
      <c r="A223" s="465"/>
      <c r="B223" s="465"/>
      <c r="C223" s="460"/>
      <c r="D223" s="465"/>
      <c r="E223" s="460"/>
      <c r="F223" s="460"/>
      <c r="G223" s="460"/>
      <c r="H223" s="460"/>
      <c r="I223" s="174" t="s">
        <v>414</v>
      </c>
      <c r="J223" s="194" t="s">
        <v>426</v>
      </c>
      <c r="K223" s="194" t="s">
        <v>427</v>
      </c>
      <c r="L223" s="174"/>
      <c r="M223" s="174">
        <v>1</v>
      </c>
      <c r="N223" s="174">
        <v>2</v>
      </c>
      <c r="O223" s="174">
        <v>1</v>
      </c>
      <c r="P223" s="156">
        <v>41365</v>
      </c>
      <c r="Q223" s="156">
        <v>41639</v>
      </c>
      <c r="R223" s="197">
        <f t="shared" si="10"/>
        <v>1000</v>
      </c>
      <c r="S223" s="224"/>
      <c r="T223" s="269">
        <v>1000</v>
      </c>
      <c r="U223" s="209"/>
      <c r="V223" s="224"/>
      <c r="W223" s="224"/>
      <c r="X223" s="224"/>
      <c r="Y223" s="224"/>
      <c r="Z223" s="75">
        <f t="shared" si="9"/>
        <v>1000</v>
      </c>
      <c r="AA223" s="463"/>
      <c r="AB223" s="463"/>
      <c r="AC223" s="463"/>
    </row>
    <row r="224" spans="1:29" s="171" customFormat="1" ht="30" customHeight="1">
      <c r="A224" s="465"/>
      <c r="B224" s="465"/>
      <c r="C224" s="460"/>
      <c r="D224" s="465"/>
      <c r="E224" s="460"/>
      <c r="F224" s="460"/>
      <c r="G224" s="460"/>
      <c r="H224" s="460"/>
      <c r="I224" s="174" t="s">
        <v>402</v>
      </c>
      <c r="J224" s="194" t="s">
        <v>429</v>
      </c>
      <c r="K224" s="194" t="s">
        <v>430</v>
      </c>
      <c r="L224" s="174"/>
      <c r="M224" s="174"/>
      <c r="N224" s="174"/>
      <c r="O224" s="174">
        <v>1</v>
      </c>
      <c r="P224" s="156">
        <v>41518</v>
      </c>
      <c r="Q224" s="156">
        <v>41639</v>
      </c>
      <c r="R224" s="197">
        <f t="shared" si="10"/>
        <v>6000</v>
      </c>
      <c r="S224" s="224"/>
      <c r="T224" s="269">
        <v>6000</v>
      </c>
      <c r="U224" s="209"/>
      <c r="V224" s="224"/>
      <c r="W224" s="224"/>
      <c r="X224" s="224"/>
      <c r="Y224" s="224"/>
      <c r="Z224" s="75">
        <f t="shared" si="9"/>
        <v>6000</v>
      </c>
      <c r="AA224" s="463"/>
      <c r="AB224" s="463"/>
      <c r="AC224" s="463"/>
    </row>
    <row r="225" spans="1:29" s="171" customFormat="1" ht="95.25" customHeight="1">
      <c r="A225" s="465"/>
      <c r="B225" s="465"/>
      <c r="C225" s="460"/>
      <c r="D225" s="465"/>
      <c r="E225" s="460"/>
      <c r="F225" s="460"/>
      <c r="G225" s="460"/>
      <c r="H225" s="460"/>
      <c r="I225" s="174" t="s">
        <v>415</v>
      </c>
      <c r="J225" s="194" t="s">
        <v>98</v>
      </c>
      <c r="K225" s="194" t="s">
        <v>430</v>
      </c>
      <c r="L225" s="174"/>
      <c r="M225" s="174"/>
      <c r="N225" s="174">
        <v>1</v>
      </c>
      <c r="O225" s="174"/>
      <c r="P225" s="156">
        <v>41456</v>
      </c>
      <c r="Q225" s="156" t="s">
        <v>684</v>
      </c>
      <c r="R225" s="197">
        <f t="shared" si="10"/>
        <v>3000</v>
      </c>
      <c r="S225" s="224"/>
      <c r="T225" s="269">
        <v>3000</v>
      </c>
      <c r="U225" s="209"/>
      <c r="V225" s="224"/>
      <c r="W225" s="224"/>
      <c r="X225" s="224"/>
      <c r="Y225" s="224"/>
      <c r="Z225" s="75">
        <f t="shared" si="9"/>
        <v>3000</v>
      </c>
      <c r="AA225" s="463"/>
      <c r="AB225" s="463"/>
      <c r="AC225" s="463"/>
    </row>
    <row r="226" spans="1:29" s="171" customFormat="1" ht="44.25" customHeight="1">
      <c r="A226" s="465"/>
      <c r="B226" s="465"/>
      <c r="C226" s="460"/>
      <c r="D226" s="465"/>
      <c r="E226" s="460"/>
      <c r="F226" s="460"/>
      <c r="G226" s="460"/>
      <c r="H226" s="460"/>
      <c r="I226" s="174" t="s">
        <v>416</v>
      </c>
      <c r="J226" s="194" t="s">
        <v>431</v>
      </c>
      <c r="K226" s="194" t="s">
        <v>432</v>
      </c>
      <c r="L226" s="174"/>
      <c r="M226" s="174"/>
      <c r="N226" s="174">
        <v>1</v>
      </c>
      <c r="O226" s="174">
        <v>1</v>
      </c>
      <c r="P226" s="156">
        <v>41456</v>
      </c>
      <c r="Q226" s="156">
        <v>41639</v>
      </c>
      <c r="R226" s="197">
        <f t="shared" si="10"/>
        <v>6000</v>
      </c>
      <c r="S226" s="224"/>
      <c r="T226" s="269">
        <v>6000</v>
      </c>
      <c r="U226" s="209"/>
      <c r="V226" s="224"/>
      <c r="W226" s="224"/>
      <c r="X226" s="224"/>
      <c r="Y226" s="224"/>
      <c r="Z226" s="75">
        <f t="shared" si="9"/>
        <v>6000</v>
      </c>
      <c r="AA226" s="463"/>
      <c r="AB226" s="463"/>
      <c r="AC226" s="463"/>
    </row>
    <row r="227" spans="1:29" s="171" customFormat="1" ht="49.5" customHeight="1" thickBot="1">
      <c r="A227" s="466"/>
      <c r="B227" s="466"/>
      <c r="C227" s="461"/>
      <c r="D227" s="466"/>
      <c r="E227" s="461"/>
      <c r="F227" s="461"/>
      <c r="G227" s="461"/>
      <c r="H227" s="461"/>
      <c r="I227" s="161" t="s">
        <v>417</v>
      </c>
      <c r="J227" s="200" t="s">
        <v>433</v>
      </c>
      <c r="K227" s="200" t="s">
        <v>434</v>
      </c>
      <c r="L227" s="161"/>
      <c r="M227" s="161">
        <v>1</v>
      </c>
      <c r="N227" s="161"/>
      <c r="O227" s="161"/>
      <c r="P227" s="294">
        <v>41365</v>
      </c>
      <c r="Q227" s="294" t="s">
        <v>753</v>
      </c>
      <c r="R227" s="203">
        <f t="shared" si="10"/>
        <v>1108029</v>
      </c>
      <c r="S227" s="227"/>
      <c r="T227" s="290">
        <v>1108029</v>
      </c>
      <c r="U227" s="212"/>
      <c r="V227" s="227"/>
      <c r="W227" s="227"/>
      <c r="X227" s="227"/>
      <c r="Y227" s="227"/>
      <c r="Z227" s="83">
        <f t="shared" si="9"/>
        <v>1108029</v>
      </c>
      <c r="AA227" s="464"/>
      <c r="AB227" s="464"/>
      <c r="AC227" s="464"/>
    </row>
    <row r="228" spans="1:28" s="93" customFormat="1" ht="12.75">
      <c r="A228" s="84"/>
      <c r="B228" s="84"/>
      <c r="C228" s="85"/>
      <c r="D228" s="85"/>
      <c r="E228" s="85"/>
      <c r="F228" s="85"/>
      <c r="G228" s="85"/>
      <c r="H228" s="85"/>
      <c r="I228" s="85"/>
      <c r="J228" s="85"/>
      <c r="K228" s="85"/>
      <c r="L228" s="86"/>
      <c r="M228" s="86"/>
      <c r="N228" s="86"/>
      <c r="O228" s="86"/>
      <c r="P228" s="87"/>
      <c r="Q228" s="87"/>
      <c r="R228" s="102">
        <f>SUM(R65:R227)</f>
        <v>3546529</v>
      </c>
      <c r="S228" s="89"/>
      <c r="T228" s="90"/>
      <c r="U228" s="89"/>
      <c r="V228" s="89"/>
      <c r="W228" s="89"/>
      <c r="X228" s="89"/>
      <c r="Y228" s="89"/>
      <c r="Z228" s="102">
        <f>SUM(Z65:Z227)</f>
        <v>3546529</v>
      </c>
      <c r="AA228" s="92"/>
      <c r="AB228" s="92"/>
    </row>
    <row r="229" spans="1:28" s="93" customFormat="1" ht="12.75">
      <c r="A229" s="84"/>
      <c r="B229" s="84"/>
      <c r="C229" s="85"/>
      <c r="D229" s="85"/>
      <c r="E229" s="85"/>
      <c r="F229" s="85"/>
      <c r="G229" s="85"/>
      <c r="H229" s="85"/>
      <c r="I229" s="85"/>
      <c r="J229" s="85"/>
      <c r="K229" s="85"/>
      <c r="L229" s="86"/>
      <c r="M229" s="86"/>
      <c r="N229" s="86"/>
      <c r="O229" s="86"/>
      <c r="P229" s="87"/>
      <c r="Q229" s="87"/>
      <c r="R229" s="88">
        <f t="shared" si="10"/>
        <v>0</v>
      </c>
      <c r="S229" s="89"/>
      <c r="T229" s="90"/>
      <c r="U229" s="89"/>
      <c r="V229" s="89"/>
      <c r="W229" s="89"/>
      <c r="X229" s="89"/>
      <c r="Y229" s="89"/>
      <c r="Z229" s="91"/>
      <c r="AA229" s="92"/>
      <c r="AB229" s="92"/>
    </row>
    <row r="230" spans="1:28" ht="12.75">
      <c r="A230" s="1" t="s">
        <v>41</v>
      </c>
      <c r="B230" s="1"/>
      <c r="C230" s="25"/>
      <c r="D230" s="1"/>
      <c r="E230" s="1"/>
      <c r="F230" s="1"/>
      <c r="G230" s="1"/>
      <c r="H230" s="1"/>
      <c r="I230" s="1"/>
      <c r="J230" s="1"/>
      <c r="K230" s="1"/>
      <c r="L230" s="1"/>
      <c r="M230" s="1"/>
      <c r="N230" s="1"/>
      <c r="O230" s="1"/>
      <c r="P230" s="1"/>
      <c r="Q230" s="1"/>
      <c r="R230" s="57"/>
      <c r="S230" s="1"/>
      <c r="T230" s="1"/>
      <c r="U230" s="1"/>
      <c r="V230" s="1"/>
      <c r="W230" s="1"/>
      <c r="X230" s="1"/>
      <c r="Y230" s="1"/>
      <c r="Z230" s="1"/>
      <c r="AA230" s="1"/>
      <c r="AB230" s="1"/>
    </row>
    <row r="231" spans="1:28" ht="12.75">
      <c r="A231" s="3" t="s">
        <v>42</v>
      </c>
      <c r="C231" s="25"/>
      <c r="D231" s="1"/>
      <c r="E231" s="1"/>
      <c r="F231" s="1"/>
      <c r="G231" s="1"/>
      <c r="H231" s="1"/>
      <c r="I231" s="1"/>
      <c r="J231" s="1"/>
      <c r="K231" s="1"/>
      <c r="L231" s="1"/>
      <c r="M231" s="1"/>
      <c r="N231" s="1"/>
      <c r="O231" s="1"/>
      <c r="P231" s="1"/>
      <c r="Q231" s="1"/>
      <c r="R231" s="57"/>
      <c r="S231" s="1"/>
      <c r="T231" s="1"/>
      <c r="U231" s="1"/>
      <c r="V231" s="1"/>
      <c r="W231" s="1"/>
      <c r="X231" s="1"/>
      <c r="Y231" s="1"/>
      <c r="Z231" s="1"/>
      <c r="AA231" s="1"/>
      <c r="AB231" s="1"/>
    </row>
    <row r="232" spans="1:28" ht="12.75">
      <c r="A232" s="1" t="s">
        <v>43</v>
      </c>
      <c r="C232" s="26"/>
      <c r="D232" s="4"/>
      <c r="E232" s="4"/>
      <c r="F232" s="4"/>
      <c r="G232" s="4"/>
      <c r="H232" s="4"/>
      <c r="I232" s="3"/>
      <c r="J232" s="4"/>
      <c r="K232" s="4"/>
      <c r="L232" s="4"/>
      <c r="M232" s="4"/>
      <c r="N232" s="4"/>
      <c r="O232" s="4"/>
      <c r="P232" s="4"/>
      <c r="Q232" s="4"/>
      <c r="R232" s="58"/>
      <c r="S232" s="4"/>
      <c r="T232" s="4"/>
      <c r="U232" s="4"/>
      <c r="V232" s="4"/>
      <c r="W232" s="4"/>
      <c r="X232" s="4"/>
      <c r="Y232" s="4"/>
      <c r="Z232" s="4"/>
      <c r="AA232" s="4"/>
      <c r="AB232" s="4"/>
    </row>
    <row r="233" spans="1:28" ht="12.75">
      <c r="A233" s="3" t="s">
        <v>19</v>
      </c>
      <c r="B233" s="3"/>
      <c r="C233" s="4"/>
      <c r="D233" s="4"/>
      <c r="E233" s="4"/>
      <c r="F233" s="4"/>
      <c r="G233" s="4"/>
      <c r="H233" s="4"/>
      <c r="I233" s="3"/>
      <c r="J233" s="4"/>
      <c r="K233" s="4"/>
      <c r="L233" s="4"/>
      <c r="M233" s="4"/>
      <c r="N233" s="4"/>
      <c r="O233" s="4"/>
      <c r="P233" s="4"/>
      <c r="Q233" s="4"/>
      <c r="R233" s="58"/>
      <c r="S233" s="4"/>
      <c r="T233" s="4"/>
      <c r="U233" s="4"/>
      <c r="V233" s="4"/>
      <c r="W233" s="4"/>
      <c r="X233" s="4"/>
      <c r="Y233" s="4"/>
      <c r="Z233" s="4"/>
      <c r="AA233" s="4"/>
      <c r="AB233" s="4"/>
    </row>
    <row r="234" spans="1:28" ht="12.75">
      <c r="A234" s="3" t="s">
        <v>44</v>
      </c>
      <c r="B234" s="3"/>
      <c r="C234" s="26"/>
      <c r="D234" s="4"/>
      <c r="E234" s="4"/>
      <c r="F234" s="4"/>
      <c r="G234" s="4"/>
      <c r="H234" s="4"/>
      <c r="I234" s="4"/>
      <c r="J234" s="4"/>
      <c r="K234" s="4"/>
      <c r="L234" s="4"/>
      <c r="M234" s="4"/>
      <c r="N234" s="4"/>
      <c r="O234" s="4"/>
      <c r="P234" s="4"/>
      <c r="Q234" s="4"/>
      <c r="R234" s="58"/>
      <c r="S234" s="4"/>
      <c r="T234" s="4"/>
      <c r="U234" s="4"/>
      <c r="V234" s="4"/>
      <c r="W234" s="4"/>
      <c r="X234" s="4"/>
      <c r="Y234" s="4"/>
      <c r="Z234" s="4"/>
      <c r="AA234" s="4"/>
      <c r="AB234" s="4"/>
    </row>
    <row r="235" spans="1:28" ht="12.75">
      <c r="A235" s="3" t="s">
        <v>436</v>
      </c>
      <c r="B235" s="3"/>
      <c r="C235" s="4"/>
      <c r="D235" s="4"/>
      <c r="E235" s="4"/>
      <c r="F235" s="4"/>
      <c r="G235" s="4"/>
      <c r="H235" s="4"/>
      <c r="I235" s="4"/>
      <c r="J235" s="4"/>
      <c r="K235" s="4"/>
      <c r="L235" s="4"/>
      <c r="M235" s="4"/>
      <c r="N235" s="4"/>
      <c r="O235" s="4"/>
      <c r="P235" s="4"/>
      <c r="Q235" s="4"/>
      <c r="R235" s="58"/>
      <c r="S235" s="4"/>
      <c r="T235" s="4"/>
      <c r="U235" s="4"/>
      <c r="V235" s="4"/>
      <c r="W235" s="4"/>
      <c r="X235" s="4"/>
      <c r="Y235" s="4"/>
      <c r="Z235" s="4"/>
      <c r="AA235" s="4"/>
      <c r="AB235" s="4"/>
    </row>
    <row r="236" spans="1:28" ht="13.5" thickBot="1">
      <c r="A236" s="1" t="s">
        <v>437</v>
      </c>
      <c r="B236" s="3"/>
      <c r="C236" s="39"/>
      <c r="D236" s="39"/>
      <c r="E236" s="39"/>
      <c r="F236" s="39"/>
      <c r="G236" s="39"/>
      <c r="H236" s="39"/>
      <c r="I236" s="39"/>
      <c r="J236" s="39"/>
      <c r="K236" s="39"/>
      <c r="L236" s="39"/>
      <c r="M236" s="39"/>
      <c r="N236" s="39"/>
      <c r="O236" s="39"/>
      <c r="P236" s="4"/>
      <c r="Q236" s="4"/>
      <c r="R236" s="58"/>
      <c r="S236" s="4"/>
      <c r="T236" s="4"/>
      <c r="U236" s="4"/>
      <c r="V236" s="4"/>
      <c r="W236" s="4"/>
      <c r="X236" s="4"/>
      <c r="Y236" s="4"/>
      <c r="Z236" s="4"/>
      <c r="AA236" s="4"/>
      <c r="AB236" s="4"/>
    </row>
    <row r="237" spans="1:28" ht="13.5" thickBot="1">
      <c r="A237" s="1"/>
      <c r="B237" s="3"/>
      <c r="C237" s="344"/>
      <c r="D237" s="344"/>
      <c r="E237" s="344"/>
      <c r="F237" s="344"/>
      <c r="G237" s="344"/>
      <c r="H237" s="344"/>
      <c r="I237" s="344"/>
      <c r="J237" s="344"/>
      <c r="K237" s="344"/>
      <c r="L237" s="344"/>
      <c r="M237" s="344"/>
      <c r="N237" s="344"/>
      <c r="O237" s="344"/>
      <c r="P237" s="4"/>
      <c r="Q237" s="4"/>
      <c r="R237" s="58"/>
      <c r="S237" s="4"/>
      <c r="T237" s="4"/>
      <c r="U237" s="4"/>
      <c r="V237" s="4"/>
      <c r="W237" s="4"/>
      <c r="X237" s="4"/>
      <c r="Y237" s="4"/>
      <c r="Z237" s="4"/>
      <c r="AA237" s="4"/>
      <c r="AB237" s="4"/>
    </row>
    <row r="238" spans="1:29" ht="13.5" customHeight="1" thickBot="1">
      <c r="A238" s="383" t="s">
        <v>2</v>
      </c>
      <c r="B238" s="386" t="s">
        <v>23</v>
      </c>
      <c r="C238" s="389" t="s">
        <v>24</v>
      </c>
      <c r="D238" s="389" t="s">
        <v>9</v>
      </c>
      <c r="E238" s="389"/>
      <c r="F238" s="389"/>
      <c r="G238" s="389" t="s">
        <v>20</v>
      </c>
      <c r="H238" s="389" t="s">
        <v>25</v>
      </c>
      <c r="I238" s="389" t="s">
        <v>3</v>
      </c>
      <c r="J238" s="389" t="s">
        <v>4</v>
      </c>
      <c r="K238" s="389" t="s">
        <v>11</v>
      </c>
      <c r="L238" s="389"/>
      <c r="M238" s="389"/>
      <c r="N238" s="389"/>
      <c r="O238" s="389"/>
      <c r="P238" s="389" t="s">
        <v>21</v>
      </c>
      <c r="Q238" s="389" t="s">
        <v>22</v>
      </c>
      <c r="R238" s="452" t="s">
        <v>35</v>
      </c>
      <c r="S238" s="443" t="s">
        <v>17</v>
      </c>
      <c r="T238" s="444"/>
      <c r="U238" s="444"/>
      <c r="V238" s="444"/>
      <c r="W238" s="444"/>
      <c r="X238" s="444"/>
      <c r="Y238" s="444"/>
      <c r="Z238" s="445"/>
      <c r="AA238" s="446" t="s">
        <v>5</v>
      </c>
      <c r="AB238" s="446" t="s">
        <v>6</v>
      </c>
      <c r="AC238" s="365" t="s">
        <v>10</v>
      </c>
    </row>
    <row r="239" spans="1:29" ht="13.5" thickBot="1">
      <c r="A239" s="384"/>
      <c r="B239" s="387"/>
      <c r="C239" s="390"/>
      <c r="D239" s="391"/>
      <c r="E239" s="391"/>
      <c r="F239" s="391"/>
      <c r="G239" s="390"/>
      <c r="H239" s="390"/>
      <c r="I239" s="390"/>
      <c r="J239" s="390"/>
      <c r="K239" s="391"/>
      <c r="L239" s="391"/>
      <c r="M239" s="391"/>
      <c r="N239" s="391"/>
      <c r="O239" s="391"/>
      <c r="P239" s="390"/>
      <c r="Q239" s="390"/>
      <c r="R239" s="453"/>
      <c r="S239" s="368" t="s">
        <v>40</v>
      </c>
      <c r="T239" s="368"/>
      <c r="U239" s="368"/>
      <c r="V239" s="368"/>
      <c r="W239" s="368"/>
      <c r="X239" s="368"/>
      <c r="Y239" s="368"/>
      <c r="Z239" s="368"/>
      <c r="AA239" s="447"/>
      <c r="AB239" s="447"/>
      <c r="AC239" s="366"/>
    </row>
    <row r="240" spans="1:29" ht="30" customHeight="1" thickBot="1">
      <c r="A240" s="385"/>
      <c r="B240" s="388"/>
      <c r="C240" s="391"/>
      <c r="D240" s="51" t="s">
        <v>0</v>
      </c>
      <c r="E240" s="51" t="s">
        <v>33</v>
      </c>
      <c r="F240" s="51" t="s">
        <v>34</v>
      </c>
      <c r="G240" s="391"/>
      <c r="H240" s="391"/>
      <c r="I240" s="391"/>
      <c r="J240" s="391"/>
      <c r="K240" s="51" t="s">
        <v>16</v>
      </c>
      <c r="L240" s="95" t="s">
        <v>12</v>
      </c>
      <c r="M240" s="95" t="s">
        <v>13</v>
      </c>
      <c r="N240" s="95" t="s">
        <v>14</v>
      </c>
      <c r="O240" s="95" t="s">
        <v>15</v>
      </c>
      <c r="P240" s="391"/>
      <c r="Q240" s="391"/>
      <c r="R240" s="454"/>
      <c r="S240" s="96" t="s">
        <v>18</v>
      </c>
      <c r="T240" s="96" t="s">
        <v>1</v>
      </c>
      <c r="U240" s="96" t="s">
        <v>36</v>
      </c>
      <c r="V240" s="96" t="s">
        <v>37</v>
      </c>
      <c r="W240" s="96" t="s">
        <v>38</v>
      </c>
      <c r="X240" s="96" t="s">
        <v>39</v>
      </c>
      <c r="Y240" s="97" t="s">
        <v>7</v>
      </c>
      <c r="Z240" s="97" t="s">
        <v>8</v>
      </c>
      <c r="AA240" s="448"/>
      <c r="AB240" s="448"/>
      <c r="AC240" s="367"/>
    </row>
    <row r="241" spans="1:29" ht="24">
      <c r="A241" s="369">
        <v>4</v>
      </c>
      <c r="B241" s="371" t="s">
        <v>438</v>
      </c>
      <c r="C241" s="374" t="s">
        <v>764</v>
      </c>
      <c r="D241" s="374" t="s">
        <v>439</v>
      </c>
      <c r="E241" s="376">
        <f>+'[1]D1'!$Z$136</f>
        <v>60</v>
      </c>
      <c r="F241" s="376">
        <v>250</v>
      </c>
      <c r="G241" s="374" t="s">
        <v>765</v>
      </c>
      <c r="H241" s="374" t="s">
        <v>766</v>
      </c>
      <c r="I241" s="104" t="s">
        <v>767</v>
      </c>
      <c r="J241" s="105" t="s">
        <v>768</v>
      </c>
      <c r="K241" s="105" t="s">
        <v>440</v>
      </c>
      <c r="L241" s="105">
        <v>65</v>
      </c>
      <c r="M241" s="105">
        <v>65</v>
      </c>
      <c r="N241" s="105">
        <v>60</v>
      </c>
      <c r="O241" s="105">
        <v>60</v>
      </c>
      <c r="P241" s="345">
        <v>41275</v>
      </c>
      <c r="Q241" s="345">
        <v>41639</v>
      </c>
      <c r="R241" s="346">
        <v>5000</v>
      </c>
      <c r="S241" s="108"/>
      <c r="T241" s="109">
        <f aca="true" t="shared" si="11" ref="T241:T246">R241</f>
        <v>5000</v>
      </c>
      <c r="U241" s="347"/>
      <c r="V241" s="108"/>
      <c r="W241" s="108"/>
      <c r="X241" s="108"/>
      <c r="Y241" s="108"/>
      <c r="Z241" s="110">
        <f>R241</f>
        <v>5000</v>
      </c>
      <c r="AA241" s="357" t="s">
        <v>442</v>
      </c>
      <c r="AB241" s="359"/>
      <c r="AC241" s="359"/>
    </row>
    <row r="242" spans="1:29" ht="72">
      <c r="A242" s="369"/>
      <c r="B242" s="372"/>
      <c r="C242" s="372"/>
      <c r="D242" s="374"/>
      <c r="E242" s="376"/>
      <c r="F242" s="376"/>
      <c r="G242" s="374"/>
      <c r="H242" s="374"/>
      <c r="I242" s="104" t="s">
        <v>769</v>
      </c>
      <c r="J242" s="105" t="s">
        <v>770</v>
      </c>
      <c r="K242" s="105" t="s">
        <v>771</v>
      </c>
      <c r="L242" s="105" t="s">
        <v>772</v>
      </c>
      <c r="M242" s="105" t="s">
        <v>772</v>
      </c>
      <c r="N242" s="105" t="s">
        <v>772</v>
      </c>
      <c r="O242" s="105" t="s">
        <v>772</v>
      </c>
      <c r="P242" s="345">
        <v>41275</v>
      </c>
      <c r="Q242" s="345">
        <v>41639</v>
      </c>
      <c r="R242" s="346">
        <v>5000</v>
      </c>
      <c r="S242" s="108"/>
      <c r="T242" s="109">
        <f t="shared" si="11"/>
        <v>5000</v>
      </c>
      <c r="U242" s="347"/>
      <c r="V242" s="108"/>
      <c r="W242" s="108"/>
      <c r="X242" s="108"/>
      <c r="Y242" s="108"/>
      <c r="Z242" s="110">
        <f>R242</f>
        <v>5000</v>
      </c>
      <c r="AA242" s="357"/>
      <c r="AB242" s="360"/>
      <c r="AC242" s="360"/>
    </row>
    <row r="243" spans="1:29" ht="36">
      <c r="A243" s="369"/>
      <c r="B243" s="372"/>
      <c r="C243" s="372"/>
      <c r="D243" s="374"/>
      <c r="E243" s="376"/>
      <c r="F243" s="376"/>
      <c r="G243" s="374"/>
      <c r="H243" s="374"/>
      <c r="I243" s="104" t="s">
        <v>773</v>
      </c>
      <c r="J243" s="105" t="s">
        <v>774</v>
      </c>
      <c r="K243" s="105" t="s">
        <v>775</v>
      </c>
      <c r="L243" s="105" t="s">
        <v>776</v>
      </c>
      <c r="M243" s="105" t="s">
        <v>777</v>
      </c>
      <c r="N243" s="105" t="s">
        <v>778</v>
      </c>
      <c r="O243" s="105" t="s">
        <v>778</v>
      </c>
      <c r="P243" s="345">
        <v>41275</v>
      </c>
      <c r="Q243" s="345">
        <v>41639</v>
      </c>
      <c r="R243" s="346">
        <v>10000</v>
      </c>
      <c r="S243" s="108"/>
      <c r="T243" s="109">
        <f t="shared" si="11"/>
        <v>10000</v>
      </c>
      <c r="U243" s="347"/>
      <c r="V243" s="108"/>
      <c r="W243" s="108"/>
      <c r="X243" s="108"/>
      <c r="Y243" s="108"/>
      <c r="Z243" s="110">
        <f>R243</f>
        <v>10000</v>
      </c>
      <c r="AA243" s="357"/>
      <c r="AB243" s="360"/>
      <c r="AC243" s="360"/>
    </row>
    <row r="244" spans="1:29" ht="24">
      <c r="A244" s="369"/>
      <c r="B244" s="372"/>
      <c r="C244" s="372"/>
      <c r="D244" s="374"/>
      <c r="E244" s="376"/>
      <c r="F244" s="376"/>
      <c r="G244" s="362" t="s">
        <v>779</v>
      </c>
      <c r="H244" s="362" t="s">
        <v>780</v>
      </c>
      <c r="I244" s="104" t="s">
        <v>781</v>
      </c>
      <c r="J244" s="105" t="s">
        <v>782</v>
      </c>
      <c r="K244" s="105" t="s">
        <v>783</v>
      </c>
      <c r="L244" s="105" t="s">
        <v>784</v>
      </c>
      <c r="M244" s="105" t="s">
        <v>784</v>
      </c>
      <c r="N244" s="105" t="s">
        <v>784</v>
      </c>
      <c r="O244" s="105" t="s">
        <v>784</v>
      </c>
      <c r="P244" s="345">
        <v>41275</v>
      </c>
      <c r="Q244" s="345">
        <v>41639</v>
      </c>
      <c r="R244" s="346">
        <v>20000</v>
      </c>
      <c r="S244" s="108"/>
      <c r="T244" s="109">
        <f t="shared" si="11"/>
        <v>20000</v>
      </c>
      <c r="U244" s="347"/>
      <c r="V244" s="108"/>
      <c r="W244" s="108"/>
      <c r="X244" s="108"/>
      <c r="Y244" s="108"/>
      <c r="Z244" s="110">
        <f>R244</f>
        <v>20000</v>
      </c>
      <c r="AA244" s="357"/>
      <c r="AB244" s="360"/>
      <c r="AC244" s="360"/>
    </row>
    <row r="245" spans="1:29" ht="36">
      <c r="A245" s="369"/>
      <c r="B245" s="372"/>
      <c r="C245" s="372"/>
      <c r="D245" s="374"/>
      <c r="E245" s="374"/>
      <c r="F245" s="374"/>
      <c r="G245" s="363"/>
      <c r="H245" s="363"/>
      <c r="I245" s="104" t="s">
        <v>785</v>
      </c>
      <c r="J245" s="105" t="s">
        <v>786</v>
      </c>
      <c r="K245" s="105" t="s">
        <v>787</v>
      </c>
      <c r="L245" s="105" t="s">
        <v>788</v>
      </c>
      <c r="M245" s="105"/>
      <c r="N245" s="105" t="s">
        <v>788</v>
      </c>
      <c r="O245" s="105"/>
      <c r="P245" s="345">
        <v>41306</v>
      </c>
      <c r="Q245" s="345">
        <v>41608</v>
      </c>
      <c r="R245" s="346">
        <v>30000</v>
      </c>
      <c r="S245" s="108"/>
      <c r="T245" s="109">
        <f t="shared" si="11"/>
        <v>30000</v>
      </c>
      <c r="U245" s="347"/>
      <c r="V245" s="108"/>
      <c r="W245" s="108"/>
      <c r="X245" s="108"/>
      <c r="Y245" s="108"/>
      <c r="Z245" s="110">
        <f>SUM(S245:Y245)</f>
        <v>30000</v>
      </c>
      <c r="AA245" s="357"/>
      <c r="AB245" s="360"/>
      <c r="AC245" s="360"/>
    </row>
    <row r="246" spans="1:29" ht="36.75" thickBot="1">
      <c r="A246" s="370"/>
      <c r="B246" s="373"/>
      <c r="C246" s="373"/>
      <c r="D246" s="375"/>
      <c r="E246" s="375"/>
      <c r="F246" s="375"/>
      <c r="G246" s="364"/>
      <c r="H246" s="364"/>
      <c r="I246" s="349" t="s">
        <v>789</v>
      </c>
      <c r="J246" s="348" t="s">
        <v>790</v>
      </c>
      <c r="K246" s="348" t="s">
        <v>791</v>
      </c>
      <c r="L246" s="348">
        <v>0</v>
      </c>
      <c r="M246" s="348" t="s">
        <v>792</v>
      </c>
      <c r="N246" s="348">
        <v>0</v>
      </c>
      <c r="O246" s="348" t="s">
        <v>792</v>
      </c>
      <c r="P246" s="350">
        <v>41426</v>
      </c>
      <c r="Q246" s="350">
        <v>41579</v>
      </c>
      <c r="R246" s="351">
        <v>10000</v>
      </c>
      <c r="S246" s="352"/>
      <c r="T246" s="353">
        <f t="shared" si="11"/>
        <v>10000</v>
      </c>
      <c r="U246" s="354"/>
      <c r="V246" s="352"/>
      <c r="W246" s="352"/>
      <c r="X246" s="352"/>
      <c r="Y246" s="352"/>
      <c r="Z246" s="355">
        <f>SUM(S246:Y246)</f>
        <v>10000</v>
      </c>
      <c r="AA246" s="358"/>
      <c r="AB246" s="361"/>
      <c r="AC246" s="361"/>
    </row>
    <row r="247" spans="1:28" ht="12.75">
      <c r="A247" s="1"/>
      <c r="B247" s="3"/>
      <c r="C247" s="344"/>
      <c r="D247" s="344"/>
      <c r="E247" s="344"/>
      <c r="F247" s="344"/>
      <c r="G247" s="344"/>
      <c r="H247" s="344"/>
      <c r="I247" s="344"/>
      <c r="J247" s="344"/>
      <c r="K247" s="344"/>
      <c r="L247" s="344"/>
      <c r="M247" s="344"/>
      <c r="N247" s="344"/>
      <c r="O247" s="344"/>
      <c r="P247" s="4"/>
      <c r="Q247" s="4"/>
      <c r="R247" s="58"/>
      <c r="S247" s="4"/>
      <c r="T247" s="4"/>
      <c r="U247" s="4"/>
      <c r="V247" s="4"/>
      <c r="W247" s="4"/>
      <c r="X247" s="4"/>
      <c r="Y247" s="4"/>
      <c r="Z247" s="4"/>
      <c r="AA247" s="4"/>
      <c r="AB247" s="4"/>
    </row>
    <row r="248" spans="1:28" ht="12.75">
      <c r="A248" s="1"/>
      <c r="B248" s="3"/>
      <c r="C248" s="344"/>
      <c r="D248" s="344"/>
      <c r="E248" s="344"/>
      <c r="F248" s="344"/>
      <c r="G248" s="344"/>
      <c r="H248" s="344"/>
      <c r="I248" s="344"/>
      <c r="J248" s="344"/>
      <c r="K248" s="344"/>
      <c r="L248" s="344"/>
      <c r="M248" s="344"/>
      <c r="N248" s="344"/>
      <c r="O248" s="344"/>
      <c r="P248" s="4"/>
      <c r="Q248" s="4"/>
      <c r="R248" s="58"/>
      <c r="S248" s="4"/>
      <c r="T248" s="4"/>
      <c r="U248" s="4"/>
      <c r="V248" s="4"/>
      <c r="W248" s="4"/>
      <c r="X248" s="4"/>
      <c r="Y248" s="4"/>
      <c r="Z248" s="4"/>
      <c r="AA248" s="4"/>
      <c r="AB248" s="4"/>
    </row>
    <row r="249" spans="1:28" s="93" customFormat="1" ht="12.75">
      <c r="A249" s="84"/>
      <c r="B249" s="84"/>
      <c r="C249" s="85"/>
      <c r="D249" s="85"/>
      <c r="E249" s="85"/>
      <c r="F249" s="85"/>
      <c r="G249" s="85"/>
      <c r="H249" s="85"/>
      <c r="I249" s="85"/>
      <c r="J249" s="85"/>
      <c r="K249" s="85"/>
      <c r="L249" s="86"/>
      <c r="M249" s="86"/>
      <c r="N249" s="86"/>
      <c r="O249" s="86"/>
      <c r="P249" s="87"/>
      <c r="Q249" s="87"/>
      <c r="R249" s="102" t="e">
        <f>SUM(#REF!)</f>
        <v>#REF!</v>
      </c>
      <c r="S249" s="89"/>
      <c r="T249" s="90"/>
      <c r="U249" s="89"/>
      <c r="V249" s="89"/>
      <c r="W249" s="89"/>
      <c r="X249" s="89"/>
      <c r="Y249" s="89"/>
      <c r="Z249" s="102">
        <f>SUM(Z241:Z246)</f>
        <v>80000</v>
      </c>
      <c r="AA249" s="92"/>
      <c r="AB249" s="92"/>
    </row>
    <row r="250" spans="1:28" ht="12.75">
      <c r="A250" s="1" t="s">
        <v>41</v>
      </c>
      <c r="B250" s="1"/>
      <c r="C250" s="25"/>
      <c r="D250" s="1"/>
      <c r="E250" s="1"/>
      <c r="F250" s="1"/>
      <c r="G250" s="1"/>
      <c r="H250" s="1"/>
      <c r="I250" s="1"/>
      <c r="J250" s="1"/>
      <c r="K250" s="1"/>
      <c r="L250" s="1"/>
      <c r="M250" s="1"/>
      <c r="N250" s="1"/>
      <c r="O250" s="1"/>
      <c r="P250" s="1"/>
      <c r="Q250" s="1"/>
      <c r="R250" s="57"/>
      <c r="S250" s="1"/>
      <c r="T250" s="1"/>
      <c r="U250" s="1"/>
      <c r="V250" s="1"/>
      <c r="W250" s="1"/>
      <c r="X250" s="1"/>
      <c r="Y250" s="1"/>
      <c r="Z250" s="1"/>
      <c r="AA250" s="1"/>
      <c r="AB250" s="1"/>
    </row>
    <row r="251" spans="1:28" ht="12.75">
      <c r="A251" s="3" t="s">
        <v>42</v>
      </c>
      <c r="C251" s="25"/>
      <c r="D251" s="1"/>
      <c r="E251" s="1"/>
      <c r="F251" s="1"/>
      <c r="G251" s="1"/>
      <c r="H251" s="1"/>
      <c r="I251" s="1"/>
      <c r="J251" s="1"/>
      <c r="K251" s="1"/>
      <c r="L251" s="1"/>
      <c r="M251" s="1"/>
      <c r="N251" s="1"/>
      <c r="O251" s="1"/>
      <c r="P251" s="1"/>
      <c r="Q251" s="1"/>
      <c r="R251" s="57"/>
      <c r="S251" s="1"/>
      <c r="T251" s="1"/>
      <c r="U251" s="1"/>
      <c r="V251" s="1"/>
      <c r="W251" s="1"/>
      <c r="X251" s="1"/>
      <c r="Y251" s="1"/>
      <c r="Z251" s="1"/>
      <c r="AA251" s="1"/>
      <c r="AB251" s="1"/>
    </row>
    <row r="252" spans="1:28" ht="12.75">
      <c r="A252" s="1" t="s">
        <v>43</v>
      </c>
      <c r="C252" s="26"/>
      <c r="D252" s="4"/>
      <c r="E252" s="4"/>
      <c r="F252" s="4"/>
      <c r="G252" s="4"/>
      <c r="H252" s="4"/>
      <c r="I252" s="3"/>
      <c r="J252" s="4"/>
      <c r="K252" s="4"/>
      <c r="L252" s="4"/>
      <c r="M252" s="4"/>
      <c r="N252" s="4"/>
      <c r="O252" s="4"/>
      <c r="P252" s="4"/>
      <c r="Q252" s="4"/>
      <c r="R252" s="58"/>
      <c r="S252" s="4"/>
      <c r="T252" s="4"/>
      <c r="U252" s="4"/>
      <c r="V252" s="4"/>
      <c r="W252" s="4"/>
      <c r="X252" s="4"/>
      <c r="Y252" s="4"/>
      <c r="Z252" s="4"/>
      <c r="AA252" s="4"/>
      <c r="AB252" s="4"/>
    </row>
    <row r="253" spans="1:28" ht="12.75">
      <c r="A253" s="3" t="s">
        <v>19</v>
      </c>
      <c r="B253" s="3"/>
      <c r="C253" s="4"/>
      <c r="D253" s="4"/>
      <c r="E253" s="4"/>
      <c r="F253" s="4"/>
      <c r="G253" s="4"/>
      <c r="H253" s="4"/>
      <c r="I253" s="3"/>
      <c r="J253" s="4"/>
      <c r="K253" s="4"/>
      <c r="L253" s="4"/>
      <c r="M253" s="4"/>
      <c r="N253" s="4"/>
      <c r="O253" s="4"/>
      <c r="P253" s="4"/>
      <c r="Q253" s="4"/>
      <c r="R253" s="58"/>
      <c r="S253" s="4"/>
      <c r="T253" s="4"/>
      <c r="U253" s="4"/>
      <c r="V253" s="4"/>
      <c r="W253" s="4"/>
      <c r="X253" s="4"/>
      <c r="Y253" s="4"/>
      <c r="Z253" s="4"/>
      <c r="AA253" s="4"/>
      <c r="AB253" s="4"/>
    </row>
    <row r="254" spans="1:28" ht="12.75">
      <c r="A254" s="3" t="s">
        <v>44</v>
      </c>
      <c r="B254" s="3"/>
      <c r="C254" s="26"/>
      <c r="D254" s="4"/>
      <c r="E254" s="4"/>
      <c r="F254" s="4"/>
      <c r="G254" s="4"/>
      <c r="H254" s="4"/>
      <c r="I254" s="4"/>
      <c r="J254" s="4"/>
      <c r="K254" s="4"/>
      <c r="L254" s="4"/>
      <c r="M254" s="4"/>
      <c r="N254" s="4"/>
      <c r="O254" s="4"/>
      <c r="P254" s="4"/>
      <c r="Q254" s="4"/>
      <c r="R254" s="58"/>
      <c r="S254" s="4"/>
      <c r="T254" s="4"/>
      <c r="U254" s="4"/>
      <c r="V254" s="4"/>
      <c r="W254" s="4"/>
      <c r="X254" s="4"/>
      <c r="Y254" s="4"/>
      <c r="Z254" s="4"/>
      <c r="AA254" s="4"/>
      <c r="AB254" s="4"/>
    </row>
    <row r="255" spans="1:28" ht="12.75">
      <c r="A255" s="3" t="s">
        <v>443</v>
      </c>
      <c r="B255" s="3"/>
      <c r="C255" s="4"/>
      <c r="D255" s="4"/>
      <c r="E255" s="4"/>
      <c r="F255" s="4"/>
      <c r="G255" s="4"/>
      <c r="H255" s="4"/>
      <c r="I255" s="4"/>
      <c r="J255" s="4"/>
      <c r="K255" s="4"/>
      <c r="L255" s="4"/>
      <c r="M255" s="4"/>
      <c r="N255" s="4"/>
      <c r="O255" s="4"/>
      <c r="P255" s="4"/>
      <c r="Q255" s="4"/>
      <c r="R255" s="58"/>
      <c r="S255" s="4"/>
      <c r="T255" s="4"/>
      <c r="U255" s="4"/>
      <c r="V255" s="4"/>
      <c r="W255" s="4"/>
      <c r="X255" s="4"/>
      <c r="Y255" s="4"/>
      <c r="Z255" s="4"/>
      <c r="AA255" s="4"/>
      <c r="AB255" s="4"/>
    </row>
    <row r="256" spans="1:28" ht="13.5" thickBot="1">
      <c r="A256" s="1" t="s">
        <v>444</v>
      </c>
      <c r="B256" s="3"/>
      <c r="C256" s="39"/>
      <c r="D256" s="39"/>
      <c r="E256" s="39"/>
      <c r="F256" s="39"/>
      <c r="G256" s="39"/>
      <c r="H256" s="39"/>
      <c r="I256" s="39"/>
      <c r="J256" s="39"/>
      <c r="K256" s="39"/>
      <c r="L256" s="39"/>
      <c r="M256" s="39"/>
      <c r="N256" s="39"/>
      <c r="O256" s="39"/>
      <c r="P256" s="4"/>
      <c r="Q256" s="4"/>
      <c r="R256" s="58"/>
      <c r="S256" s="4"/>
      <c r="T256" s="4"/>
      <c r="U256" s="4"/>
      <c r="V256" s="4"/>
      <c r="W256" s="4"/>
      <c r="X256" s="4"/>
      <c r="Y256" s="4"/>
      <c r="Z256" s="4"/>
      <c r="AA256" s="4"/>
      <c r="AB256" s="4"/>
    </row>
    <row r="257" spans="1:29" ht="13.5" customHeight="1" thickBot="1">
      <c r="A257" s="383" t="s">
        <v>2</v>
      </c>
      <c r="B257" s="386" t="s">
        <v>23</v>
      </c>
      <c r="C257" s="389" t="s">
        <v>24</v>
      </c>
      <c r="D257" s="389" t="s">
        <v>9</v>
      </c>
      <c r="E257" s="389"/>
      <c r="F257" s="389"/>
      <c r="G257" s="389" t="s">
        <v>20</v>
      </c>
      <c r="H257" s="389" t="s">
        <v>25</v>
      </c>
      <c r="I257" s="389" t="s">
        <v>3</v>
      </c>
      <c r="J257" s="389" t="s">
        <v>4</v>
      </c>
      <c r="K257" s="389" t="s">
        <v>11</v>
      </c>
      <c r="L257" s="389"/>
      <c r="M257" s="389"/>
      <c r="N257" s="389"/>
      <c r="O257" s="389"/>
      <c r="P257" s="389" t="s">
        <v>21</v>
      </c>
      <c r="Q257" s="389" t="s">
        <v>22</v>
      </c>
      <c r="R257" s="452" t="s">
        <v>35</v>
      </c>
      <c r="S257" s="443" t="s">
        <v>17</v>
      </c>
      <c r="T257" s="444"/>
      <c r="U257" s="444"/>
      <c r="V257" s="444"/>
      <c r="W257" s="444"/>
      <c r="X257" s="444"/>
      <c r="Y257" s="444"/>
      <c r="Z257" s="445"/>
      <c r="AA257" s="446" t="s">
        <v>5</v>
      </c>
      <c r="AB257" s="446" t="s">
        <v>6</v>
      </c>
      <c r="AC257" s="365" t="s">
        <v>10</v>
      </c>
    </row>
    <row r="258" spans="1:29" ht="13.5" thickBot="1">
      <c r="A258" s="384"/>
      <c r="B258" s="387"/>
      <c r="C258" s="390"/>
      <c r="D258" s="391"/>
      <c r="E258" s="391"/>
      <c r="F258" s="391"/>
      <c r="G258" s="390"/>
      <c r="H258" s="390"/>
      <c r="I258" s="390"/>
      <c r="J258" s="390"/>
      <c r="K258" s="391"/>
      <c r="L258" s="391"/>
      <c r="M258" s="391"/>
      <c r="N258" s="391"/>
      <c r="O258" s="391"/>
      <c r="P258" s="390"/>
      <c r="Q258" s="390"/>
      <c r="R258" s="453"/>
      <c r="S258" s="368" t="s">
        <v>40</v>
      </c>
      <c r="T258" s="368"/>
      <c r="U258" s="368"/>
      <c r="V258" s="368"/>
      <c r="W258" s="368"/>
      <c r="X258" s="368"/>
      <c r="Y258" s="368"/>
      <c r="Z258" s="368"/>
      <c r="AA258" s="447"/>
      <c r="AB258" s="447"/>
      <c r="AC258" s="366"/>
    </row>
    <row r="259" spans="1:29" ht="30" customHeight="1" thickBot="1">
      <c r="A259" s="385"/>
      <c r="B259" s="388"/>
      <c r="C259" s="391"/>
      <c r="D259" s="51" t="s">
        <v>0</v>
      </c>
      <c r="E259" s="51" t="s">
        <v>33</v>
      </c>
      <c r="F259" s="51" t="s">
        <v>34</v>
      </c>
      <c r="G259" s="391"/>
      <c r="H259" s="391"/>
      <c r="I259" s="391"/>
      <c r="J259" s="391"/>
      <c r="K259" s="94" t="s">
        <v>16</v>
      </c>
      <c r="L259" s="95" t="s">
        <v>12</v>
      </c>
      <c r="M259" s="95" t="s">
        <v>13</v>
      </c>
      <c r="N259" s="95" t="s">
        <v>14</v>
      </c>
      <c r="O259" s="95" t="s">
        <v>15</v>
      </c>
      <c r="P259" s="391"/>
      <c r="Q259" s="391"/>
      <c r="R259" s="454"/>
      <c r="S259" s="96" t="s">
        <v>18</v>
      </c>
      <c r="T259" s="96" t="s">
        <v>1</v>
      </c>
      <c r="U259" s="96" t="s">
        <v>36</v>
      </c>
      <c r="V259" s="96" t="s">
        <v>37</v>
      </c>
      <c r="W259" s="96" t="s">
        <v>38</v>
      </c>
      <c r="X259" s="96" t="s">
        <v>39</v>
      </c>
      <c r="Y259" s="97" t="s">
        <v>7</v>
      </c>
      <c r="Z259" s="97" t="s">
        <v>8</v>
      </c>
      <c r="AA259" s="448"/>
      <c r="AB259" s="448"/>
      <c r="AC259" s="367"/>
    </row>
    <row r="260" spans="1:29" ht="75.75" customHeight="1">
      <c r="A260" s="449" t="s">
        <v>582</v>
      </c>
      <c r="B260" s="449" t="s">
        <v>583</v>
      </c>
      <c r="C260" s="437" t="s">
        <v>793</v>
      </c>
      <c r="D260" s="437" t="s">
        <v>584</v>
      </c>
      <c r="E260" s="437">
        <v>3</v>
      </c>
      <c r="F260" s="437">
        <v>5</v>
      </c>
      <c r="G260" s="437" t="s">
        <v>532</v>
      </c>
      <c r="H260" s="437" t="s">
        <v>457</v>
      </c>
      <c r="I260" s="7" t="s">
        <v>445</v>
      </c>
      <c r="J260" s="7" t="s">
        <v>459</v>
      </c>
      <c r="K260" s="7" t="s">
        <v>460</v>
      </c>
      <c r="L260" s="8"/>
      <c r="M260" s="8">
        <v>50</v>
      </c>
      <c r="N260" s="8"/>
      <c r="O260" s="8">
        <v>50</v>
      </c>
      <c r="P260" s="76">
        <v>41365</v>
      </c>
      <c r="Q260" s="76">
        <v>41639</v>
      </c>
      <c r="R260" s="456">
        <f>SUM(Z260:Z266)</f>
        <v>18500</v>
      </c>
      <c r="S260" s="78"/>
      <c r="T260" s="79"/>
      <c r="U260" s="79"/>
      <c r="V260" s="78"/>
      <c r="W260" s="78"/>
      <c r="X260" s="78"/>
      <c r="Y260" s="78"/>
      <c r="Z260" s="80">
        <f>SUM(S260:Y260)</f>
        <v>0</v>
      </c>
      <c r="AA260" s="359" t="s">
        <v>441</v>
      </c>
      <c r="AB260" s="359"/>
      <c r="AC260" s="359"/>
    </row>
    <row r="261" spans="1:29" ht="55.5" customHeight="1">
      <c r="A261" s="450"/>
      <c r="B261" s="450"/>
      <c r="C261" s="438"/>
      <c r="D261" s="438"/>
      <c r="E261" s="438"/>
      <c r="F261" s="438"/>
      <c r="G261" s="438"/>
      <c r="H261" s="438"/>
      <c r="I261" s="6" t="s">
        <v>446</v>
      </c>
      <c r="J261" s="6" t="s">
        <v>461</v>
      </c>
      <c r="K261" s="6" t="s">
        <v>462</v>
      </c>
      <c r="L261" s="9"/>
      <c r="M261" s="23">
        <v>50</v>
      </c>
      <c r="N261" s="23"/>
      <c r="O261" s="23">
        <v>50</v>
      </c>
      <c r="P261" s="67">
        <v>41365</v>
      </c>
      <c r="Q261" s="67">
        <v>41639</v>
      </c>
      <c r="R261" s="457"/>
      <c r="S261" s="11"/>
      <c r="T261" s="61"/>
      <c r="U261" s="61"/>
      <c r="V261" s="11"/>
      <c r="W261" s="11"/>
      <c r="X261" s="11"/>
      <c r="Y261" s="11"/>
      <c r="Z261" s="75">
        <f>SUM(S261:Y261)</f>
        <v>0</v>
      </c>
      <c r="AA261" s="360"/>
      <c r="AB261" s="360"/>
      <c r="AC261" s="360"/>
    </row>
    <row r="262" spans="1:29" ht="80.25" customHeight="1">
      <c r="A262" s="450"/>
      <c r="B262" s="450"/>
      <c r="C262" s="438"/>
      <c r="D262" s="438"/>
      <c r="E262" s="438"/>
      <c r="F262" s="438"/>
      <c r="G262" s="438"/>
      <c r="H262" s="438"/>
      <c r="I262" s="6" t="s">
        <v>447</v>
      </c>
      <c r="J262" s="6" t="s">
        <v>463</v>
      </c>
      <c r="K262" s="6" t="s">
        <v>464</v>
      </c>
      <c r="L262" s="9">
        <v>25</v>
      </c>
      <c r="M262" s="9">
        <v>25</v>
      </c>
      <c r="N262" s="9">
        <v>25</v>
      </c>
      <c r="O262" s="9">
        <v>25</v>
      </c>
      <c r="P262" s="68">
        <v>41275</v>
      </c>
      <c r="Q262" s="68">
        <v>41639</v>
      </c>
      <c r="R262" s="457"/>
      <c r="S262" s="11"/>
      <c r="T262" s="61">
        <v>10000</v>
      </c>
      <c r="U262" s="61"/>
      <c r="V262" s="11"/>
      <c r="W262" s="11"/>
      <c r="X262" s="11"/>
      <c r="Y262" s="11"/>
      <c r="Z262" s="75">
        <f>SUM(S262:Y262)</f>
        <v>10000</v>
      </c>
      <c r="AA262" s="360"/>
      <c r="AB262" s="360"/>
      <c r="AC262" s="360"/>
    </row>
    <row r="263" spans="1:29" ht="46.5" customHeight="1">
      <c r="A263" s="450"/>
      <c r="B263" s="450"/>
      <c r="C263" s="438"/>
      <c r="D263" s="438"/>
      <c r="E263" s="438"/>
      <c r="F263" s="438"/>
      <c r="G263" s="438"/>
      <c r="H263" s="438"/>
      <c r="I263" s="6" t="s">
        <v>465</v>
      </c>
      <c r="J263" s="6" t="s">
        <v>466</v>
      </c>
      <c r="K263" s="6" t="s">
        <v>104</v>
      </c>
      <c r="L263" s="9"/>
      <c r="M263" s="9"/>
      <c r="N263" s="9">
        <v>1</v>
      </c>
      <c r="O263" s="9">
        <v>1</v>
      </c>
      <c r="P263" s="67">
        <v>41456</v>
      </c>
      <c r="Q263" s="67">
        <v>41639</v>
      </c>
      <c r="R263" s="457"/>
      <c r="S263" s="11"/>
      <c r="T263" s="61">
        <v>4000</v>
      </c>
      <c r="U263" s="61"/>
      <c r="V263" s="11"/>
      <c r="W263" s="11"/>
      <c r="X263" s="11"/>
      <c r="Y263" s="11"/>
      <c r="Z263" s="75">
        <f aca="true" t="shared" si="12" ref="Z263:Z325">SUM(S263:Y263)</f>
        <v>4000</v>
      </c>
      <c r="AA263" s="360"/>
      <c r="AB263" s="360"/>
      <c r="AC263" s="360"/>
    </row>
    <row r="264" spans="1:29" ht="51" customHeight="1">
      <c r="A264" s="450"/>
      <c r="B264" s="450"/>
      <c r="C264" s="438"/>
      <c r="D264" s="438"/>
      <c r="E264" s="438"/>
      <c r="F264" s="438"/>
      <c r="G264" s="438"/>
      <c r="H264" s="438"/>
      <c r="I264" s="6" t="s">
        <v>448</v>
      </c>
      <c r="J264" s="6" t="s">
        <v>467</v>
      </c>
      <c r="K264" s="6" t="s">
        <v>468</v>
      </c>
      <c r="L264" s="9"/>
      <c r="M264" s="9">
        <v>25</v>
      </c>
      <c r="N264" s="9">
        <v>50</v>
      </c>
      <c r="O264" s="9">
        <v>25</v>
      </c>
      <c r="P264" s="67">
        <v>41365</v>
      </c>
      <c r="Q264" s="67">
        <v>41639</v>
      </c>
      <c r="R264" s="457"/>
      <c r="S264" s="11"/>
      <c r="T264" s="61">
        <v>2500</v>
      </c>
      <c r="U264" s="61"/>
      <c r="V264" s="11"/>
      <c r="W264" s="11"/>
      <c r="X264" s="11"/>
      <c r="Y264" s="11"/>
      <c r="Z264" s="75">
        <f t="shared" si="12"/>
        <v>2500</v>
      </c>
      <c r="AA264" s="360"/>
      <c r="AB264" s="360"/>
      <c r="AC264" s="360"/>
    </row>
    <row r="265" spans="1:29" ht="32.25" customHeight="1">
      <c r="A265" s="450"/>
      <c r="B265" s="450"/>
      <c r="C265" s="438"/>
      <c r="D265" s="438"/>
      <c r="E265" s="438"/>
      <c r="F265" s="438"/>
      <c r="G265" s="438"/>
      <c r="H265" s="438"/>
      <c r="I265" s="6" t="s">
        <v>449</v>
      </c>
      <c r="J265" s="6" t="s">
        <v>469</v>
      </c>
      <c r="K265" s="6" t="s">
        <v>464</v>
      </c>
      <c r="L265" s="9">
        <v>25</v>
      </c>
      <c r="M265" s="9">
        <v>25</v>
      </c>
      <c r="N265" s="9">
        <v>25</v>
      </c>
      <c r="O265" s="9">
        <v>25</v>
      </c>
      <c r="P265" s="67">
        <v>41275</v>
      </c>
      <c r="Q265" s="67">
        <v>41639</v>
      </c>
      <c r="R265" s="457"/>
      <c r="S265" s="11"/>
      <c r="T265" s="61">
        <v>2000</v>
      </c>
      <c r="U265" s="61"/>
      <c r="V265" s="11"/>
      <c r="W265" s="11"/>
      <c r="X265" s="11"/>
      <c r="Y265" s="11"/>
      <c r="Z265" s="75">
        <f t="shared" si="12"/>
        <v>2000</v>
      </c>
      <c r="AA265" s="360"/>
      <c r="AB265" s="360"/>
      <c r="AC265" s="360"/>
    </row>
    <row r="266" spans="1:29" ht="47.25" customHeight="1" thickBot="1">
      <c r="A266" s="450"/>
      <c r="B266" s="450"/>
      <c r="C266" s="455"/>
      <c r="D266" s="455"/>
      <c r="E266" s="455"/>
      <c r="F266" s="455"/>
      <c r="G266" s="455"/>
      <c r="H266" s="455"/>
      <c r="I266" s="13" t="s">
        <v>450</v>
      </c>
      <c r="J266" s="13" t="s">
        <v>470</v>
      </c>
      <c r="K266" s="13" t="s">
        <v>471</v>
      </c>
      <c r="L266" s="40">
        <v>25</v>
      </c>
      <c r="M266" s="40">
        <v>25</v>
      </c>
      <c r="N266" s="40">
        <v>25</v>
      </c>
      <c r="O266" s="40">
        <v>25</v>
      </c>
      <c r="P266" s="81">
        <v>41275</v>
      </c>
      <c r="Q266" s="81">
        <v>41639</v>
      </c>
      <c r="R266" s="458"/>
      <c r="S266" s="16"/>
      <c r="T266" s="62"/>
      <c r="U266" s="62"/>
      <c r="V266" s="16"/>
      <c r="W266" s="16"/>
      <c r="X266" s="16"/>
      <c r="Y266" s="16"/>
      <c r="Z266" s="83">
        <f t="shared" si="12"/>
        <v>0</v>
      </c>
      <c r="AA266" s="360"/>
      <c r="AB266" s="360"/>
      <c r="AC266" s="360"/>
    </row>
    <row r="267" spans="1:29" ht="48.75" customHeight="1">
      <c r="A267" s="450"/>
      <c r="B267" s="450"/>
      <c r="C267" s="438" t="s">
        <v>796</v>
      </c>
      <c r="D267" s="438" t="s">
        <v>585</v>
      </c>
      <c r="E267" s="438">
        <v>12</v>
      </c>
      <c r="F267" s="438">
        <v>16</v>
      </c>
      <c r="G267" s="438" t="s">
        <v>533</v>
      </c>
      <c r="H267" s="438" t="s">
        <v>458</v>
      </c>
      <c r="I267" s="22" t="s">
        <v>472</v>
      </c>
      <c r="J267" s="22" t="s">
        <v>473</v>
      </c>
      <c r="K267" s="22" t="s">
        <v>474</v>
      </c>
      <c r="L267" s="23">
        <v>25</v>
      </c>
      <c r="M267" s="23">
        <v>25</v>
      </c>
      <c r="N267" s="23">
        <v>25</v>
      </c>
      <c r="O267" s="23">
        <v>25</v>
      </c>
      <c r="P267" s="67">
        <v>41275</v>
      </c>
      <c r="Q267" s="67">
        <v>41639</v>
      </c>
      <c r="R267" s="456">
        <f>SUM(Z267:Z276)</f>
        <v>127500</v>
      </c>
      <c r="S267" s="24"/>
      <c r="T267" s="63"/>
      <c r="U267" s="63"/>
      <c r="V267" s="24"/>
      <c r="W267" s="24"/>
      <c r="X267" s="24"/>
      <c r="Y267" s="24"/>
      <c r="Z267" s="75">
        <f t="shared" si="12"/>
        <v>0</v>
      </c>
      <c r="AA267" s="360"/>
      <c r="AB267" s="360"/>
      <c r="AC267" s="360"/>
    </row>
    <row r="268" spans="1:29" ht="78" customHeight="1">
      <c r="A268" s="450"/>
      <c r="B268" s="450"/>
      <c r="C268" s="438"/>
      <c r="D268" s="438"/>
      <c r="E268" s="438"/>
      <c r="F268" s="438"/>
      <c r="G268" s="438"/>
      <c r="H268" s="438"/>
      <c r="I268" s="6" t="s">
        <v>475</v>
      </c>
      <c r="J268" s="6" t="s">
        <v>476</v>
      </c>
      <c r="K268" s="6" t="s">
        <v>477</v>
      </c>
      <c r="L268" s="9">
        <v>25</v>
      </c>
      <c r="M268" s="9">
        <v>25</v>
      </c>
      <c r="N268" s="9">
        <v>25</v>
      </c>
      <c r="O268" s="9">
        <v>25</v>
      </c>
      <c r="P268" s="64">
        <v>41275</v>
      </c>
      <c r="Q268" s="64">
        <v>41639</v>
      </c>
      <c r="R268" s="457"/>
      <c r="S268" s="11"/>
      <c r="T268" s="61"/>
      <c r="U268" s="61"/>
      <c r="V268" s="11"/>
      <c r="W268" s="11"/>
      <c r="X268" s="11"/>
      <c r="Y268" s="11"/>
      <c r="Z268" s="75">
        <f t="shared" si="12"/>
        <v>0</v>
      </c>
      <c r="AA268" s="360"/>
      <c r="AB268" s="360"/>
      <c r="AC268" s="360"/>
    </row>
    <row r="269" spans="1:29" ht="55.5" customHeight="1">
      <c r="A269" s="450"/>
      <c r="B269" s="450"/>
      <c r="C269" s="438"/>
      <c r="D269" s="438"/>
      <c r="E269" s="438"/>
      <c r="F269" s="438"/>
      <c r="G269" s="438"/>
      <c r="H269" s="438"/>
      <c r="I269" s="6" t="s">
        <v>478</v>
      </c>
      <c r="J269" s="6" t="s">
        <v>479</v>
      </c>
      <c r="K269" s="6" t="s">
        <v>471</v>
      </c>
      <c r="L269" s="9"/>
      <c r="M269" s="9">
        <v>25</v>
      </c>
      <c r="N269" s="9">
        <v>50</v>
      </c>
      <c r="O269" s="9">
        <v>25</v>
      </c>
      <c r="P269" s="64">
        <v>41365</v>
      </c>
      <c r="Q269" s="64">
        <v>41639</v>
      </c>
      <c r="R269" s="457"/>
      <c r="S269" s="11"/>
      <c r="T269" s="61"/>
      <c r="U269" s="61"/>
      <c r="V269" s="11"/>
      <c r="W269" s="11"/>
      <c r="X269" s="11"/>
      <c r="Y269" s="11"/>
      <c r="Z269" s="75">
        <f t="shared" si="12"/>
        <v>0</v>
      </c>
      <c r="AA269" s="360"/>
      <c r="AB269" s="360"/>
      <c r="AC269" s="360"/>
    </row>
    <row r="270" spans="1:29" ht="48" customHeight="1">
      <c r="A270" s="450"/>
      <c r="B270" s="450"/>
      <c r="C270" s="438"/>
      <c r="D270" s="438"/>
      <c r="E270" s="438"/>
      <c r="F270" s="438"/>
      <c r="G270" s="438"/>
      <c r="H270" s="438"/>
      <c r="I270" s="6" t="s">
        <v>480</v>
      </c>
      <c r="J270" s="6" t="s">
        <v>481</v>
      </c>
      <c r="K270" s="6" t="s">
        <v>460</v>
      </c>
      <c r="L270" s="9">
        <v>25</v>
      </c>
      <c r="M270" s="9">
        <v>25</v>
      </c>
      <c r="N270" s="9">
        <v>25</v>
      </c>
      <c r="O270" s="9">
        <v>25</v>
      </c>
      <c r="P270" s="64">
        <v>41275</v>
      </c>
      <c r="Q270" s="64">
        <v>41639</v>
      </c>
      <c r="R270" s="457"/>
      <c r="S270" s="11"/>
      <c r="T270" s="61">
        <v>10000</v>
      </c>
      <c r="U270" s="61"/>
      <c r="V270" s="11"/>
      <c r="W270" s="11"/>
      <c r="X270" s="11"/>
      <c r="Y270" s="11"/>
      <c r="Z270" s="75">
        <f t="shared" si="12"/>
        <v>10000</v>
      </c>
      <c r="AA270" s="360"/>
      <c r="AB270" s="360"/>
      <c r="AC270" s="360"/>
    </row>
    <row r="271" spans="1:29" ht="73.5" customHeight="1">
      <c r="A271" s="450"/>
      <c r="B271" s="450"/>
      <c r="C271" s="438"/>
      <c r="D271" s="438"/>
      <c r="E271" s="438"/>
      <c r="F271" s="438"/>
      <c r="G271" s="438"/>
      <c r="H271" s="438"/>
      <c r="I271" s="6" t="s">
        <v>451</v>
      </c>
      <c r="J271" s="6" t="s">
        <v>482</v>
      </c>
      <c r="K271" s="6" t="s">
        <v>471</v>
      </c>
      <c r="L271" s="9">
        <v>25</v>
      </c>
      <c r="M271" s="9">
        <v>25</v>
      </c>
      <c r="N271" s="9">
        <v>25</v>
      </c>
      <c r="O271" s="9">
        <v>25</v>
      </c>
      <c r="P271" s="64">
        <v>41275</v>
      </c>
      <c r="Q271" s="64">
        <v>41639</v>
      </c>
      <c r="R271" s="457"/>
      <c r="S271" s="11"/>
      <c r="T271" s="61"/>
      <c r="U271" s="61"/>
      <c r="V271" s="11"/>
      <c r="W271" s="11"/>
      <c r="X271" s="11"/>
      <c r="Y271" s="11"/>
      <c r="Z271" s="75">
        <f t="shared" si="12"/>
        <v>0</v>
      </c>
      <c r="AA271" s="360"/>
      <c r="AB271" s="360"/>
      <c r="AC271" s="360"/>
    </row>
    <row r="272" spans="1:29" ht="55.5" customHeight="1">
      <c r="A272" s="450"/>
      <c r="B272" s="450"/>
      <c r="C272" s="438"/>
      <c r="D272" s="438"/>
      <c r="E272" s="438"/>
      <c r="F272" s="438"/>
      <c r="G272" s="438"/>
      <c r="H272" s="438"/>
      <c r="I272" s="6" t="s">
        <v>452</v>
      </c>
      <c r="J272" s="6" t="s">
        <v>483</v>
      </c>
      <c r="K272" s="6" t="s">
        <v>485</v>
      </c>
      <c r="L272" s="9"/>
      <c r="M272" s="9"/>
      <c r="N272" s="9"/>
      <c r="O272" s="9">
        <v>1</v>
      </c>
      <c r="P272" s="64">
        <v>41548</v>
      </c>
      <c r="Q272" s="64">
        <v>41639</v>
      </c>
      <c r="R272" s="457"/>
      <c r="S272" s="11"/>
      <c r="T272" s="61">
        <v>15700</v>
      </c>
      <c r="U272" s="61"/>
      <c r="V272" s="11"/>
      <c r="W272" s="11"/>
      <c r="X272" s="11"/>
      <c r="Y272" s="11"/>
      <c r="Z272" s="75">
        <f t="shared" si="12"/>
        <v>15700</v>
      </c>
      <c r="AA272" s="360"/>
      <c r="AB272" s="360"/>
      <c r="AC272" s="360"/>
    </row>
    <row r="273" spans="1:29" ht="39" customHeight="1">
      <c r="A273" s="450"/>
      <c r="B273" s="450"/>
      <c r="C273" s="438"/>
      <c r="D273" s="438"/>
      <c r="E273" s="438"/>
      <c r="F273" s="438"/>
      <c r="G273" s="438"/>
      <c r="H273" s="438"/>
      <c r="I273" s="6" t="s">
        <v>453</v>
      </c>
      <c r="J273" s="6" t="s">
        <v>484</v>
      </c>
      <c r="K273" s="6" t="s">
        <v>486</v>
      </c>
      <c r="L273" s="9"/>
      <c r="M273" s="9"/>
      <c r="N273" s="9">
        <v>1</v>
      </c>
      <c r="O273" s="9"/>
      <c r="P273" s="67">
        <v>41456</v>
      </c>
      <c r="Q273" s="67" t="s">
        <v>684</v>
      </c>
      <c r="R273" s="457"/>
      <c r="S273" s="11"/>
      <c r="T273" s="61">
        <v>1800</v>
      </c>
      <c r="U273" s="61"/>
      <c r="V273" s="11"/>
      <c r="W273" s="11"/>
      <c r="X273" s="11"/>
      <c r="Y273" s="11"/>
      <c r="Z273" s="75">
        <f t="shared" si="12"/>
        <v>1800</v>
      </c>
      <c r="AA273" s="360"/>
      <c r="AB273" s="360"/>
      <c r="AC273" s="360"/>
    </row>
    <row r="274" spans="1:29" ht="75" customHeight="1">
      <c r="A274" s="450"/>
      <c r="B274" s="450"/>
      <c r="C274" s="438"/>
      <c r="D274" s="438"/>
      <c r="E274" s="438"/>
      <c r="F274" s="438"/>
      <c r="G274" s="438"/>
      <c r="H274" s="438"/>
      <c r="I274" s="6" t="s">
        <v>454</v>
      </c>
      <c r="J274" s="6" t="s">
        <v>487</v>
      </c>
      <c r="K274" s="6" t="s">
        <v>135</v>
      </c>
      <c r="L274" s="9"/>
      <c r="M274" s="9"/>
      <c r="N274" s="9">
        <v>1</v>
      </c>
      <c r="O274" s="9"/>
      <c r="P274" s="67">
        <v>41456</v>
      </c>
      <c r="Q274" s="67" t="s">
        <v>684</v>
      </c>
      <c r="R274" s="457"/>
      <c r="S274" s="11"/>
      <c r="T274" s="61">
        <v>30000</v>
      </c>
      <c r="U274" s="61"/>
      <c r="V274" s="11"/>
      <c r="W274" s="11"/>
      <c r="X274" s="11"/>
      <c r="Y274" s="11"/>
      <c r="Z274" s="75">
        <f t="shared" si="12"/>
        <v>30000</v>
      </c>
      <c r="AA274" s="360"/>
      <c r="AB274" s="360"/>
      <c r="AC274" s="360"/>
    </row>
    <row r="275" spans="1:29" ht="78.75" customHeight="1">
      <c r="A275" s="450"/>
      <c r="B275" s="450"/>
      <c r="C275" s="438"/>
      <c r="D275" s="438"/>
      <c r="E275" s="438"/>
      <c r="F275" s="438"/>
      <c r="G275" s="438"/>
      <c r="H275" s="438"/>
      <c r="I275" s="6" t="s">
        <v>455</v>
      </c>
      <c r="J275" s="6" t="s">
        <v>488</v>
      </c>
      <c r="K275" s="6" t="s">
        <v>135</v>
      </c>
      <c r="L275" s="9"/>
      <c r="M275" s="9"/>
      <c r="N275" s="9">
        <v>1</v>
      </c>
      <c r="O275" s="9"/>
      <c r="P275" s="67">
        <v>41456</v>
      </c>
      <c r="Q275" s="67" t="s">
        <v>684</v>
      </c>
      <c r="R275" s="457"/>
      <c r="S275" s="11"/>
      <c r="T275" s="61">
        <v>35000</v>
      </c>
      <c r="U275" s="61"/>
      <c r="V275" s="11"/>
      <c r="W275" s="11"/>
      <c r="X275" s="11"/>
      <c r="Y275" s="11"/>
      <c r="Z275" s="75">
        <f t="shared" si="12"/>
        <v>35000</v>
      </c>
      <c r="AA275" s="360"/>
      <c r="AB275" s="360"/>
      <c r="AC275" s="360"/>
    </row>
    <row r="276" spans="1:29" ht="67.5" customHeight="1" thickBot="1">
      <c r="A276" s="451"/>
      <c r="B276" s="451"/>
      <c r="C276" s="455"/>
      <c r="D276" s="455"/>
      <c r="E276" s="455"/>
      <c r="F276" s="455"/>
      <c r="G276" s="455"/>
      <c r="H276" s="455"/>
      <c r="I276" s="13" t="s">
        <v>456</v>
      </c>
      <c r="J276" s="13" t="s">
        <v>489</v>
      </c>
      <c r="K276" s="13" t="s">
        <v>135</v>
      </c>
      <c r="L276" s="40"/>
      <c r="M276" s="40"/>
      <c r="N276" s="40">
        <v>1</v>
      </c>
      <c r="O276" s="40"/>
      <c r="P276" s="114">
        <v>41456</v>
      </c>
      <c r="Q276" s="114" t="s">
        <v>684</v>
      </c>
      <c r="R276" s="458"/>
      <c r="S276" s="16"/>
      <c r="T276" s="62">
        <v>35000</v>
      </c>
      <c r="U276" s="62"/>
      <c r="V276" s="16"/>
      <c r="W276" s="16"/>
      <c r="X276" s="16"/>
      <c r="Y276" s="16"/>
      <c r="Z276" s="83">
        <f t="shared" si="12"/>
        <v>35000</v>
      </c>
      <c r="AA276" s="361"/>
      <c r="AB276" s="361"/>
      <c r="AC276" s="361"/>
    </row>
    <row r="277" spans="1:28" s="93" customFormat="1" ht="12.75">
      <c r="A277" s="84"/>
      <c r="B277" s="84"/>
      <c r="C277" s="85"/>
      <c r="D277" s="85"/>
      <c r="E277" s="85"/>
      <c r="F277" s="85"/>
      <c r="G277" s="85"/>
      <c r="H277" s="85"/>
      <c r="I277" s="85"/>
      <c r="J277" s="85"/>
      <c r="K277" s="85"/>
      <c r="L277" s="86"/>
      <c r="M277" s="86"/>
      <c r="N277" s="86"/>
      <c r="O277" s="86"/>
      <c r="P277" s="98"/>
      <c r="Q277" s="98"/>
      <c r="R277" s="102">
        <f>SUM(R260:R276)</f>
        <v>146000</v>
      </c>
      <c r="S277" s="89"/>
      <c r="T277" s="90"/>
      <c r="U277" s="89"/>
      <c r="V277" s="89"/>
      <c r="W277" s="89"/>
      <c r="X277" s="89"/>
      <c r="Y277" s="89"/>
      <c r="Z277" s="102">
        <f>SUM(Z260:Z276)</f>
        <v>146000</v>
      </c>
      <c r="AA277" s="92"/>
      <c r="AB277" s="92"/>
    </row>
    <row r="278" spans="1:28" s="93" customFormat="1" ht="12.75">
      <c r="A278" s="84"/>
      <c r="B278" s="84"/>
      <c r="C278" s="85"/>
      <c r="D278" s="85"/>
      <c r="E278" s="85"/>
      <c r="F278" s="85"/>
      <c r="G278" s="85"/>
      <c r="H278" s="85"/>
      <c r="I278" s="85"/>
      <c r="J278" s="85"/>
      <c r="K278" s="85"/>
      <c r="L278" s="86"/>
      <c r="M278" s="86"/>
      <c r="N278" s="86"/>
      <c r="O278" s="86"/>
      <c r="P278" s="98"/>
      <c r="Q278" s="98"/>
      <c r="R278" s="88"/>
      <c r="S278" s="89"/>
      <c r="T278" s="90"/>
      <c r="U278" s="89"/>
      <c r="V278" s="89"/>
      <c r="W278" s="89"/>
      <c r="X278" s="89"/>
      <c r="Y278" s="89"/>
      <c r="Z278" s="91"/>
      <c r="AA278" s="92"/>
      <c r="AB278" s="92"/>
    </row>
    <row r="279" spans="1:28" ht="12.75">
      <c r="A279" s="1" t="s">
        <v>41</v>
      </c>
      <c r="B279" s="1"/>
      <c r="C279" s="25"/>
      <c r="D279" s="1"/>
      <c r="E279" s="1"/>
      <c r="F279" s="1"/>
      <c r="G279" s="1"/>
      <c r="H279" s="1"/>
      <c r="I279" s="1"/>
      <c r="J279" s="1"/>
      <c r="K279" s="1"/>
      <c r="L279" s="1"/>
      <c r="M279" s="1"/>
      <c r="N279" s="1"/>
      <c r="O279" s="1"/>
      <c r="P279" s="1"/>
      <c r="Q279" s="1"/>
      <c r="R279" s="57"/>
      <c r="S279" s="1"/>
      <c r="T279" s="1"/>
      <c r="U279" s="1"/>
      <c r="V279" s="1"/>
      <c r="W279" s="1"/>
      <c r="X279" s="1"/>
      <c r="Y279" s="1"/>
      <c r="Z279" s="1"/>
      <c r="AA279" s="1"/>
      <c r="AB279" s="1"/>
    </row>
    <row r="280" spans="1:28" ht="12.75">
      <c r="A280" s="3" t="s">
        <v>42</v>
      </c>
      <c r="C280" s="25"/>
      <c r="D280" s="1"/>
      <c r="E280" s="1"/>
      <c r="F280" s="1"/>
      <c r="G280" s="1"/>
      <c r="H280" s="1"/>
      <c r="I280" s="1"/>
      <c r="J280" s="1"/>
      <c r="K280" s="1"/>
      <c r="L280" s="1"/>
      <c r="M280" s="1"/>
      <c r="N280" s="1"/>
      <c r="O280" s="1"/>
      <c r="P280" s="1"/>
      <c r="Q280" s="1"/>
      <c r="R280" s="57"/>
      <c r="S280" s="1"/>
      <c r="T280" s="1"/>
      <c r="U280" s="1"/>
      <c r="V280" s="1"/>
      <c r="W280" s="1"/>
      <c r="X280" s="1"/>
      <c r="Y280" s="1"/>
      <c r="Z280" s="1"/>
      <c r="AA280" s="1"/>
      <c r="AB280" s="1"/>
    </row>
    <row r="281" spans="1:28" ht="12.75">
      <c r="A281" s="1" t="s">
        <v>43</v>
      </c>
      <c r="C281" s="26"/>
      <c r="D281" s="4"/>
      <c r="E281" s="4"/>
      <c r="F281" s="4"/>
      <c r="G281" s="4"/>
      <c r="H281" s="4"/>
      <c r="I281" s="3"/>
      <c r="J281" s="4"/>
      <c r="K281" s="4"/>
      <c r="L281" s="4"/>
      <c r="M281" s="4"/>
      <c r="N281" s="4"/>
      <c r="O281" s="4"/>
      <c r="P281" s="4"/>
      <c r="Q281" s="4"/>
      <c r="R281" s="58"/>
      <c r="S281" s="4"/>
      <c r="T281" s="4"/>
      <c r="U281" s="4"/>
      <c r="V281" s="4"/>
      <c r="W281" s="4"/>
      <c r="X281" s="4"/>
      <c r="Y281" s="4"/>
      <c r="Z281" s="4"/>
      <c r="AA281" s="4"/>
      <c r="AB281" s="4"/>
    </row>
    <row r="282" spans="1:28" ht="12.75">
      <c r="A282" s="3" t="s">
        <v>19</v>
      </c>
      <c r="B282" s="3"/>
      <c r="C282" s="4"/>
      <c r="D282" s="4"/>
      <c r="E282" s="4"/>
      <c r="F282" s="4"/>
      <c r="G282" s="4"/>
      <c r="H282" s="4"/>
      <c r="I282" s="3"/>
      <c r="J282" s="4"/>
      <c r="K282" s="4"/>
      <c r="L282" s="4"/>
      <c r="M282" s="4"/>
      <c r="N282" s="4"/>
      <c r="O282" s="4"/>
      <c r="P282" s="4"/>
      <c r="Q282" s="4"/>
      <c r="R282" s="58"/>
      <c r="S282" s="4"/>
      <c r="T282" s="4"/>
      <c r="U282" s="4"/>
      <c r="V282" s="4"/>
      <c r="W282" s="4"/>
      <c r="X282" s="4"/>
      <c r="Y282" s="4"/>
      <c r="Z282" s="4"/>
      <c r="AA282" s="4"/>
      <c r="AB282" s="4"/>
    </row>
    <row r="283" spans="1:28" ht="12.75">
      <c r="A283" s="3" t="s">
        <v>44</v>
      </c>
      <c r="B283" s="3"/>
      <c r="C283" s="26"/>
      <c r="D283" s="4"/>
      <c r="E283" s="4"/>
      <c r="F283" s="4"/>
      <c r="G283" s="4"/>
      <c r="H283" s="4"/>
      <c r="I283" s="4"/>
      <c r="J283" s="4"/>
      <c r="K283" s="4"/>
      <c r="L283" s="4"/>
      <c r="M283" s="4"/>
      <c r="N283" s="4"/>
      <c r="O283" s="4"/>
      <c r="P283" s="4"/>
      <c r="Q283" s="4"/>
      <c r="R283" s="58"/>
      <c r="S283" s="4"/>
      <c r="T283" s="4"/>
      <c r="U283" s="4"/>
      <c r="V283" s="4"/>
      <c r="W283" s="4"/>
      <c r="X283" s="4"/>
      <c r="Y283" s="4"/>
      <c r="Z283" s="4"/>
      <c r="AA283" s="4"/>
      <c r="AB283" s="4"/>
    </row>
    <row r="284" spans="1:28" ht="12.75">
      <c r="A284" s="3" t="s">
        <v>490</v>
      </c>
      <c r="B284" s="3"/>
      <c r="C284" s="4"/>
      <c r="D284" s="4"/>
      <c r="E284" s="4"/>
      <c r="F284" s="4"/>
      <c r="G284" s="4"/>
      <c r="H284" s="4"/>
      <c r="I284" s="4"/>
      <c r="J284" s="4"/>
      <c r="K284" s="4"/>
      <c r="L284" s="4"/>
      <c r="M284" s="4"/>
      <c r="N284" s="4"/>
      <c r="O284" s="4"/>
      <c r="P284" s="4"/>
      <c r="Q284" s="4"/>
      <c r="R284" s="58"/>
      <c r="S284" s="4"/>
      <c r="T284" s="4"/>
      <c r="U284" s="4"/>
      <c r="V284" s="4"/>
      <c r="W284" s="4"/>
      <c r="X284" s="4"/>
      <c r="Y284" s="4"/>
      <c r="Z284" s="4"/>
      <c r="AA284" s="4"/>
      <c r="AB284" s="4"/>
    </row>
    <row r="285" spans="1:28" ht="13.5" thickBot="1">
      <c r="A285" s="1" t="s">
        <v>491</v>
      </c>
      <c r="B285" s="3"/>
      <c r="C285" s="39"/>
      <c r="D285" s="39"/>
      <c r="E285" s="39"/>
      <c r="F285" s="39"/>
      <c r="G285" s="39"/>
      <c r="H285" s="39"/>
      <c r="I285" s="39"/>
      <c r="J285" s="39"/>
      <c r="K285" s="39"/>
      <c r="L285" s="39"/>
      <c r="M285" s="39"/>
      <c r="N285" s="39"/>
      <c r="O285" s="39"/>
      <c r="P285" s="4"/>
      <c r="Q285" s="4"/>
      <c r="R285" s="58"/>
      <c r="S285" s="4"/>
      <c r="T285" s="4"/>
      <c r="U285" s="4"/>
      <c r="V285" s="4"/>
      <c r="W285" s="4"/>
      <c r="X285" s="4"/>
      <c r="Y285" s="4"/>
      <c r="Z285" s="4"/>
      <c r="AA285" s="4"/>
      <c r="AB285" s="4"/>
    </row>
    <row r="286" spans="1:29" ht="13.5" customHeight="1" thickBot="1">
      <c r="A286" s="383" t="s">
        <v>2</v>
      </c>
      <c r="B286" s="386" t="s">
        <v>23</v>
      </c>
      <c r="C286" s="389" t="s">
        <v>24</v>
      </c>
      <c r="D286" s="389" t="s">
        <v>9</v>
      </c>
      <c r="E286" s="389"/>
      <c r="F286" s="389"/>
      <c r="G286" s="389" t="s">
        <v>20</v>
      </c>
      <c r="H286" s="389" t="s">
        <v>25</v>
      </c>
      <c r="I286" s="389" t="s">
        <v>3</v>
      </c>
      <c r="J286" s="389" t="s">
        <v>4</v>
      </c>
      <c r="K286" s="389" t="s">
        <v>11</v>
      </c>
      <c r="L286" s="389"/>
      <c r="M286" s="389"/>
      <c r="N286" s="389"/>
      <c r="O286" s="389"/>
      <c r="P286" s="389" t="s">
        <v>21</v>
      </c>
      <c r="Q286" s="389" t="s">
        <v>22</v>
      </c>
      <c r="R286" s="452" t="s">
        <v>35</v>
      </c>
      <c r="S286" s="443" t="s">
        <v>17</v>
      </c>
      <c r="T286" s="444"/>
      <c r="U286" s="444"/>
      <c r="V286" s="444"/>
      <c r="W286" s="444"/>
      <c r="X286" s="444"/>
      <c r="Y286" s="444"/>
      <c r="Z286" s="445"/>
      <c r="AA286" s="446" t="s">
        <v>5</v>
      </c>
      <c r="AB286" s="446" t="s">
        <v>6</v>
      </c>
      <c r="AC286" s="365" t="s">
        <v>10</v>
      </c>
    </row>
    <row r="287" spans="1:29" ht="13.5" thickBot="1">
      <c r="A287" s="384"/>
      <c r="B287" s="387"/>
      <c r="C287" s="390"/>
      <c r="D287" s="391"/>
      <c r="E287" s="391"/>
      <c r="F287" s="391"/>
      <c r="G287" s="390"/>
      <c r="H287" s="390"/>
      <c r="I287" s="390"/>
      <c r="J287" s="390"/>
      <c r="K287" s="391"/>
      <c r="L287" s="391"/>
      <c r="M287" s="391"/>
      <c r="N287" s="391"/>
      <c r="O287" s="391"/>
      <c r="P287" s="390"/>
      <c r="Q287" s="390"/>
      <c r="R287" s="453"/>
      <c r="S287" s="368" t="s">
        <v>40</v>
      </c>
      <c r="T287" s="368"/>
      <c r="U287" s="368"/>
      <c r="V287" s="368"/>
      <c r="W287" s="368"/>
      <c r="X287" s="368"/>
      <c r="Y287" s="368"/>
      <c r="Z287" s="368"/>
      <c r="AA287" s="447"/>
      <c r="AB287" s="447"/>
      <c r="AC287" s="366"/>
    </row>
    <row r="288" spans="1:29" ht="30" customHeight="1" thickBot="1">
      <c r="A288" s="385"/>
      <c r="B288" s="388"/>
      <c r="C288" s="391"/>
      <c r="D288" s="51" t="s">
        <v>0</v>
      </c>
      <c r="E288" s="51" t="s">
        <v>33</v>
      </c>
      <c r="F288" s="51" t="s">
        <v>34</v>
      </c>
      <c r="G288" s="391"/>
      <c r="H288" s="391"/>
      <c r="I288" s="391"/>
      <c r="J288" s="391"/>
      <c r="K288" s="94" t="s">
        <v>16</v>
      </c>
      <c r="L288" s="95" t="s">
        <v>12</v>
      </c>
      <c r="M288" s="95" t="s">
        <v>13</v>
      </c>
      <c r="N288" s="95" t="s">
        <v>14</v>
      </c>
      <c r="O288" s="95" t="s">
        <v>15</v>
      </c>
      <c r="P288" s="391"/>
      <c r="Q288" s="391"/>
      <c r="R288" s="454"/>
      <c r="S288" s="96" t="s">
        <v>18</v>
      </c>
      <c r="T288" s="96" t="s">
        <v>1</v>
      </c>
      <c r="U288" s="96" t="s">
        <v>36</v>
      </c>
      <c r="V288" s="96" t="s">
        <v>37</v>
      </c>
      <c r="W288" s="96" t="s">
        <v>38</v>
      </c>
      <c r="X288" s="96" t="s">
        <v>39</v>
      </c>
      <c r="Y288" s="97" t="s">
        <v>7</v>
      </c>
      <c r="Z288" s="97" t="s">
        <v>8</v>
      </c>
      <c r="AA288" s="448"/>
      <c r="AB288" s="448"/>
      <c r="AC288" s="367"/>
    </row>
    <row r="289" spans="1:29" ht="62.25" customHeight="1">
      <c r="A289" s="449" t="s">
        <v>586</v>
      </c>
      <c r="B289" s="449" t="s">
        <v>587</v>
      </c>
      <c r="C289" s="437" t="s">
        <v>794</v>
      </c>
      <c r="D289" s="437" t="s">
        <v>588</v>
      </c>
      <c r="E289" s="437">
        <v>0</v>
      </c>
      <c r="F289" s="437">
        <v>4</v>
      </c>
      <c r="G289" s="437" t="s">
        <v>499</v>
      </c>
      <c r="H289" s="437" t="s">
        <v>496</v>
      </c>
      <c r="I289" s="7" t="s">
        <v>492</v>
      </c>
      <c r="J289" s="7" t="s">
        <v>501</v>
      </c>
      <c r="K289" s="7" t="s">
        <v>502</v>
      </c>
      <c r="L289" s="8"/>
      <c r="M289" s="8">
        <v>1</v>
      </c>
      <c r="N289" s="8">
        <v>2</v>
      </c>
      <c r="O289" s="8">
        <v>1</v>
      </c>
      <c r="P289" s="76">
        <v>41365</v>
      </c>
      <c r="Q289" s="76">
        <v>41639</v>
      </c>
      <c r="R289" s="77">
        <f>+Z289</f>
        <v>400</v>
      </c>
      <c r="S289" s="78"/>
      <c r="T289" s="79">
        <v>400</v>
      </c>
      <c r="U289" s="78"/>
      <c r="V289" s="78"/>
      <c r="W289" s="78"/>
      <c r="X289" s="78"/>
      <c r="Y289" s="78"/>
      <c r="Z289" s="80">
        <f t="shared" si="12"/>
        <v>400</v>
      </c>
      <c r="AA289" s="440" t="s">
        <v>506</v>
      </c>
      <c r="AB289" s="440"/>
      <c r="AC289" s="440"/>
    </row>
    <row r="290" spans="1:29" ht="76.5" customHeight="1">
      <c r="A290" s="450"/>
      <c r="B290" s="450"/>
      <c r="C290" s="438"/>
      <c r="D290" s="438"/>
      <c r="E290" s="438"/>
      <c r="F290" s="438"/>
      <c r="G290" s="438"/>
      <c r="H290" s="438"/>
      <c r="I290" s="6" t="s">
        <v>493</v>
      </c>
      <c r="J290" s="6" t="s">
        <v>505</v>
      </c>
      <c r="K290" s="6" t="s">
        <v>503</v>
      </c>
      <c r="L290" s="9">
        <v>1</v>
      </c>
      <c r="M290" s="9"/>
      <c r="N290" s="9"/>
      <c r="O290" s="9"/>
      <c r="P290" s="68">
        <v>41275</v>
      </c>
      <c r="Q290" s="68">
        <v>41364</v>
      </c>
      <c r="R290" s="60">
        <f>+Z290</f>
        <v>100</v>
      </c>
      <c r="S290" s="11"/>
      <c r="T290" s="61">
        <v>100</v>
      </c>
      <c r="U290" s="11"/>
      <c r="V290" s="11"/>
      <c r="W290" s="11"/>
      <c r="X290" s="11"/>
      <c r="Y290" s="11"/>
      <c r="Z290" s="75">
        <f t="shared" si="12"/>
        <v>100</v>
      </c>
      <c r="AA290" s="441"/>
      <c r="AB290" s="441"/>
      <c r="AC290" s="441"/>
    </row>
    <row r="291" spans="1:29" ht="60" customHeight="1">
      <c r="A291" s="450"/>
      <c r="B291" s="450"/>
      <c r="C291" s="439"/>
      <c r="D291" s="439"/>
      <c r="E291" s="439"/>
      <c r="F291" s="439"/>
      <c r="G291" s="439"/>
      <c r="H291" s="439"/>
      <c r="I291" s="6" t="s">
        <v>494</v>
      </c>
      <c r="J291" s="6" t="s">
        <v>504</v>
      </c>
      <c r="K291" s="6" t="s">
        <v>102</v>
      </c>
      <c r="L291" s="9"/>
      <c r="M291" s="9"/>
      <c r="N291" s="9">
        <v>1</v>
      </c>
      <c r="O291" s="9">
        <v>1</v>
      </c>
      <c r="P291" s="68">
        <v>41456</v>
      </c>
      <c r="Q291" s="68">
        <v>41639</v>
      </c>
      <c r="R291" s="60">
        <f>+Z291</f>
        <v>9500</v>
      </c>
      <c r="S291" s="11"/>
      <c r="T291" s="61">
        <v>9500</v>
      </c>
      <c r="U291" s="11"/>
      <c r="V291" s="11"/>
      <c r="W291" s="11"/>
      <c r="X291" s="11"/>
      <c r="Y291" s="11"/>
      <c r="Z291" s="75">
        <f t="shared" si="12"/>
        <v>9500</v>
      </c>
      <c r="AA291" s="441"/>
      <c r="AB291" s="441"/>
      <c r="AC291" s="441"/>
    </row>
    <row r="292" spans="1:29" ht="168" customHeight="1" thickBot="1">
      <c r="A292" s="451"/>
      <c r="B292" s="451"/>
      <c r="C292" s="13" t="s">
        <v>795</v>
      </c>
      <c r="D292" s="13" t="s">
        <v>498</v>
      </c>
      <c r="E292" s="40">
        <v>2</v>
      </c>
      <c r="F292" s="40">
        <v>3</v>
      </c>
      <c r="G292" s="40" t="s">
        <v>500</v>
      </c>
      <c r="H292" s="40" t="s">
        <v>589</v>
      </c>
      <c r="I292" s="13" t="s">
        <v>495</v>
      </c>
      <c r="J292" s="13" t="s">
        <v>497</v>
      </c>
      <c r="K292" s="13" t="s">
        <v>498</v>
      </c>
      <c r="L292" s="40"/>
      <c r="M292" s="40"/>
      <c r="N292" s="40">
        <v>2</v>
      </c>
      <c r="O292" s="40">
        <v>2</v>
      </c>
      <c r="P292" s="114">
        <v>41456</v>
      </c>
      <c r="Q292" s="114">
        <v>41639</v>
      </c>
      <c r="R292" s="82">
        <f>+Z292</f>
        <v>15000</v>
      </c>
      <c r="S292" s="16"/>
      <c r="T292" s="62">
        <v>15000</v>
      </c>
      <c r="U292" s="16"/>
      <c r="V292" s="16"/>
      <c r="W292" s="16"/>
      <c r="X292" s="16"/>
      <c r="Y292" s="16"/>
      <c r="Z292" s="83">
        <f t="shared" si="12"/>
        <v>15000</v>
      </c>
      <c r="AA292" s="442"/>
      <c r="AB292" s="442"/>
      <c r="AC292" s="442"/>
    </row>
    <row r="293" spans="1:28" s="93" customFormat="1" ht="12.75">
      <c r="A293" s="84"/>
      <c r="B293" s="84"/>
      <c r="C293" s="85"/>
      <c r="D293" s="85"/>
      <c r="E293" s="85"/>
      <c r="F293" s="85"/>
      <c r="G293" s="85"/>
      <c r="H293" s="85"/>
      <c r="I293" s="85"/>
      <c r="J293" s="85"/>
      <c r="K293" s="85"/>
      <c r="L293" s="86"/>
      <c r="M293" s="86"/>
      <c r="N293" s="86"/>
      <c r="O293" s="86"/>
      <c r="P293" s="98"/>
      <c r="Q293" s="98"/>
      <c r="R293" s="102">
        <f>+Z293</f>
        <v>25000</v>
      </c>
      <c r="S293" s="89"/>
      <c r="T293" s="90"/>
      <c r="U293" s="89"/>
      <c r="V293" s="89"/>
      <c r="W293" s="89"/>
      <c r="X293" s="89"/>
      <c r="Y293" s="89"/>
      <c r="Z293" s="113">
        <f>SUM(Z289:Z292)</f>
        <v>25000</v>
      </c>
      <c r="AA293" s="92"/>
      <c r="AB293" s="92"/>
    </row>
    <row r="294" spans="1:28" s="93" customFormat="1" ht="12.75">
      <c r="A294" s="84"/>
      <c r="B294" s="84"/>
      <c r="C294" s="85"/>
      <c r="D294" s="85"/>
      <c r="E294" s="85"/>
      <c r="F294" s="85"/>
      <c r="G294" s="85"/>
      <c r="H294" s="85"/>
      <c r="I294" s="85"/>
      <c r="J294" s="85"/>
      <c r="K294" s="85"/>
      <c r="L294" s="86"/>
      <c r="M294" s="86"/>
      <c r="N294" s="86"/>
      <c r="O294" s="86"/>
      <c r="P294" s="98"/>
      <c r="Q294" s="98"/>
      <c r="R294" s="88"/>
      <c r="S294" s="89"/>
      <c r="T294" s="90"/>
      <c r="U294" s="89"/>
      <c r="V294" s="89"/>
      <c r="W294" s="89"/>
      <c r="X294" s="89"/>
      <c r="Y294" s="89"/>
      <c r="Z294" s="91"/>
      <c r="AA294" s="92"/>
      <c r="AB294" s="92"/>
    </row>
    <row r="295" spans="1:28" s="93" customFormat="1" ht="12.75">
      <c r="A295" s="84"/>
      <c r="B295" s="84"/>
      <c r="C295" s="85"/>
      <c r="D295" s="85"/>
      <c r="E295" s="85"/>
      <c r="F295" s="85"/>
      <c r="G295" s="85"/>
      <c r="H295" s="85"/>
      <c r="I295" s="85"/>
      <c r="J295" s="85"/>
      <c r="K295" s="85"/>
      <c r="L295" s="86"/>
      <c r="M295" s="86"/>
      <c r="N295" s="86"/>
      <c r="O295" s="86"/>
      <c r="P295" s="98"/>
      <c r="Q295" s="98"/>
      <c r="R295" s="88"/>
      <c r="S295" s="89"/>
      <c r="T295" s="90"/>
      <c r="U295" s="89"/>
      <c r="V295" s="89"/>
      <c r="W295" s="89"/>
      <c r="X295" s="89"/>
      <c r="Y295" s="89"/>
      <c r="Z295" s="91"/>
      <c r="AA295" s="92"/>
      <c r="AB295" s="92"/>
    </row>
    <row r="296" spans="1:28" s="93" customFormat="1" ht="12.75">
      <c r="A296" s="84"/>
      <c r="B296" s="84"/>
      <c r="C296" s="85"/>
      <c r="D296" s="85"/>
      <c r="E296" s="85"/>
      <c r="F296" s="85"/>
      <c r="G296" s="85"/>
      <c r="H296" s="85"/>
      <c r="I296" s="85"/>
      <c r="J296" s="85"/>
      <c r="K296" s="85"/>
      <c r="L296" s="86"/>
      <c r="M296" s="86"/>
      <c r="N296" s="86"/>
      <c r="O296" s="86"/>
      <c r="P296" s="98"/>
      <c r="Q296" s="98"/>
      <c r="R296" s="88"/>
      <c r="S296" s="89"/>
      <c r="T296" s="90"/>
      <c r="U296" s="89"/>
      <c r="V296" s="89"/>
      <c r="W296" s="89"/>
      <c r="X296" s="89"/>
      <c r="Y296" s="89"/>
      <c r="Z296" s="91"/>
      <c r="AA296" s="92"/>
      <c r="AB296" s="92"/>
    </row>
    <row r="297" spans="1:29" ht="12.75">
      <c r="A297" s="103"/>
      <c r="B297" s="103"/>
      <c r="C297" s="104"/>
      <c r="D297" s="104"/>
      <c r="E297" s="104"/>
      <c r="F297" s="104"/>
      <c r="G297" s="104"/>
      <c r="H297" s="104"/>
      <c r="I297" s="104"/>
      <c r="J297" s="104"/>
      <c r="K297" s="104"/>
      <c r="L297" s="105"/>
      <c r="M297" s="105"/>
      <c r="N297" s="105"/>
      <c r="O297" s="105"/>
      <c r="P297" s="106"/>
      <c r="Q297" s="106"/>
      <c r="R297" s="107">
        <f>+Z297</f>
        <v>0</v>
      </c>
      <c r="S297" s="108"/>
      <c r="T297" s="109"/>
      <c r="U297" s="108"/>
      <c r="V297" s="108"/>
      <c r="W297" s="108"/>
      <c r="X297" s="108"/>
      <c r="Y297" s="108"/>
      <c r="Z297" s="110">
        <f t="shared" si="12"/>
        <v>0</v>
      </c>
      <c r="AA297" s="111"/>
      <c r="AB297" s="111"/>
      <c r="AC297" s="112"/>
    </row>
    <row r="298" spans="1:29" ht="12.75">
      <c r="A298" s="44"/>
      <c r="B298" s="44"/>
      <c r="C298" s="6"/>
      <c r="D298" s="6"/>
      <c r="E298" s="6"/>
      <c r="F298" s="6"/>
      <c r="G298" s="52"/>
      <c r="H298" s="52"/>
      <c r="I298" s="6"/>
      <c r="J298" s="6"/>
      <c r="K298" s="6"/>
      <c r="L298" s="9"/>
      <c r="M298" s="9"/>
      <c r="N298" s="9"/>
      <c r="O298" s="9"/>
      <c r="P298" s="64"/>
      <c r="Q298" s="64"/>
      <c r="R298" s="60">
        <f>+Z298</f>
        <v>0</v>
      </c>
      <c r="S298" s="11"/>
      <c r="T298" s="61"/>
      <c r="U298" s="11"/>
      <c r="V298" s="11"/>
      <c r="W298" s="11"/>
      <c r="X298" s="11"/>
      <c r="Y298" s="11"/>
      <c r="Z298" s="75">
        <f t="shared" si="12"/>
        <v>0</v>
      </c>
      <c r="AA298" s="10"/>
      <c r="AB298" s="10"/>
      <c r="AC298" s="12"/>
    </row>
    <row r="299" spans="1:29" ht="12.75">
      <c r="A299" s="44"/>
      <c r="B299" s="44"/>
      <c r="C299" s="6"/>
      <c r="D299" s="6"/>
      <c r="E299" s="6"/>
      <c r="F299" s="6"/>
      <c r="G299" s="52"/>
      <c r="H299" s="52"/>
      <c r="I299" s="6"/>
      <c r="J299" s="6"/>
      <c r="K299" s="6"/>
      <c r="L299" s="9"/>
      <c r="M299" s="9"/>
      <c r="N299" s="9"/>
      <c r="O299" s="9"/>
      <c r="P299" s="64"/>
      <c r="Q299" s="64"/>
      <c r="R299" s="60">
        <f aca="true" t="shared" si="13" ref="R299:R325">+Z299</f>
        <v>0</v>
      </c>
      <c r="S299" s="11"/>
      <c r="T299" s="61"/>
      <c r="U299" s="11"/>
      <c r="V299" s="11"/>
      <c r="W299" s="11"/>
      <c r="X299" s="11"/>
      <c r="Y299" s="11"/>
      <c r="Z299" s="75">
        <f t="shared" si="12"/>
        <v>0</v>
      </c>
      <c r="AA299" s="10"/>
      <c r="AB299" s="10"/>
      <c r="AC299" s="12"/>
    </row>
    <row r="300" spans="1:29" ht="12.75">
      <c r="A300" s="44"/>
      <c r="B300" s="44"/>
      <c r="C300" s="6"/>
      <c r="D300" s="6"/>
      <c r="E300" s="6"/>
      <c r="F300" s="6"/>
      <c r="G300" s="52"/>
      <c r="H300" s="52"/>
      <c r="I300" s="6"/>
      <c r="J300" s="6"/>
      <c r="K300" s="6"/>
      <c r="L300" s="9"/>
      <c r="M300" s="9"/>
      <c r="N300" s="9"/>
      <c r="O300" s="9"/>
      <c r="P300" s="64"/>
      <c r="Q300" s="64"/>
      <c r="R300" s="60">
        <f t="shared" si="13"/>
        <v>0</v>
      </c>
      <c r="S300" s="11"/>
      <c r="T300" s="61"/>
      <c r="U300" s="11"/>
      <c r="V300" s="11"/>
      <c r="W300" s="11"/>
      <c r="X300" s="11"/>
      <c r="Y300" s="11"/>
      <c r="Z300" s="75">
        <f t="shared" si="12"/>
        <v>0</v>
      </c>
      <c r="AA300" s="10"/>
      <c r="AB300" s="10"/>
      <c r="AC300" s="12"/>
    </row>
    <row r="301" spans="1:29" ht="12.75">
      <c r="A301" s="44"/>
      <c r="B301" s="44"/>
      <c r="C301" s="6"/>
      <c r="D301" s="6"/>
      <c r="E301" s="6"/>
      <c r="F301" s="6"/>
      <c r="G301" s="52"/>
      <c r="H301" s="52"/>
      <c r="I301" s="6"/>
      <c r="J301" s="6"/>
      <c r="K301" s="6"/>
      <c r="L301" s="9"/>
      <c r="M301" s="9"/>
      <c r="N301" s="9"/>
      <c r="O301" s="9"/>
      <c r="P301" s="64"/>
      <c r="Q301" s="64"/>
      <c r="R301" s="60">
        <f t="shared" si="13"/>
        <v>0</v>
      </c>
      <c r="S301" s="11"/>
      <c r="T301" s="61"/>
      <c r="U301" s="11"/>
      <c r="V301" s="11"/>
      <c r="W301" s="11"/>
      <c r="X301" s="11"/>
      <c r="Y301" s="11"/>
      <c r="Z301" s="75">
        <f t="shared" si="12"/>
        <v>0</v>
      </c>
      <c r="AA301" s="10"/>
      <c r="AB301" s="10"/>
      <c r="AC301" s="12"/>
    </row>
    <row r="302" spans="1:29" ht="12.75">
      <c r="A302" s="44"/>
      <c r="B302" s="44"/>
      <c r="C302" s="6"/>
      <c r="D302" s="6"/>
      <c r="E302" s="6"/>
      <c r="F302" s="6"/>
      <c r="G302" s="52"/>
      <c r="H302" s="52"/>
      <c r="I302" s="6"/>
      <c r="J302" s="6"/>
      <c r="K302" s="6"/>
      <c r="L302" s="9"/>
      <c r="M302" s="9"/>
      <c r="N302" s="9"/>
      <c r="O302" s="9"/>
      <c r="P302" s="64"/>
      <c r="Q302" s="64"/>
      <c r="R302" s="60">
        <f t="shared" si="13"/>
        <v>0</v>
      </c>
      <c r="S302" s="11"/>
      <c r="T302" s="61"/>
      <c r="U302" s="11"/>
      <c r="V302" s="11"/>
      <c r="W302" s="11"/>
      <c r="X302" s="11"/>
      <c r="Y302" s="11"/>
      <c r="Z302" s="75">
        <f t="shared" si="12"/>
        <v>0</v>
      </c>
      <c r="AA302" s="10"/>
      <c r="AB302" s="10"/>
      <c r="AC302" s="12"/>
    </row>
    <row r="303" spans="1:29" ht="12.75">
      <c r="A303" s="44"/>
      <c r="B303" s="44"/>
      <c r="C303" s="6"/>
      <c r="D303" s="6"/>
      <c r="E303" s="6"/>
      <c r="F303" s="6"/>
      <c r="G303" s="52"/>
      <c r="H303" s="52"/>
      <c r="I303" s="6"/>
      <c r="J303" s="6"/>
      <c r="K303" s="6"/>
      <c r="L303" s="9"/>
      <c r="M303" s="9"/>
      <c r="N303" s="9"/>
      <c r="O303" s="9"/>
      <c r="P303" s="64"/>
      <c r="Q303" s="64"/>
      <c r="R303" s="60">
        <f t="shared" si="13"/>
        <v>0</v>
      </c>
      <c r="S303" s="11"/>
      <c r="T303" s="61"/>
      <c r="U303" s="11"/>
      <c r="V303" s="11"/>
      <c r="W303" s="11"/>
      <c r="X303" s="11"/>
      <c r="Y303" s="11"/>
      <c r="Z303" s="75">
        <f t="shared" si="12"/>
        <v>0</v>
      </c>
      <c r="AA303" s="10"/>
      <c r="AB303" s="10"/>
      <c r="AC303" s="12"/>
    </row>
    <row r="304" spans="1:29" ht="12.75">
      <c r="A304" s="44"/>
      <c r="B304" s="44"/>
      <c r="C304" s="6"/>
      <c r="D304" s="6"/>
      <c r="E304" s="6"/>
      <c r="F304" s="6"/>
      <c r="G304" s="52"/>
      <c r="H304" s="52"/>
      <c r="I304" s="6"/>
      <c r="J304" s="6"/>
      <c r="K304" s="6"/>
      <c r="L304" s="9"/>
      <c r="M304" s="9"/>
      <c r="N304" s="9"/>
      <c r="O304" s="9"/>
      <c r="P304" s="64"/>
      <c r="Q304" s="64"/>
      <c r="R304" s="60">
        <f t="shared" si="13"/>
        <v>0</v>
      </c>
      <c r="S304" s="11"/>
      <c r="T304" s="61"/>
      <c r="U304" s="11"/>
      <c r="V304" s="11"/>
      <c r="W304" s="11"/>
      <c r="X304" s="11"/>
      <c r="Y304" s="11"/>
      <c r="Z304" s="75">
        <f t="shared" si="12"/>
        <v>0</v>
      </c>
      <c r="AA304" s="10"/>
      <c r="AB304" s="10"/>
      <c r="AC304" s="12"/>
    </row>
    <row r="305" spans="1:29" ht="12.75">
      <c r="A305" s="44"/>
      <c r="B305" s="44"/>
      <c r="C305" s="6"/>
      <c r="D305" s="6"/>
      <c r="E305" s="6"/>
      <c r="F305" s="6"/>
      <c r="G305" s="52"/>
      <c r="H305" s="52"/>
      <c r="I305" s="6"/>
      <c r="J305" s="6"/>
      <c r="K305" s="6"/>
      <c r="L305" s="9"/>
      <c r="M305" s="9"/>
      <c r="N305" s="9"/>
      <c r="O305" s="9"/>
      <c r="P305" s="64"/>
      <c r="Q305" s="64"/>
      <c r="R305" s="60">
        <f t="shared" si="13"/>
        <v>0</v>
      </c>
      <c r="S305" s="11"/>
      <c r="T305" s="61"/>
      <c r="U305" s="11"/>
      <c r="V305" s="11"/>
      <c r="W305" s="11"/>
      <c r="X305" s="11"/>
      <c r="Y305" s="11"/>
      <c r="Z305" s="75">
        <f t="shared" si="12"/>
        <v>0</v>
      </c>
      <c r="AA305" s="10"/>
      <c r="AB305" s="10"/>
      <c r="AC305" s="12"/>
    </row>
    <row r="306" spans="1:29" ht="12.75">
      <c r="A306" s="44"/>
      <c r="B306" s="44"/>
      <c r="C306" s="6"/>
      <c r="D306" s="6"/>
      <c r="E306" s="6"/>
      <c r="F306" s="6"/>
      <c r="G306" s="52"/>
      <c r="H306" s="52"/>
      <c r="I306" s="6"/>
      <c r="J306" s="6"/>
      <c r="K306" s="6"/>
      <c r="L306" s="9"/>
      <c r="M306" s="9"/>
      <c r="N306" s="9"/>
      <c r="O306" s="9"/>
      <c r="P306" s="64"/>
      <c r="Q306" s="64"/>
      <c r="R306" s="60">
        <f t="shared" si="13"/>
        <v>0</v>
      </c>
      <c r="S306" s="11"/>
      <c r="T306" s="61"/>
      <c r="U306" s="11"/>
      <c r="V306" s="11"/>
      <c r="W306" s="11"/>
      <c r="X306" s="11"/>
      <c r="Y306" s="11"/>
      <c r="Z306" s="75">
        <f t="shared" si="12"/>
        <v>0</v>
      </c>
      <c r="AA306" s="10"/>
      <c r="AB306" s="10"/>
      <c r="AC306" s="12"/>
    </row>
    <row r="307" spans="1:29" ht="12.75">
      <c r="A307" s="44"/>
      <c r="B307" s="44"/>
      <c r="C307" s="6"/>
      <c r="D307" s="6"/>
      <c r="E307" s="6"/>
      <c r="F307" s="6"/>
      <c r="G307" s="52"/>
      <c r="H307" s="52"/>
      <c r="I307" s="6"/>
      <c r="J307" s="6"/>
      <c r="K307" s="6"/>
      <c r="L307" s="9"/>
      <c r="M307" s="9"/>
      <c r="N307" s="9"/>
      <c r="O307" s="9"/>
      <c r="P307" s="64"/>
      <c r="Q307" s="64"/>
      <c r="R307" s="60">
        <f t="shared" si="13"/>
        <v>0</v>
      </c>
      <c r="S307" s="11"/>
      <c r="T307" s="61"/>
      <c r="U307" s="11"/>
      <c r="V307" s="11"/>
      <c r="W307" s="11"/>
      <c r="X307" s="11"/>
      <c r="Y307" s="11"/>
      <c r="Z307" s="75">
        <f t="shared" si="12"/>
        <v>0</v>
      </c>
      <c r="AA307" s="10"/>
      <c r="AB307" s="10"/>
      <c r="AC307" s="12"/>
    </row>
    <row r="308" spans="1:29" ht="12.75">
      <c r="A308" s="44"/>
      <c r="B308" s="44"/>
      <c r="C308" s="6"/>
      <c r="D308" s="6"/>
      <c r="E308" s="6"/>
      <c r="F308" s="6"/>
      <c r="G308" s="52"/>
      <c r="H308" s="52"/>
      <c r="I308" s="6"/>
      <c r="J308" s="6"/>
      <c r="K308" s="6"/>
      <c r="L308" s="9"/>
      <c r="M308" s="9"/>
      <c r="N308" s="9"/>
      <c r="O308" s="9"/>
      <c r="P308" s="64"/>
      <c r="Q308" s="64"/>
      <c r="R308" s="60">
        <f t="shared" si="13"/>
        <v>0</v>
      </c>
      <c r="S308" s="11"/>
      <c r="T308" s="61"/>
      <c r="U308" s="11"/>
      <c r="V308" s="11"/>
      <c r="W308" s="11"/>
      <c r="X308" s="11"/>
      <c r="Y308" s="11"/>
      <c r="Z308" s="75">
        <f t="shared" si="12"/>
        <v>0</v>
      </c>
      <c r="AA308" s="10"/>
      <c r="AB308" s="10"/>
      <c r="AC308" s="12"/>
    </row>
    <row r="309" spans="1:29" ht="12.75">
      <c r="A309" s="44"/>
      <c r="B309" s="44"/>
      <c r="C309" s="6"/>
      <c r="D309" s="6"/>
      <c r="E309" s="6"/>
      <c r="F309" s="6"/>
      <c r="G309" s="52"/>
      <c r="H309" s="52"/>
      <c r="I309" s="6"/>
      <c r="J309" s="6"/>
      <c r="K309" s="6"/>
      <c r="L309" s="9"/>
      <c r="M309" s="9"/>
      <c r="N309" s="9"/>
      <c r="O309" s="9"/>
      <c r="P309" s="64"/>
      <c r="Q309" s="64"/>
      <c r="R309" s="60">
        <f t="shared" si="13"/>
        <v>0</v>
      </c>
      <c r="S309" s="11"/>
      <c r="T309" s="61"/>
      <c r="U309" s="11"/>
      <c r="V309" s="11"/>
      <c r="W309" s="11"/>
      <c r="X309" s="11"/>
      <c r="Y309" s="11"/>
      <c r="Z309" s="75">
        <f t="shared" si="12"/>
        <v>0</v>
      </c>
      <c r="AA309" s="10"/>
      <c r="AB309" s="10"/>
      <c r="AC309" s="12"/>
    </row>
    <row r="310" spans="1:29" ht="12.75">
      <c r="A310" s="44"/>
      <c r="B310" s="44"/>
      <c r="C310" s="6"/>
      <c r="D310" s="6"/>
      <c r="E310" s="6"/>
      <c r="F310" s="6"/>
      <c r="G310" s="52"/>
      <c r="H310" s="52"/>
      <c r="I310" s="6"/>
      <c r="J310" s="6"/>
      <c r="K310" s="6"/>
      <c r="L310" s="9"/>
      <c r="M310" s="9"/>
      <c r="N310" s="9"/>
      <c r="O310" s="9"/>
      <c r="P310" s="64"/>
      <c r="Q310" s="64"/>
      <c r="R310" s="60">
        <f t="shared" si="13"/>
        <v>0</v>
      </c>
      <c r="S310" s="11"/>
      <c r="T310" s="61"/>
      <c r="U310" s="11"/>
      <c r="V310" s="11"/>
      <c r="W310" s="11"/>
      <c r="X310" s="11"/>
      <c r="Y310" s="11"/>
      <c r="Z310" s="75">
        <f t="shared" si="12"/>
        <v>0</v>
      </c>
      <c r="AA310" s="10"/>
      <c r="AB310" s="10"/>
      <c r="AC310" s="12"/>
    </row>
    <row r="311" spans="1:29" ht="12.75">
      <c r="A311" s="44"/>
      <c r="B311" s="44"/>
      <c r="C311" s="6"/>
      <c r="D311" s="6"/>
      <c r="E311" s="6"/>
      <c r="F311" s="6"/>
      <c r="G311" s="52"/>
      <c r="H311" s="52"/>
      <c r="I311" s="6"/>
      <c r="J311" s="6"/>
      <c r="K311" s="6"/>
      <c r="L311" s="9"/>
      <c r="M311" s="9"/>
      <c r="N311" s="9"/>
      <c r="O311" s="9"/>
      <c r="P311" s="64"/>
      <c r="Q311" s="64"/>
      <c r="R311" s="60">
        <f t="shared" si="13"/>
        <v>0</v>
      </c>
      <c r="S311" s="11"/>
      <c r="T311" s="61"/>
      <c r="U311" s="11"/>
      <c r="V311" s="11"/>
      <c r="W311" s="11"/>
      <c r="X311" s="11"/>
      <c r="Y311" s="11"/>
      <c r="Z311" s="75">
        <f t="shared" si="12"/>
        <v>0</v>
      </c>
      <c r="AA311" s="10"/>
      <c r="AB311" s="10"/>
      <c r="AC311" s="12"/>
    </row>
    <row r="312" spans="1:29" ht="12.75">
      <c r="A312" s="44"/>
      <c r="B312" s="44"/>
      <c r="C312" s="6"/>
      <c r="D312" s="6"/>
      <c r="E312" s="6"/>
      <c r="F312" s="6"/>
      <c r="G312" s="52"/>
      <c r="H312" s="52"/>
      <c r="I312" s="6"/>
      <c r="J312" s="6"/>
      <c r="K312" s="6"/>
      <c r="L312" s="9"/>
      <c r="M312" s="9"/>
      <c r="N312" s="9"/>
      <c r="O312" s="9"/>
      <c r="P312" s="64"/>
      <c r="Q312" s="64"/>
      <c r="R312" s="60">
        <f t="shared" si="13"/>
        <v>0</v>
      </c>
      <c r="S312" s="11"/>
      <c r="T312" s="61"/>
      <c r="U312" s="11"/>
      <c r="V312" s="11"/>
      <c r="W312" s="11"/>
      <c r="X312" s="11"/>
      <c r="Y312" s="11"/>
      <c r="Z312" s="75">
        <f t="shared" si="12"/>
        <v>0</v>
      </c>
      <c r="AA312" s="10"/>
      <c r="AB312" s="10"/>
      <c r="AC312" s="12"/>
    </row>
    <row r="313" spans="1:29" ht="12.75">
      <c r="A313" s="44"/>
      <c r="B313" s="44"/>
      <c r="C313" s="6"/>
      <c r="D313" s="6"/>
      <c r="E313" s="6"/>
      <c r="F313" s="6"/>
      <c r="G313" s="52"/>
      <c r="H313" s="52"/>
      <c r="I313" s="6"/>
      <c r="J313" s="6"/>
      <c r="K313" s="6"/>
      <c r="L313" s="9"/>
      <c r="M313" s="9"/>
      <c r="N313" s="9"/>
      <c r="O313" s="9"/>
      <c r="P313" s="64"/>
      <c r="Q313" s="64"/>
      <c r="R313" s="60">
        <f t="shared" si="13"/>
        <v>0</v>
      </c>
      <c r="S313" s="11"/>
      <c r="T313" s="61"/>
      <c r="U313" s="11"/>
      <c r="V313" s="11"/>
      <c r="W313" s="11"/>
      <c r="X313" s="11"/>
      <c r="Y313" s="11"/>
      <c r="Z313" s="75">
        <f t="shared" si="12"/>
        <v>0</v>
      </c>
      <c r="AA313" s="10"/>
      <c r="AB313" s="10"/>
      <c r="AC313" s="12"/>
    </row>
    <row r="314" spans="1:29" ht="12.75">
      <c r="A314" s="44"/>
      <c r="B314" s="44"/>
      <c r="C314" s="6"/>
      <c r="D314" s="6"/>
      <c r="E314" s="6"/>
      <c r="F314" s="6"/>
      <c r="G314" s="52"/>
      <c r="H314" s="52"/>
      <c r="I314" s="6"/>
      <c r="J314" s="6"/>
      <c r="K314" s="6"/>
      <c r="L314" s="9"/>
      <c r="M314" s="9"/>
      <c r="N314" s="9"/>
      <c r="O314" s="9"/>
      <c r="P314" s="64"/>
      <c r="Q314" s="64"/>
      <c r="R314" s="60">
        <f t="shared" si="13"/>
        <v>0</v>
      </c>
      <c r="S314" s="11"/>
      <c r="T314" s="61"/>
      <c r="U314" s="11"/>
      <c r="V314" s="11"/>
      <c r="W314" s="11"/>
      <c r="X314" s="11"/>
      <c r="Y314" s="11"/>
      <c r="Z314" s="75">
        <f t="shared" si="12"/>
        <v>0</v>
      </c>
      <c r="AA314" s="10"/>
      <c r="AB314" s="10"/>
      <c r="AC314" s="12"/>
    </row>
    <row r="315" spans="1:29" ht="12.75">
      <c r="A315" s="44"/>
      <c r="B315" s="44"/>
      <c r="C315" s="6"/>
      <c r="D315" s="6"/>
      <c r="E315" s="6"/>
      <c r="F315" s="6"/>
      <c r="G315" s="52"/>
      <c r="H315" s="52"/>
      <c r="I315" s="6"/>
      <c r="J315" s="6"/>
      <c r="K315" s="6"/>
      <c r="L315" s="9"/>
      <c r="M315" s="9"/>
      <c r="N315" s="9"/>
      <c r="O315" s="9"/>
      <c r="P315" s="64"/>
      <c r="Q315" s="64"/>
      <c r="R315" s="60">
        <f t="shared" si="13"/>
        <v>0</v>
      </c>
      <c r="S315" s="11"/>
      <c r="T315" s="61"/>
      <c r="U315" s="11"/>
      <c r="V315" s="11"/>
      <c r="W315" s="11"/>
      <c r="X315" s="11"/>
      <c r="Y315" s="11"/>
      <c r="Z315" s="75">
        <f t="shared" si="12"/>
        <v>0</v>
      </c>
      <c r="AA315" s="10"/>
      <c r="AB315" s="10"/>
      <c r="AC315" s="12"/>
    </row>
    <row r="316" spans="1:29" ht="12.75">
      <c r="A316" s="44"/>
      <c r="B316" s="44"/>
      <c r="C316" s="6"/>
      <c r="D316" s="6"/>
      <c r="E316" s="6"/>
      <c r="F316" s="6"/>
      <c r="G316" s="52"/>
      <c r="H316" s="52"/>
      <c r="I316" s="6"/>
      <c r="J316" s="6"/>
      <c r="K316" s="6"/>
      <c r="L316" s="9"/>
      <c r="M316" s="9"/>
      <c r="N316" s="9"/>
      <c r="O316" s="9"/>
      <c r="P316" s="64"/>
      <c r="Q316" s="64"/>
      <c r="R316" s="60">
        <f t="shared" si="13"/>
        <v>0</v>
      </c>
      <c r="S316" s="11"/>
      <c r="T316" s="61"/>
      <c r="U316" s="11"/>
      <c r="V316" s="11"/>
      <c r="W316" s="11"/>
      <c r="X316" s="11"/>
      <c r="Y316" s="11"/>
      <c r="Z316" s="75">
        <f t="shared" si="12"/>
        <v>0</v>
      </c>
      <c r="AA316" s="10"/>
      <c r="AB316" s="10"/>
      <c r="AC316" s="12"/>
    </row>
    <row r="317" spans="1:29" ht="12.75">
      <c r="A317" s="44"/>
      <c r="B317" s="44"/>
      <c r="C317" s="6"/>
      <c r="D317" s="6"/>
      <c r="E317" s="6"/>
      <c r="F317" s="6"/>
      <c r="G317" s="52"/>
      <c r="H317" s="52"/>
      <c r="I317" s="6"/>
      <c r="J317" s="6"/>
      <c r="K317" s="6"/>
      <c r="L317" s="9"/>
      <c r="M317" s="9"/>
      <c r="N317" s="9"/>
      <c r="O317" s="9"/>
      <c r="P317" s="64"/>
      <c r="Q317" s="64"/>
      <c r="R317" s="60">
        <f t="shared" si="13"/>
        <v>0</v>
      </c>
      <c r="S317" s="11"/>
      <c r="T317" s="61"/>
      <c r="U317" s="11"/>
      <c r="V317" s="11"/>
      <c r="W317" s="11"/>
      <c r="X317" s="11"/>
      <c r="Y317" s="11"/>
      <c r="Z317" s="75">
        <f t="shared" si="12"/>
        <v>0</v>
      </c>
      <c r="AA317" s="10"/>
      <c r="AB317" s="10"/>
      <c r="AC317" s="12"/>
    </row>
    <row r="318" spans="1:29" ht="12.75">
      <c r="A318" s="44"/>
      <c r="B318" s="44"/>
      <c r="C318" s="6"/>
      <c r="D318" s="6"/>
      <c r="E318" s="6"/>
      <c r="F318" s="6"/>
      <c r="G318" s="52"/>
      <c r="H318" s="52"/>
      <c r="I318" s="6"/>
      <c r="J318" s="6"/>
      <c r="K318" s="6"/>
      <c r="L318" s="9"/>
      <c r="M318" s="9"/>
      <c r="N318" s="9"/>
      <c r="O318" s="9"/>
      <c r="P318" s="64"/>
      <c r="Q318" s="64"/>
      <c r="R318" s="60">
        <f t="shared" si="13"/>
        <v>0</v>
      </c>
      <c r="S318" s="11"/>
      <c r="T318" s="61"/>
      <c r="U318" s="11"/>
      <c r="V318" s="11"/>
      <c r="W318" s="11"/>
      <c r="X318" s="11"/>
      <c r="Y318" s="11"/>
      <c r="Z318" s="75">
        <f t="shared" si="12"/>
        <v>0</v>
      </c>
      <c r="AA318" s="10"/>
      <c r="AB318" s="10"/>
      <c r="AC318" s="12"/>
    </row>
    <row r="319" spans="1:29" ht="12.75">
      <c r="A319" s="44"/>
      <c r="B319" s="44"/>
      <c r="C319" s="6"/>
      <c r="D319" s="6"/>
      <c r="E319" s="6"/>
      <c r="F319" s="6"/>
      <c r="G319" s="52"/>
      <c r="H319" s="52"/>
      <c r="I319" s="6"/>
      <c r="J319" s="6"/>
      <c r="K319" s="6"/>
      <c r="L319" s="9"/>
      <c r="M319" s="9"/>
      <c r="N319" s="9"/>
      <c r="O319" s="9"/>
      <c r="P319" s="64"/>
      <c r="Q319" s="64"/>
      <c r="R319" s="60">
        <f t="shared" si="13"/>
        <v>0</v>
      </c>
      <c r="S319" s="11"/>
      <c r="T319" s="61"/>
      <c r="U319" s="11"/>
      <c r="V319" s="11"/>
      <c r="W319" s="11"/>
      <c r="X319" s="11"/>
      <c r="Y319" s="11"/>
      <c r="Z319" s="75">
        <f t="shared" si="12"/>
        <v>0</v>
      </c>
      <c r="AA319" s="10"/>
      <c r="AB319" s="10"/>
      <c r="AC319" s="12"/>
    </row>
    <row r="320" spans="1:29" ht="12.75">
      <c r="A320" s="44"/>
      <c r="B320" s="44"/>
      <c r="C320" s="6"/>
      <c r="D320" s="6"/>
      <c r="E320" s="6"/>
      <c r="F320" s="6"/>
      <c r="G320" s="52"/>
      <c r="H320" s="52"/>
      <c r="I320" s="6"/>
      <c r="J320" s="6"/>
      <c r="K320" s="6"/>
      <c r="L320" s="9"/>
      <c r="M320" s="9"/>
      <c r="N320" s="9"/>
      <c r="O320" s="9"/>
      <c r="P320" s="64"/>
      <c r="Q320" s="64"/>
      <c r="R320" s="60">
        <f t="shared" si="13"/>
        <v>0</v>
      </c>
      <c r="S320" s="11"/>
      <c r="T320" s="61"/>
      <c r="U320" s="11"/>
      <c r="V320" s="11"/>
      <c r="W320" s="11"/>
      <c r="X320" s="11"/>
      <c r="Y320" s="11"/>
      <c r="Z320" s="75">
        <f t="shared" si="12"/>
        <v>0</v>
      </c>
      <c r="AA320" s="10"/>
      <c r="AB320" s="10"/>
      <c r="AC320" s="12"/>
    </row>
    <row r="321" spans="1:29" ht="12.75">
      <c r="A321" s="44"/>
      <c r="B321" s="44"/>
      <c r="C321" s="6"/>
      <c r="D321" s="6"/>
      <c r="E321" s="6"/>
      <c r="F321" s="6"/>
      <c r="G321" s="52"/>
      <c r="H321" s="52"/>
      <c r="I321" s="6"/>
      <c r="J321" s="6"/>
      <c r="K321" s="6"/>
      <c r="L321" s="9"/>
      <c r="M321" s="9"/>
      <c r="N321" s="9"/>
      <c r="O321" s="9"/>
      <c r="P321" s="64"/>
      <c r="Q321" s="64"/>
      <c r="R321" s="60">
        <f t="shared" si="13"/>
        <v>0</v>
      </c>
      <c r="S321" s="11"/>
      <c r="T321" s="61"/>
      <c r="U321" s="11"/>
      <c r="V321" s="11"/>
      <c r="W321" s="11"/>
      <c r="X321" s="11"/>
      <c r="Y321" s="11"/>
      <c r="Z321" s="75">
        <f t="shared" si="12"/>
        <v>0</v>
      </c>
      <c r="AA321" s="10"/>
      <c r="AB321" s="10"/>
      <c r="AC321" s="12"/>
    </row>
    <row r="322" spans="1:29" ht="12.75">
      <c r="A322" s="44"/>
      <c r="B322" s="44"/>
      <c r="C322" s="6"/>
      <c r="D322" s="6"/>
      <c r="E322" s="6"/>
      <c r="F322" s="6"/>
      <c r="G322" s="52"/>
      <c r="H322" s="52"/>
      <c r="I322" s="6"/>
      <c r="J322" s="6"/>
      <c r="K322" s="6"/>
      <c r="L322" s="9"/>
      <c r="M322" s="9"/>
      <c r="N322" s="9"/>
      <c r="O322" s="9"/>
      <c r="P322" s="64"/>
      <c r="Q322" s="64"/>
      <c r="R322" s="60">
        <f t="shared" si="13"/>
        <v>0</v>
      </c>
      <c r="S322" s="11"/>
      <c r="T322" s="61"/>
      <c r="U322" s="11"/>
      <c r="V322" s="11"/>
      <c r="W322" s="11"/>
      <c r="X322" s="11"/>
      <c r="Y322" s="11"/>
      <c r="Z322" s="75">
        <f t="shared" si="12"/>
        <v>0</v>
      </c>
      <c r="AA322" s="10"/>
      <c r="AB322" s="10"/>
      <c r="AC322" s="12"/>
    </row>
    <row r="323" spans="1:29" ht="12.75">
      <c r="A323" s="44"/>
      <c r="B323" s="44"/>
      <c r="C323" s="6"/>
      <c r="D323" s="6"/>
      <c r="E323" s="6"/>
      <c r="F323" s="6"/>
      <c r="G323" s="52"/>
      <c r="H323" s="52"/>
      <c r="I323" s="6"/>
      <c r="J323" s="6"/>
      <c r="K323" s="6"/>
      <c r="L323" s="9"/>
      <c r="M323" s="9"/>
      <c r="N323" s="9"/>
      <c r="O323" s="9"/>
      <c r="P323" s="64"/>
      <c r="Q323" s="64"/>
      <c r="R323" s="60">
        <f t="shared" si="13"/>
        <v>0</v>
      </c>
      <c r="S323" s="11"/>
      <c r="T323" s="61"/>
      <c r="U323" s="11"/>
      <c r="V323" s="11"/>
      <c r="W323" s="11"/>
      <c r="X323" s="11"/>
      <c r="Y323" s="11"/>
      <c r="Z323" s="75">
        <f t="shared" si="12"/>
        <v>0</v>
      </c>
      <c r="AA323" s="10"/>
      <c r="AB323" s="10"/>
      <c r="AC323" s="12"/>
    </row>
    <row r="324" spans="1:29" ht="12.75">
      <c r="A324" s="44"/>
      <c r="B324" s="44"/>
      <c r="C324" s="6"/>
      <c r="D324" s="6"/>
      <c r="E324" s="6"/>
      <c r="F324" s="6"/>
      <c r="G324" s="52"/>
      <c r="H324" s="52"/>
      <c r="I324" s="6"/>
      <c r="J324" s="6"/>
      <c r="K324" s="6"/>
      <c r="L324" s="9"/>
      <c r="M324" s="9"/>
      <c r="N324" s="9"/>
      <c r="O324" s="9"/>
      <c r="P324" s="64"/>
      <c r="Q324" s="64"/>
      <c r="R324" s="60">
        <f t="shared" si="13"/>
        <v>0</v>
      </c>
      <c r="S324" s="11"/>
      <c r="T324" s="61"/>
      <c r="U324" s="11"/>
      <c r="V324" s="11"/>
      <c r="W324" s="11"/>
      <c r="X324" s="11"/>
      <c r="Y324" s="11"/>
      <c r="Z324" s="75">
        <f t="shared" si="12"/>
        <v>0</v>
      </c>
      <c r="AA324" s="10"/>
      <c r="AB324" s="10"/>
      <c r="AC324" s="12"/>
    </row>
    <row r="325" spans="1:29" ht="13.5" thickBot="1">
      <c r="A325" s="13"/>
      <c r="B325" s="13"/>
      <c r="C325" s="13"/>
      <c r="D325" s="13"/>
      <c r="E325" s="13"/>
      <c r="F325" s="13"/>
      <c r="G325" s="13"/>
      <c r="H325" s="13"/>
      <c r="I325" s="13"/>
      <c r="J325" s="14"/>
      <c r="K325" s="13"/>
      <c r="L325" s="40"/>
      <c r="M325" s="40"/>
      <c r="N325" s="40"/>
      <c r="O325" s="40"/>
      <c r="P325" s="65"/>
      <c r="Q325" s="65"/>
      <c r="R325" s="56">
        <f t="shared" si="13"/>
        <v>0</v>
      </c>
      <c r="S325" s="16"/>
      <c r="T325" s="62"/>
      <c r="U325" s="16"/>
      <c r="V325" s="16"/>
      <c r="W325" s="16"/>
      <c r="X325" s="16"/>
      <c r="Y325" s="16"/>
      <c r="Z325" s="74">
        <f t="shared" si="12"/>
        <v>0</v>
      </c>
      <c r="AA325" s="15"/>
      <c r="AB325" s="15"/>
      <c r="AC325" s="17"/>
    </row>
    <row r="326" spans="16:17" ht="12.75">
      <c r="P326" s="66"/>
      <c r="Q326" s="66"/>
    </row>
    <row r="327" spans="16:17" ht="12.75">
      <c r="P327" s="66"/>
      <c r="Q327" s="66"/>
    </row>
    <row r="328" spans="16:17" ht="12.75">
      <c r="P328" s="66"/>
      <c r="Q328" s="66"/>
    </row>
    <row r="329" spans="16:17" ht="12.75">
      <c r="P329" s="66"/>
      <c r="Q329" s="66"/>
    </row>
    <row r="330" spans="16:17" ht="12.75">
      <c r="P330" s="66"/>
      <c r="Q330" s="66"/>
    </row>
  </sheetData>
  <sheetProtection/>
  <protectedRanges>
    <protectedRange sqref="J138:K156" name="Rango1_1"/>
    <protectedRange sqref="L138:O156" name="Rango1_2"/>
  </protectedRanges>
  <mergeCells count="439">
    <mergeCell ref="D12:F13"/>
    <mergeCell ref="G12:G14"/>
    <mergeCell ref="H12:H14"/>
    <mergeCell ref="I12:I14"/>
    <mergeCell ref="P12:P14"/>
    <mergeCell ref="Q12:Q14"/>
    <mergeCell ref="R12:R14"/>
    <mergeCell ref="S12:Z12"/>
    <mergeCell ref="A1:B4"/>
    <mergeCell ref="C1:AA2"/>
    <mergeCell ref="C3:AA4"/>
    <mergeCell ref="A12:A14"/>
    <mergeCell ref="B12:B14"/>
    <mergeCell ref="C12:C14"/>
    <mergeCell ref="AA12:AA14"/>
    <mergeCell ref="AB12:AB14"/>
    <mergeCell ref="AC12:AC14"/>
    <mergeCell ref="S13:Z13"/>
    <mergeCell ref="C15:C17"/>
    <mergeCell ref="D15:D17"/>
    <mergeCell ref="E15:E17"/>
    <mergeCell ref="F15:F17"/>
    <mergeCell ref="J12:J14"/>
    <mergeCell ref="K12:O13"/>
    <mergeCell ref="AB238:AB240"/>
    <mergeCell ref="H15:H17"/>
    <mergeCell ref="R15:R17"/>
    <mergeCell ref="S15:S17"/>
    <mergeCell ref="T15:T17"/>
    <mergeCell ref="U15:U17"/>
    <mergeCell ref="H18:H20"/>
    <mergeCell ref="S21:S23"/>
    <mergeCell ref="T21:T23"/>
    <mergeCell ref="S238:Z238"/>
    <mergeCell ref="AA238:AA240"/>
    <mergeCell ref="V15:V17"/>
    <mergeCell ref="W15:W17"/>
    <mergeCell ref="X15:X17"/>
    <mergeCell ref="Y15:Y17"/>
    <mergeCell ref="Z15:Z17"/>
    <mergeCell ref="I33:I35"/>
    <mergeCell ref="J33:J35"/>
    <mergeCell ref="K33:O34"/>
    <mergeCell ref="K238:O239"/>
    <mergeCell ref="P238:P240"/>
    <mergeCell ref="Q238:Q240"/>
    <mergeCell ref="A33:A35"/>
    <mergeCell ref="B33:B35"/>
    <mergeCell ref="C33:C35"/>
    <mergeCell ref="D33:F34"/>
    <mergeCell ref="G33:G35"/>
    <mergeCell ref="H33:H35"/>
    <mergeCell ref="P33:P35"/>
    <mergeCell ref="Q33:Q35"/>
    <mergeCell ref="R33:R35"/>
    <mergeCell ref="S33:Z33"/>
    <mergeCell ref="AA33:AA35"/>
    <mergeCell ref="AB33:AB35"/>
    <mergeCell ref="AC33:AC35"/>
    <mergeCell ref="S34:Z34"/>
    <mergeCell ref="A36:A52"/>
    <mergeCell ref="B36:B47"/>
    <mergeCell ref="C36:C39"/>
    <mergeCell ref="D36:D39"/>
    <mergeCell ref="E36:E39"/>
    <mergeCell ref="F36:F39"/>
    <mergeCell ref="G36:G39"/>
    <mergeCell ref="H36:H39"/>
    <mergeCell ref="AA36:AA52"/>
    <mergeCell ref="AB36:AB52"/>
    <mergeCell ref="AC36:AC52"/>
    <mergeCell ref="C40:C43"/>
    <mergeCell ref="D40:D43"/>
    <mergeCell ref="E40:E43"/>
    <mergeCell ref="F40:F43"/>
    <mergeCell ref="G40:G43"/>
    <mergeCell ref="H40:H43"/>
    <mergeCell ref="C44:C47"/>
    <mergeCell ref="D44:D47"/>
    <mergeCell ref="E44:E47"/>
    <mergeCell ref="F44:F47"/>
    <mergeCell ref="G44:G47"/>
    <mergeCell ref="H44:H47"/>
    <mergeCell ref="B48:B51"/>
    <mergeCell ref="C48:C50"/>
    <mergeCell ref="D48:D50"/>
    <mergeCell ref="E48:E50"/>
    <mergeCell ref="F48:F50"/>
    <mergeCell ref="A62:A64"/>
    <mergeCell ref="B62:B64"/>
    <mergeCell ref="C62:C64"/>
    <mergeCell ref="D62:F63"/>
    <mergeCell ref="G62:G64"/>
    <mergeCell ref="H62:H64"/>
    <mergeCell ref="K62:O63"/>
    <mergeCell ref="P62:P64"/>
    <mergeCell ref="Q62:Q64"/>
    <mergeCell ref="R62:R64"/>
    <mergeCell ref="S62:Z62"/>
    <mergeCell ref="G48:G51"/>
    <mergeCell ref="H48:H50"/>
    <mergeCell ref="R48:R51"/>
    <mergeCell ref="I62:I64"/>
    <mergeCell ref="A65:A227"/>
    <mergeCell ref="B65:B81"/>
    <mergeCell ref="C65:C70"/>
    <mergeCell ref="D65:D70"/>
    <mergeCell ref="E65:E70"/>
    <mergeCell ref="F65:F70"/>
    <mergeCell ref="C71:C73"/>
    <mergeCell ref="D71:D73"/>
    <mergeCell ref="E71:E73"/>
    <mergeCell ref="F71:F73"/>
    <mergeCell ref="H65:H70"/>
    <mergeCell ref="AA65:AA81"/>
    <mergeCell ref="AB65:AB81"/>
    <mergeCell ref="AC65:AC81"/>
    <mergeCell ref="G65:G70"/>
    <mergeCell ref="AA62:AA64"/>
    <mergeCell ref="AB62:AB64"/>
    <mergeCell ref="AC62:AC64"/>
    <mergeCell ref="S63:Z63"/>
    <mergeCell ref="J62:J64"/>
    <mergeCell ref="G71:G73"/>
    <mergeCell ref="H71:H73"/>
    <mergeCell ref="C74:C77"/>
    <mergeCell ref="D74:D77"/>
    <mergeCell ref="E74:E77"/>
    <mergeCell ref="F74:F77"/>
    <mergeCell ref="G74:G77"/>
    <mergeCell ref="H74:H77"/>
    <mergeCell ref="C78:C81"/>
    <mergeCell ref="D78:D81"/>
    <mergeCell ref="E78:E81"/>
    <mergeCell ref="F78:F81"/>
    <mergeCell ref="G78:G81"/>
    <mergeCell ref="H78:H81"/>
    <mergeCell ref="B82:B108"/>
    <mergeCell ref="C82:C87"/>
    <mergeCell ref="D82:D87"/>
    <mergeCell ref="E82:E87"/>
    <mergeCell ref="F82:F87"/>
    <mergeCell ref="G82:G87"/>
    <mergeCell ref="E101:E103"/>
    <mergeCell ref="F101:F103"/>
    <mergeCell ref="G101:G106"/>
    <mergeCell ref="C107:C108"/>
    <mergeCell ref="H82:H87"/>
    <mergeCell ref="AA82:AA108"/>
    <mergeCell ref="C88:C100"/>
    <mergeCell ref="D88:D100"/>
    <mergeCell ref="E88:E100"/>
    <mergeCell ref="F88:F100"/>
    <mergeCell ref="G88:G100"/>
    <mergeCell ref="H88:H100"/>
    <mergeCell ref="C101:C103"/>
    <mergeCell ref="D101:D103"/>
    <mergeCell ref="H101:H103"/>
    <mergeCell ref="C104:C106"/>
    <mergeCell ref="D104:D106"/>
    <mergeCell ref="E104:E106"/>
    <mergeCell ref="F104:F106"/>
    <mergeCell ref="H104:H106"/>
    <mergeCell ref="D107:D108"/>
    <mergeCell ref="E107:E108"/>
    <mergeCell ref="F107:F108"/>
    <mergeCell ref="G107:G108"/>
    <mergeCell ref="H107:H108"/>
    <mergeCell ref="B109:B119"/>
    <mergeCell ref="C109:C112"/>
    <mergeCell ref="D109:D112"/>
    <mergeCell ref="E109:E112"/>
    <mergeCell ref="F109:F112"/>
    <mergeCell ref="G109:G112"/>
    <mergeCell ref="H109:H112"/>
    <mergeCell ref="AA109:AA119"/>
    <mergeCell ref="AB109:AB119"/>
    <mergeCell ref="AC109:AC119"/>
    <mergeCell ref="C113:C115"/>
    <mergeCell ref="D113:D115"/>
    <mergeCell ref="E113:E115"/>
    <mergeCell ref="F113:F115"/>
    <mergeCell ref="G113:G115"/>
    <mergeCell ref="H113:H115"/>
    <mergeCell ref="C116:C119"/>
    <mergeCell ref="D116:D119"/>
    <mergeCell ref="E116:E119"/>
    <mergeCell ref="F116:F119"/>
    <mergeCell ref="G116:G119"/>
    <mergeCell ref="H116:H119"/>
    <mergeCell ref="B120:B137"/>
    <mergeCell ref="C120:C127"/>
    <mergeCell ref="D120:D127"/>
    <mergeCell ref="E120:E127"/>
    <mergeCell ref="F120:F127"/>
    <mergeCell ref="G120:G127"/>
    <mergeCell ref="C131:C135"/>
    <mergeCell ref="D131:D135"/>
    <mergeCell ref="E131:E135"/>
    <mergeCell ref="F131:F135"/>
    <mergeCell ref="H120:H127"/>
    <mergeCell ref="AA120:AA137"/>
    <mergeCell ref="AB120:AB137"/>
    <mergeCell ref="AC120:AC137"/>
    <mergeCell ref="C129:C130"/>
    <mergeCell ref="D129:D130"/>
    <mergeCell ref="E129:E130"/>
    <mergeCell ref="F129:F130"/>
    <mergeCell ref="G129:G135"/>
    <mergeCell ref="H129:H130"/>
    <mergeCell ref="H131:H135"/>
    <mergeCell ref="C136:C137"/>
    <mergeCell ref="D136:D137"/>
    <mergeCell ref="E136:E137"/>
    <mergeCell ref="F136:F137"/>
    <mergeCell ref="G136:G137"/>
    <mergeCell ref="H136:H137"/>
    <mergeCell ref="D138:D156"/>
    <mergeCell ref="E138:E156"/>
    <mergeCell ref="F138:F156"/>
    <mergeCell ref="G138:G156"/>
    <mergeCell ref="C162:C165"/>
    <mergeCell ref="D162:D165"/>
    <mergeCell ref="E162:E165"/>
    <mergeCell ref="F162:F165"/>
    <mergeCell ref="H138:H156"/>
    <mergeCell ref="AA138:AA167"/>
    <mergeCell ref="AB138:AB167"/>
    <mergeCell ref="AC138:AC167"/>
    <mergeCell ref="C157:C159"/>
    <mergeCell ref="D157:D159"/>
    <mergeCell ref="E157:E159"/>
    <mergeCell ref="F157:F159"/>
    <mergeCell ref="G157:G167"/>
    <mergeCell ref="H157:H159"/>
    <mergeCell ref="H162:H165"/>
    <mergeCell ref="B168:B176"/>
    <mergeCell ref="C168:C176"/>
    <mergeCell ref="D168:D176"/>
    <mergeCell ref="E168:E176"/>
    <mergeCell ref="F168:F176"/>
    <mergeCell ref="G168:G176"/>
    <mergeCell ref="H168:H176"/>
    <mergeCell ref="B138:B167"/>
    <mergeCell ref="C138:C156"/>
    <mergeCell ref="AA168:AA176"/>
    <mergeCell ref="AB168:AB176"/>
    <mergeCell ref="AC168:AC176"/>
    <mergeCell ref="B177:B185"/>
    <mergeCell ref="C177:C181"/>
    <mergeCell ref="D177:D181"/>
    <mergeCell ref="E177:E181"/>
    <mergeCell ref="F177:F181"/>
    <mergeCell ref="G177:G181"/>
    <mergeCell ref="H177:H181"/>
    <mergeCell ref="AA177:AA185"/>
    <mergeCell ref="AB177:AB185"/>
    <mergeCell ref="AC177:AC185"/>
    <mergeCell ref="C182:C185"/>
    <mergeCell ref="D182:D185"/>
    <mergeCell ref="E182:E185"/>
    <mergeCell ref="F182:F185"/>
    <mergeCell ref="G182:G185"/>
    <mergeCell ref="H182:H185"/>
    <mergeCell ref="E186:E190"/>
    <mergeCell ref="F186:F190"/>
    <mergeCell ref="G186:G208"/>
    <mergeCell ref="D196:D197"/>
    <mergeCell ref="E196:E197"/>
    <mergeCell ref="F196:F197"/>
    <mergeCell ref="D200:D201"/>
    <mergeCell ref="E200:E201"/>
    <mergeCell ref="F200:F201"/>
    <mergeCell ref="H186:H190"/>
    <mergeCell ref="AA186:AA211"/>
    <mergeCell ref="AB186:AB211"/>
    <mergeCell ref="AC186:AC211"/>
    <mergeCell ref="C194:C195"/>
    <mergeCell ref="D194:D195"/>
    <mergeCell ref="E194:E195"/>
    <mergeCell ref="F194:F195"/>
    <mergeCell ref="H194:H195"/>
    <mergeCell ref="C196:C197"/>
    <mergeCell ref="H196:H197"/>
    <mergeCell ref="C198:C199"/>
    <mergeCell ref="D198:D199"/>
    <mergeCell ref="E198:E199"/>
    <mergeCell ref="F198:F199"/>
    <mergeCell ref="H198:H199"/>
    <mergeCell ref="H200:H201"/>
    <mergeCell ref="C203:C205"/>
    <mergeCell ref="D203:D205"/>
    <mergeCell ref="E203:E205"/>
    <mergeCell ref="F203:F205"/>
    <mergeCell ref="H203:H205"/>
    <mergeCell ref="C200:C201"/>
    <mergeCell ref="G209:G211"/>
    <mergeCell ref="B212:B227"/>
    <mergeCell ref="C212:C214"/>
    <mergeCell ref="D212:D214"/>
    <mergeCell ref="E212:E214"/>
    <mergeCell ref="F212:F214"/>
    <mergeCell ref="G212:G227"/>
    <mergeCell ref="B186:B211"/>
    <mergeCell ref="C186:C190"/>
    <mergeCell ref="D186:D190"/>
    <mergeCell ref="H212:H214"/>
    <mergeCell ref="AA212:AA227"/>
    <mergeCell ref="AB212:AB227"/>
    <mergeCell ref="AC212:AC227"/>
    <mergeCell ref="C215:C227"/>
    <mergeCell ref="D215:D227"/>
    <mergeCell ref="E215:E227"/>
    <mergeCell ref="F215:F227"/>
    <mergeCell ref="H215:H227"/>
    <mergeCell ref="A257:A259"/>
    <mergeCell ref="B257:B259"/>
    <mergeCell ref="C257:C259"/>
    <mergeCell ref="D257:F258"/>
    <mergeCell ref="G257:G259"/>
    <mergeCell ref="H257:H259"/>
    <mergeCell ref="AC257:AC259"/>
    <mergeCell ref="S258:Z258"/>
    <mergeCell ref="A260:A276"/>
    <mergeCell ref="B260:B276"/>
    <mergeCell ref="C260:C266"/>
    <mergeCell ref="D260:D266"/>
    <mergeCell ref="E260:E266"/>
    <mergeCell ref="I257:I259"/>
    <mergeCell ref="J257:J259"/>
    <mergeCell ref="K257:O258"/>
    <mergeCell ref="H260:H266"/>
    <mergeCell ref="R260:R266"/>
    <mergeCell ref="AA260:AA276"/>
    <mergeCell ref="AB260:AB276"/>
    <mergeCell ref="S257:Z257"/>
    <mergeCell ref="AA257:AA259"/>
    <mergeCell ref="AB257:AB259"/>
    <mergeCell ref="P257:P259"/>
    <mergeCell ref="Q257:Q259"/>
    <mergeCell ref="R257:R259"/>
    <mergeCell ref="AC260:AC276"/>
    <mergeCell ref="C267:C276"/>
    <mergeCell ref="D267:D276"/>
    <mergeCell ref="E267:E276"/>
    <mergeCell ref="F267:F276"/>
    <mergeCell ref="G267:G276"/>
    <mergeCell ref="H267:H276"/>
    <mergeCell ref="R267:R276"/>
    <mergeCell ref="F260:F266"/>
    <mergeCell ref="G260:G266"/>
    <mergeCell ref="A286:A288"/>
    <mergeCell ref="B286:B288"/>
    <mergeCell ref="C286:C288"/>
    <mergeCell ref="D286:F287"/>
    <mergeCell ref="G286:G288"/>
    <mergeCell ref="H286:H288"/>
    <mergeCell ref="I286:I288"/>
    <mergeCell ref="J286:J288"/>
    <mergeCell ref="K286:O287"/>
    <mergeCell ref="P286:P288"/>
    <mergeCell ref="Q286:Q288"/>
    <mergeCell ref="R286:R288"/>
    <mergeCell ref="S286:Z286"/>
    <mergeCell ref="AA286:AA288"/>
    <mergeCell ref="AB286:AB288"/>
    <mergeCell ref="AC286:AC288"/>
    <mergeCell ref="S287:Z287"/>
    <mergeCell ref="A289:A292"/>
    <mergeCell ref="B289:B292"/>
    <mergeCell ref="C289:C291"/>
    <mergeCell ref="D289:D291"/>
    <mergeCell ref="E289:E291"/>
    <mergeCell ref="F289:F291"/>
    <mergeCell ref="G289:G291"/>
    <mergeCell ref="H289:H291"/>
    <mergeCell ref="AA289:AA292"/>
    <mergeCell ref="AB289:AB292"/>
    <mergeCell ref="AC289:AC292"/>
    <mergeCell ref="A15:A26"/>
    <mergeCell ref="B15:B26"/>
    <mergeCell ref="G15:G26"/>
    <mergeCell ref="AA15:AA26"/>
    <mergeCell ref="AB15:AB26"/>
    <mergeCell ref="AC15:AC26"/>
    <mergeCell ref="C18:C20"/>
    <mergeCell ref="D18:D20"/>
    <mergeCell ref="E18:E20"/>
    <mergeCell ref="F18:F20"/>
    <mergeCell ref="C21:C23"/>
    <mergeCell ref="D21:D23"/>
    <mergeCell ref="E21:E23"/>
    <mergeCell ref="F21:F23"/>
    <mergeCell ref="H21:H23"/>
    <mergeCell ref="R21:R23"/>
    <mergeCell ref="U21:U23"/>
    <mergeCell ref="V21:V23"/>
    <mergeCell ref="W21:W23"/>
    <mergeCell ref="X21:X23"/>
    <mergeCell ref="Y21:Y23"/>
    <mergeCell ref="Z21:Z23"/>
    <mergeCell ref="C24:C26"/>
    <mergeCell ref="D24:D26"/>
    <mergeCell ref="E24:E26"/>
    <mergeCell ref="F24:F26"/>
    <mergeCell ref="H24:H26"/>
    <mergeCell ref="R24:R26"/>
    <mergeCell ref="S24:S26"/>
    <mergeCell ref="T24:T26"/>
    <mergeCell ref="U24:U26"/>
    <mergeCell ref="V24:V26"/>
    <mergeCell ref="W24:W26"/>
    <mergeCell ref="X24:X26"/>
    <mergeCell ref="Y24:Y26"/>
    <mergeCell ref="Z24:Z26"/>
    <mergeCell ref="A238:A240"/>
    <mergeCell ref="B238:B240"/>
    <mergeCell ref="C238:C240"/>
    <mergeCell ref="D238:F239"/>
    <mergeCell ref="G238:G240"/>
    <mergeCell ref="H238:H240"/>
    <mergeCell ref="I238:I240"/>
    <mergeCell ref="J238:J240"/>
    <mergeCell ref="A241:A246"/>
    <mergeCell ref="B241:B246"/>
    <mergeCell ref="C241:C246"/>
    <mergeCell ref="D241:D246"/>
    <mergeCell ref="E241:E246"/>
    <mergeCell ref="F241:F246"/>
    <mergeCell ref="AA241:AA246"/>
    <mergeCell ref="AB241:AB246"/>
    <mergeCell ref="AC241:AC246"/>
    <mergeCell ref="G244:G246"/>
    <mergeCell ref="H244:H246"/>
    <mergeCell ref="AC238:AC240"/>
    <mergeCell ref="S239:Z239"/>
    <mergeCell ref="G241:G243"/>
    <mergeCell ref="H241:H243"/>
    <mergeCell ref="R238:R240"/>
  </mergeCells>
  <printOptions/>
  <pageMargins left="0.31496062992125984" right="0.31496062992125984" top="0.35433070866141736" bottom="0.35433070866141736" header="0.31496062992125984" footer="0.31496062992125984"/>
  <pageSetup fitToWidth="2" orientation="landscape" paperSize="5" scale="6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Planneacion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Maribel</dc:creator>
  <cp:keywords/>
  <dc:description/>
  <cp:lastModifiedBy>Usuario</cp:lastModifiedBy>
  <cp:lastPrinted>2013-01-26T16:38:18Z</cp:lastPrinted>
  <dcterms:created xsi:type="dcterms:W3CDTF">2005-09-14T19:50:31Z</dcterms:created>
  <dcterms:modified xsi:type="dcterms:W3CDTF">2013-03-11T14:58:06Z</dcterms:modified>
  <cp:category/>
  <cp:version/>
  <cp:contentType/>
  <cp:contentStatus/>
</cp:coreProperties>
</file>