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60" windowHeight="11205" tabRatio="951" activeTab="0"/>
  </bookViews>
  <sheets>
    <sheet name="DICIEMBRE 2012" sheetId="1" r:id="rId1"/>
    <sheet name="ESTADORESULTADOS DICMBRE 2012" sheetId="2" r:id="rId2"/>
  </sheets>
  <definedNames>
    <definedName name="BuiltIn_Print_Area">#REF!</definedName>
    <definedName name="BuiltIn_Print_Area___0">#REF!</definedName>
    <definedName name="BuiltIn_Print_Titles">#REF!</definedName>
    <definedName name="_xlnm.Print_Titles" localSheetId="0">'DICIEMBRE 2012'!$1:$4</definedName>
  </definedNames>
  <calcPr fullCalcOnLoad="1"/>
</workbook>
</file>

<file path=xl/sharedStrings.xml><?xml version="1.0" encoding="utf-8"?>
<sst xmlns="http://schemas.openxmlformats.org/spreadsheetml/2006/main" count="131" uniqueCount="117">
  <si>
    <t>Ingresos fiscales tributarios</t>
  </si>
  <si>
    <t>Ingresos fiscales no tributarios</t>
  </si>
  <si>
    <t>Financieros</t>
  </si>
  <si>
    <t>Extraordinarios</t>
  </si>
  <si>
    <t>TOTAL INGRESOS</t>
  </si>
  <si>
    <t>GASTOS</t>
  </si>
  <si>
    <t>Sueldos y Salarios</t>
  </si>
  <si>
    <t>Contribuciones Efectivas</t>
  </si>
  <si>
    <t>Aportes sobre Nómina</t>
  </si>
  <si>
    <t>Gastos Generales</t>
  </si>
  <si>
    <t>Educación</t>
  </si>
  <si>
    <t>Agua Potable y Saneamiento Basico</t>
  </si>
  <si>
    <t>Cultura</t>
  </si>
  <si>
    <t>Desarrollo Comunitario y Bienestar Social</t>
  </si>
  <si>
    <t>Ajuste de Ejercicios Anteriores</t>
  </si>
  <si>
    <t>TOTAL  GASTOS</t>
  </si>
  <si>
    <t xml:space="preserve"> </t>
  </si>
  <si>
    <t>EXCEDENTE DEL EJERCICIO</t>
  </si>
  <si>
    <t>ACTIVO</t>
  </si>
  <si>
    <t>EFECTIVO</t>
  </si>
  <si>
    <t>DEUDORES</t>
  </si>
  <si>
    <t>Otros Deudores</t>
  </si>
  <si>
    <t>PROPIEDADES, PLANTA Y EQUIPO</t>
  </si>
  <si>
    <t>Terrenos</t>
  </si>
  <si>
    <t>Construcciones en Curso</t>
  </si>
  <si>
    <t>Edificaciones</t>
  </si>
  <si>
    <t>Plantas, Ductos y Túneles</t>
  </si>
  <si>
    <t>Redes, Líneas y Cables</t>
  </si>
  <si>
    <t>Maquinaria y Equipo</t>
  </si>
  <si>
    <t>Muebles, Enseres y Equipo Oficina</t>
  </si>
  <si>
    <t>Equipos de Comunicación y Computación</t>
  </si>
  <si>
    <t>Depreciación Acumulada</t>
  </si>
  <si>
    <t>OTROS ACTIVOS</t>
  </si>
  <si>
    <t>TOTAL ACTIVO</t>
  </si>
  <si>
    <t>PASIVO</t>
  </si>
  <si>
    <t>CUENTAS POR PAGAR</t>
  </si>
  <si>
    <t>Adquisición Bienes/Servicios Nales</t>
  </si>
  <si>
    <t>OTROS PASIVOS</t>
  </si>
  <si>
    <t>Recaudos a Favor de Terceros</t>
  </si>
  <si>
    <t>TOTAL PASIVO</t>
  </si>
  <si>
    <t>PATRIMONIO</t>
  </si>
  <si>
    <t>HACIENDA PUBLICA</t>
  </si>
  <si>
    <t>Capital Fiscal</t>
  </si>
  <si>
    <t>Excedente del Ejercicio</t>
  </si>
  <si>
    <t>TOTAL PATRIMONIO</t>
  </si>
  <si>
    <t>TOTAL PASIVO Y PATRIMONIO</t>
  </si>
  <si>
    <t>Intangibles</t>
  </si>
  <si>
    <t>INGRESOS FISCALES</t>
  </si>
  <si>
    <t>OTROS INGRESOS</t>
  </si>
  <si>
    <t>GASTOS DE ADMINISTRACION</t>
  </si>
  <si>
    <t>TRANSFERENCIAS</t>
  </si>
  <si>
    <t>OTROS  GASTOS</t>
  </si>
  <si>
    <t>OBLIGACIONES LABORALES Y SEG.SOCIAL</t>
  </si>
  <si>
    <t>Salarios y Prestaciones Sociales</t>
  </si>
  <si>
    <t>Recreación y Deporte</t>
  </si>
  <si>
    <t>INGRESOS</t>
  </si>
  <si>
    <t>Equipo de Transporte, Tracción y Elevación</t>
  </si>
  <si>
    <t>RENTAS POR COBRAR</t>
  </si>
  <si>
    <t>Vigencia Anterior</t>
  </si>
  <si>
    <t>Amortización Bienes, Beneficio y Uso Público</t>
  </si>
  <si>
    <t>Cargos Diferidos</t>
  </si>
  <si>
    <t>Amortización Acumulada Intangibles</t>
  </si>
  <si>
    <t>BALANCE GENERAL</t>
  </si>
  <si>
    <t>INVERSIONES</t>
  </si>
  <si>
    <t>Deuda Pública Interna de Largo Plazo</t>
  </si>
  <si>
    <t>PASIVOS ESTIMADOS</t>
  </si>
  <si>
    <t>Provisión Para Contingencias</t>
  </si>
  <si>
    <t>GASTO PUBLICO SOCIAL</t>
  </si>
  <si>
    <t>OPERACIONES DE CREDITO PUBLICO</t>
  </si>
  <si>
    <t>Depósito en Instituciones Financieras</t>
  </si>
  <si>
    <t>BIENES DE BENEFICIO Y USO PUBLICO E HIST.</t>
  </si>
  <si>
    <t>Bienes de Beneficio y Uso Público En Servicio</t>
  </si>
  <si>
    <t>Intereses</t>
  </si>
  <si>
    <t>ESTADO DE ACTIVIDAD FINANCIERA, ECONOMICA, SOCIAL Y AMBIENTAL</t>
  </si>
  <si>
    <t>Bienes de Beneficio y Uso Público En Construcción</t>
  </si>
  <si>
    <t>Otras Transferencias</t>
  </si>
  <si>
    <t>Salud</t>
  </si>
  <si>
    <t>MUNICIPIO DE INZA- CAUCA</t>
  </si>
  <si>
    <t>MUNICIPIO DE  INZA - CAUCA</t>
  </si>
  <si>
    <t>Caja</t>
  </si>
  <si>
    <t>Transferencias por Cobrar</t>
  </si>
  <si>
    <t>Bienes Muebles en Bodega</t>
  </si>
  <si>
    <t>Equipo Medico y Cientifico</t>
  </si>
  <si>
    <t>Equipos de Comedor, Cocina, Despensa</t>
  </si>
  <si>
    <t>Bienes Historicos y Culturales</t>
  </si>
  <si>
    <t>Bienes de Arte y Cultura</t>
  </si>
  <si>
    <t>Patrimonio Publico Incorporado</t>
  </si>
  <si>
    <t>Alcalde Municipal</t>
  </si>
  <si>
    <t>Otros Ingresos Extraordinarios</t>
  </si>
  <si>
    <t>Valorizaciones</t>
  </si>
  <si>
    <t>Superávit por valorización</t>
  </si>
  <si>
    <t>NIT. 800.004.741-1</t>
  </si>
  <si>
    <t>DERECHOS CONTINGENTES</t>
  </si>
  <si>
    <t>Otros Derechos Contingentes</t>
  </si>
  <si>
    <t>DEUDORAS POR EL CONTRA (CR)</t>
  </si>
  <si>
    <t xml:space="preserve">Derechos contingentes por el contra </t>
  </si>
  <si>
    <t>Vivienda</t>
  </si>
  <si>
    <t>Sistema General de Participaciones</t>
  </si>
  <si>
    <t>Inversiones Patrimoniales en Entidades No Controladas</t>
  </si>
  <si>
    <t>Inversiones Patrimoniales en Entidades Controladas</t>
  </si>
  <si>
    <t>Subsidios Asignados</t>
  </si>
  <si>
    <t>Reserva Financiera Actuarial</t>
  </si>
  <si>
    <t>Provisión Para Pensiones</t>
  </si>
  <si>
    <t>Amortización Cálculo Actuarial Pensiones</t>
  </si>
  <si>
    <t>DEL 1 ENERO AL 31 DE DICIEMBRE DE 2012</t>
  </si>
  <si>
    <t>WILLIAM MAURICIO CASTILLO MORALES</t>
  </si>
  <si>
    <t>MOSLEY CORREA BELTRAN</t>
  </si>
  <si>
    <t xml:space="preserve">                                     Contador T.P 61142-T</t>
  </si>
  <si>
    <t>Inversiones Administracion de Liquidez</t>
  </si>
  <si>
    <t>Derechos en Fideicomiso</t>
  </si>
  <si>
    <t>Acreedores</t>
  </si>
  <si>
    <t>Superávit por Donacion</t>
  </si>
  <si>
    <t>Provisiones, Agotamiento, Depreciacion</t>
  </si>
  <si>
    <t>Sistema General de Regalias</t>
  </si>
  <si>
    <t>PROVISIONES,DEPRECIACIONES Y AMORTIZACIONES</t>
  </si>
  <si>
    <t>Provision para Contingencias</t>
  </si>
  <si>
    <t>Comisiones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</si>
</sst>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#,##0.00;\(#,##0.00\)"/>
    <numFmt numFmtId="195" formatCode="_ &quot;$&quot;\ * #,##0.00_ ;_ &quot;$&quot;\ \(#,##0.00\)\ ;_ &quot;$&quot;\ * &quot;-&quot;??_ ;_ @_ "/>
    <numFmt numFmtId="196" formatCode="00000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ambria"/>
      <family val="1"/>
    </font>
    <font>
      <b/>
      <i/>
      <sz val="12"/>
      <color indexed="8"/>
      <name val="Cambria"/>
      <family val="1"/>
    </font>
    <font>
      <i/>
      <sz val="12"/>
      <color indexed="8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i/>
      <sz val="14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8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9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9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95" fontId="4" fillId="0" borderId="11" xfId="0" applyNumberFormat="1" applyFont="1" applyBorder="1" applyAlignment="1">
      <alignment/>
    </xf>
    <xf numFmtId="195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94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70" fontId="9" fillId="0" borderId="1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70" fontId="8" fillId="0" borderId="12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194" fontId="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170" fontId="10" fillId="0" borderId="0" xfId="0" applyNumberFormat="1" applyFont="1" applyBorder="1" applyAlignment="1">
      <alignment/>
    </xf>
    <xf numFmtId="170" fontId="10" fillId="0" borderId="10" xfId="0" applyNumberFormat="1" applyFont="1" applyBorder="1" applyAlignment="1">
      <alignment/>
    </xf>
    <xf numFmtId="170" fontId="10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8" fillId="0" borderId="13" xfId="0" applyNumberFormat="1" applyFont="1" applyBorder="1" applyAlignment="1">
      <alignment/>
    </xf>
    <xf numFmtId="170" fontId="9" fillId="0" borderId="12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0" fontId="5" fillId="0" borderId="10" xfId="0" applyNumberFormat="1" applyFont="1" applyBorder="1" applyAlignment="1">
      <alignment/>
    </xf>
    <xf numFmtId="170" fontId="6" fillId="33" borderId="0" xfId="0" applyNumberFormat="1" applyFont="1" applyFill="1" applyAlignment="1">
      <alignment/>
    </xf>
    <xf numFmtId="170" fontId="5" fillId="0" borderId="0" xfId="0" applyNumberFormat="1" applyFont="1" applyAlignment="1">
      <alignment/>
    </xf>
    <xf numFmtId="170" fontId="5" fillId="0" borderId="1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4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zoomScalePageLayoutView="0" workbookViewId="0" topLeftCell="A109">
      <selection activeCell="B120" sqref="B120"/>
    </sheetView>
  </sheetViews>
  <sheetFormatPr defaultColWidth="11.421875" defaultRowHeight="12.75"/>
  <cols>
    <col min="1" max="1" width="5.7109375" style="0" customWidth="1"/>
    <col min="2" max="2" width="51.00390625" style="0" customWidth="1"/>
    <col min="3" max="3" width="3.8515625" style="0" customWidth="1"/>
    <col min="4" max="4" width="22.140625" style="0" customWidth="1"/>
    <col min="5" max="5" width="23.28125" style="0" customWidth="1"/>
    <col min="6" max="6" width="19.140625" style="0" bestFit="1" customWidth="1"/>
    <col min="8" max="8" width="12.57421875" style="0" bestFit="1" customWidth="1"/>
  </cols>
  <sheetData>
    <row r="1" spans="1:5" ht="18">
      <c r="A1" s="63" t="s">
        <v>78</v>
      </c>
      <c r="B1" s="63"/>
      <c r="C1" s="63"/>
      <c r="D1" s="63"/>
      <c r="E1" s="63"/>
    </row>
    <row r="2" spans="1:5" ht="18">
      <c r="A2" s="63" t="s">
        <v>91</v>
      </c>
      <c r="B2" s="63"/>
      <c r="C2" s="63"/>
      <c r="D2" s="63"/>
      <c r="E2" s="63"/>
    </row>
    <row r="3" spans="1:5" ht="18">
      <c r="A3" s="63" t="s">
        <v>62</v>
      </c>
      <c r="B3" s="63"/>
      <c r="C3" s="63"/>
      <c r="D3" s="63"/>
      <c r="E3" s="63"/>
    </row>
    <row r="4" spans="1:5" ht="18">
      <c r="A4" s="63" t="s">
        <v>104</v>
      </c>
      <c r="B4" s="63"/>
      <c r="C4" s="63"/>
      <c r="D4" s="63"/>
      <c r="E4" s="63"/>
    </row>
    <row r="5" spans="1:5" ht="14.25">
      <c r="A5" s="26"/>
      <c r="B5" s="26"/>
      <c r="C5" s="26"/>
      <c r="D5" s="26"/>
      <c r="E5" s="26"/>
    </row>
    <row r="6" spans="1:5" ht="14.25">
      <c r="A6" s="26"/>
      <c r="B6" s="26"/>
      <c r="C6" s="26"/>
      <c r="D6" s="26"/>
      <c r="E6" s="26"/>
    </row>
    <row r="7" spans="1:5" ht="14.25">
      <c r="A7" s="26"/>
      <c r="B7" s="26"/>
      <c r="C7" s="26"/>
      <c r="D7" s="26"/>
      <c r="E7" s="26"/>
    </row>
    <row r="8" spans="1:5" ht="15.75">
      <c r="A8" s="64" t="s">
        <v>18</v>
      </c>
      <c r="B8" s="64"/>
      <c r="C8" s="64"/>
      <c r="D8" s="64"/>
      <c r="E8" s="64"/>
    </row>
    <row r="9" spans="1:5" ht="14.25">
      <c r="A9" s="26"/>
      <c r="B9" s="26"/>
      <c r="C9" s="26"/>
      <c r="D9" s="26"/>
      <c r="E9" s="26"/>
    </row>
    <row r="10" spans="1:5" ht="14.25">
      <c r="A10" s="27">
        <v>11</v>
      </c>
      <c r="B10" s="28" t="s">
        <v>19</v>
      </c>
      <c r="C10" s="28"/>
      <c r="D10" s="29" t="s">
        <v>16</v>
      </c>
      <c r="E10" s="30">
        <f>SUM(D12:D13)</f>
        <v>2906142249</v>
      </c>
    </row>
    <row r="11" spans="1:5" ht="4.5" customHeight="1">
      <c r="A11" s="31"/>
      <c r="B11" s="32"/>
      <c r="C11" s="32"/>
      <c r="D11" s="29"/>
      <c r="E11" s="32"/>
    </row>
    <row r="12" spans="1:5" ht="15" customHeight="1">
      <c r="A12" s="31">
        <v>1105</v>
      </c>
      <c r="B12" s="32" t="s">
        <v>79</v>
      </c>
      <c r="C12" s="32">
        <v>1</v>
      </c>
      <c r="D12" s="34">
        <v>2044666</v>
      </c>
      <c r="E12" s="32"/>
    </row>
    <row r="13" spans="1:5" ht="14.25">
      <c r="A13" s="31">
        <v>1110</v>
      </c>
      <c r="B13" s="32" t="s">
        <v>69</v>
      </c>
      <c r="C13" s="32">
        <v>2</v>
      </c>
      <c r="D13" s="33">
        <v>2904097583</v>
      </c>
      <c r="E13" s="32"/>
    </row>
    <row r="14" spans="1:5" ht="4.5" customHeight="1">
      <c r="A14" s="31"/>
      <c r="B14" s="32"/>
      <c r="C14" s="32"/>
      <c r="D14" s="30"/>
      <c r="E14" s="32"/>
    </row>
    <row r="15" spans="1:5" ht="14.25">
      <c r="A15" s="27">
        <v>12</v>
      </c>
      <c r="B15" s="28" t="s">
        <v>63</v>
      </c>
      <c r="C15" s="28"/>
      <c r="D15" s="30"/>
      <c r="E15" s="30">
        <f>SUM(D17:D19)</f>
        <v>937534265</v>
      </c>
    </row>
    <row r="16" spans="1:5" ht="4.5" customHeight="1">
      <c r="A16" s="31"/>
      <c r="B16" s="32"/>
      <c r="C16" s="32"/>
      <c r="D16" s="30"/>
      <c r="E16" s="32"/>
    </row>
    <row r="17" spans="1:5" ht="15" customHeight="1">
      <c r="A17" s="31">
        <v>1201</v>
      </c>
      <c r="B17" s="32" t="s">
        <v>108</v>
      </c>
      <c r="C17" s="32">
        <v>3</v>
      </c>
      <c r="D17" s="43">
        <v>900000000</v>
      </c>
      <c r="E17" s="32"/>
    </row>
    <row r="18" spans="1:5" ht="15" customHeight="1">
      <c r="A18" s="31">
        <v>1207</v>
      </c>
      <c r="B18" s="32" t="s">
        <v>98</v>
      </c>
      <c r="C18" s="32">
        <v>4</v>
      </c>
      <c r="D18" s="43">
        <v>32465410</v>
      </c>
      <c r="E18" s="32"/>
    </row>
    <row r="19" spans="1:5" ht="14.25">
      <c r="A19" s="31">
        <v>1208</v>
      </c>
      <c r="B19" s="32" t="s">
        <v>99</v>
      </c>
      <c r="C19" s="32">
        <v>5</v>
      </c>
      <c r="D19" s="44">
        <v>5068855</v>
      </c>
      <c r="E19" s="32"/>
    </row>
    <row r="20" spans="1:5" ht="15" customHeight="1">
      <c r="A20" s="27">
        <v>13</v>
      </c>
      <c r="B20" s="28" t="s">
        <v>57</v>
      </c>
      <c r="C20" s="28"/>
      <c r="D20" s="29"/>
      <c r="E20" s="30">
        <f>SUM(D20:D22)</f>
        <v>105648675</v>
      </c>
    </row>
    <row r="21" spans="1:5" ht="4.5" customHeight="1">
      <c r="A21" s="31"/>
      <c r="B21" s="32"/>
      <c r="C21" s="32"/>
      <c r="D21" s="29"/>
      <c r="E21" s="30"/>
    </row>
    <row r="22" spans="1:5" ht="15" customHeight="1">
      <c r="A22" s="31">
        <v>1310</v>
      </c>
      <c r="B22" s="32" t="s">
        <v>58</v>
      </c>
      <c r="C22" s="32">
        <v>6</v>
      </c>
      <c r="D22" s="33">
        <v>105648675</v>
      </c>
      <c r="E22" s="32"/>
    </row>
    <row r="23" spans="1:5" ht="7.5" customHeight="1">
      <c r="A23" s="31"/>
      <c r="B23" s="32"/>
      <c r="C23" s="32"/>
      <c r="D23" s="34"/>
      <c r="E23" s="32"/>
    </row>
    <row r="24" spans="1:5" ht="14.25">
      <c r="A24" s="27">
        <v>14</v>
      </c>
      <c r="B24" s="28" t="s">
        <v>20</v>
      </c>
      <c r="C24" s="28"/>
      <c r="D24" s="29"/>
      <c r="E24" s="30">
        <f>SUM(D26:D27)</f>
        <v>845843892</v>
      </c>
    </row>
    <row r="25" spans="1:5" ht="4.5" customHeight="1">
      <c r="A25" s="31"/>
      <c r="B25" s="32"/>
      <c r="C25" s="32"/>
      <c r="D25" s="29"/>
      <c r="E25" s="30"/>
    </row>
    <row r="26" spans="1:6" ht="15" customHeight="1">
      <c r="A26" s="31">
        <v>1413</v>
      </c>
      <c r="B26" s="32" t="s">
        <v>80</v>
      </c>
      <c r="C26" s="32">
        <v>7</v>
      </c>
      <c r="D26" s="30">
        <v>767776241</v>
      </c>
      <c r="E26" s="30"/>
      <c r="F26" s="30"/>
    </row>
    <row r="27" spans="1:5" ht="14.25">
      <c r="A27" s="31">
        <v>1470</v>
      </c>
      <c r="B27" s="32" t="s">
        <v>21</v>
      </c>
      <c r="C27" s="32">
        <v>8</v>
      </c>
      <c r="D27" s="33">
        <v>78067651</v>
      </c>
      <c r="E27" s="32"/>
    </row>
    <row r="28" spans="1:5" ht="7.5" customHeight="1">
      <c r="A28" s="36"/>
      <c r="B28" s="32"/>
      <c r="C28" s="32"/>
      <c r="D28" s="29"/>
      <c r="E28" s="32"/>
    </row>
    <row r="29" spans="1:5" ht="14.25">
      <c r="A29" s="27">
        <v>16</v>
      </c>
      <c r="B29" s="28" t="s">
        <v>22</v>
      </c>
      <c r="C29" s="28"/>
      <c r="D29" s="29"/>
      <c r="E29" s="30">
        <f>SUM(D30:D42)</f>
        <v>7663768143</v>
      </c>
    </row>
    <row r="30" spans="1:5" ht="14.25">
      <c r="A30" s="31">
        <v>1605</v>
      </c>
      <c r="B30" s="32" t="s">
        <v>23</v>
      </c>
      <c r="C30" s="32">
        <v>9</v>
      </c>
      <c r="D30" s="45">
        <f>551085983+17000000+41150000+16000000+27066000</f>
        <v>652301983</v>
      </c>
      <c r="E30" s="35"/>
    </row>
    <row r="31" spans="1:5" ht="14.25">
      <c r="A31" s="31">
        <v>1615</v>
      </c>
      <c r="B31" s="32" t="s">
        <v>24</v>
      </c>
      <c r="C31" s="32">
        <v>10</v>
      </c>
      <c r="D31" s="30">
        <v>346085260</v>
      </c>
      <c r="E31" s="32"/>
    </row>
    <row r="32" spans="1:5" ht="14.25">
      <c r="A32" s="31">
        <v>1635</v>
      </c>
      <c r="B32" s="32" t="s">
        <v>81</v>
      </c>
      <c r="C32" s="32">
        <v>11</v>
      </c>
      <c r="D32" s="30">
        <v>6000000</v>
      </c>
      <c r="E32" s="32"/>
    </row>
    <row r="33" spans="1:5" ht="14.25">
      <c r="A33" s="31">
        <v>1640</v>
      </c>
      <c r="B33" s="32" t="s">
        <v>25</v>
      </c>
      <c r="C33" s="32">
        <v>12</v>
      </c>
      <c r="D33" s="30">
        <v>5850846817</v>
      </c>
      <c r="E33" s="32"/>
    </row>
    <row r="34" spans="1:5" ht="14.25">
      <c r="A34" s="31">
        <v>1645</v>
      </c>
      <c r="B34" s="32" t="s">
        <v>26</v>
      </c>
      <c r="C34" s="32">
        <v>13</v>
      </c>
      <c r="D34" s="30">
        <v>1908468796</v>
      </c>
      <c r="E34" s="32"/>
    </row>
    <row r="35" spans="1:5" ht="14.25">
      <c r="A35" s="31">
        <v>1650</v>
      </c>
      <c r="B35" s="32" t="s">
        <v>27</v>
      </c>
      <c r="C35" s="32">
        <v>14</v>
      </c>
      <c r="D35" s="30">
        <v>1013033876</v>
      </c>
      <c r="E35" s="32"/>
    </row>
    <row r="36" spans="1:5" ht="14.25">
      <c r="A36" s="31">
        <v>1655</v>
      </c>
      <c r="B36" s="32" t="s">
        <v>28</v>
      </c>
      <c r="C36" s="32">
        <v>15</v>
      </c>
      <c r="D36" s="45">
        <v>138722565</v>
      </c>
      <c r="E36" s="32"/>
    </row>
    <row r="37" spans="1:5" ht="14.25">
      <c r="A37" s="31">
        <v>1660</v>
      </c>
      <c r="B37" s="32" t="s">
        <v>82</v>
      </c>
      <c r="C37" s="32">
        <v>16</v>
      </c>
      <c r="D37" s="30">
        <v>1380900</v>
      </c>
      <c r="E37" s="32"/>
    </row>
    <row r="38" spans="1:5" ht="14.25">
      <c r="A38" s="31">
        <v>1665</v>
      </c>
      <c r="B38" s="32" t="s">
        <v>29</v>
      </c>
      <c r="C38" s="32">
        <v>17</v>
      </c>
      <c r="D38" s="45">
        <v>198869743</v>
      </c>
      <c r="E38" s="32"/>
    </row>
    <row r="39" spans="1:5" ht="14.25">
      <c r="A39" s="31">
        <v>1670</v>
      </c>
      <c r="B39" s="32" t="s">
        <v>30</v>
      </c>
      <c r="C39" s="32">
        <v>18</v>
      </c>
      <c r="D39" s="45">
        <v>99936887</v>
      </c>
      <c r="E39" s="32"/>
    </row>
    <row r="40" spans="1:5" ht="14.25">
      <c r="A40" s="31">
        <v>1675</v>
      </c>
      <c r="B40" s="32" t="s">
        <v>56</v>
      </c>
      <c r="C40" s="32">
        <v>19</v>
      </c>
      <c r="D40" s="45">
        <v>1265461000</v>
      </c>
      <c r="E40" s="32"/>
    </row>
    <row r="41" spans="1:5" ht="14.25">
      <c r="A41" s="31">
        <v>1680</v>
      </c>
      <c r="B41" s="32" t="s">
        <v>83</v>
      </c>
      <c r="C41" s="32"/>
      <c r="D41" s="45">
        <v>168600</v>
      </c>
      <c r="E41" s="32"/>
    </row>
    <row r="42" spans="1:5" ht="14.25">
      <c r="A42" s="31">
        <v>1685</v>
      </c>
      <c r="B42" s="32" t="s">
        <v>31</v>
      </c>
      <c r="C42" s="32">
        <v>20</v>
      </c>
      <c r="D42" s="44">
        <v>-3817508284</v>
      </c>
      <c r="E42" s="32"/>
    </row>
    <row r="43" spans="1:5" ht="9.75" customHeight="1">
      <c r="A43" s="31"/>
      <c r="B43" s="32"/>
      <c r="C43" s="32"/>
      <c r="D43" s="29"/>
      <c r="E43" s="32"/>
    </row>
    <row r="44" spans="1:5" ht="14.25">
      <c r="A44" s="27">
        <v>17</v>
      </c>
      <c r="B44" s="28" t="s">
        <v>70</v>
      </c>
      <c r="C44" s="28"/>
      <c r="D44" s="29"/>
      <c r="E44" s="30">
        <f>SUM(D46:D49)</f>
        <v>2338971752</v>
      </c>
    </row>
    <row r="45" spans="1:5" ht="4.5" customHeight="1">
      <c r="A45" s="31"/>
      <c r="B45" s="32"/>
      <c r="C45" s="32"/>
      <c r="D45" s="29"/>
      <c r="E45" s="35"/>
    </row>
    <row r="46" spans="1:5" ht="15" customHeight="1">
      <c r="A46" s="31">
        <v>1705</v>
      </c>
      <c r="B46" s="32" t="s">
        <v>74</v>
      </c>
      <c r="C46" s="32"/>
      <c r="D46" s="30">
        <v>2799000</v>
      </c>
      <c r="E46" s="35"/>
    </row>
    <row r="47" spans="1:5" ht="14.25">
      <c r="A47" s="31">
        <v>1710</v>
      </c>
      <c r="B47" s="32" t="s">
        <v>71</v>
      </c>
      <c r="C47" s="32">
        <v>21</v>
      </c>
      <c r="D47" s="30">
        <v>2393155047</v>
      </c>
      <c r="E47" s="32"/>
    </row>
    <row r="48" spans="1:5" ht="14.25">
      <c r="A48" s="31">
        <v>1715</v>
      </c>
      <c r="B48" s="32" t="s">
        <v>84</v>
      </c>
      <c r="C48" s="32">
        <v>22</v>
      </c>
      <c r="D48" s="30">
        <v>334457104</v>
      </c>
      <c r="E48" s="32"/>
    </row>
    <row r="49" spans="1:5" ht="15" customHeight="1">
      <c r="A49" s="31">
        <v>1785</v>
      </c>
      <c r="B49" s="32" t="s">
        <v>59</v>
      </c>
      <c r="C49" s="32">
        <v>23</v>
      </c>
      <c r="D49" s="44">
        <f>-343576300-2298976-1404160-34200-86801-44038962</f>
        <v>-391439399</v>
      </c>
      <c r="E49" s="32"/>
    </row>
    <row r="50" spans="1:5" ht="7.5" customHeight="1">
      <c r="A50" s="31"/>
      <c r="B50" s="32"/>
      <c r="C50" s="32"/>
      <c r="D50" s="30"/>
      <c r="E50" s="32"/>
    </row>
    <row r="51" spans="1:5" ht="6.75" customHeight="1">
      <c r="A51" s="31"/>
      <c r="B51" s="32"/>
      <c r="C51" s="32"/>
      <c r="D51" s="34"/>
      <c r="E51" s="32"/>
    </row>
    <row r="52" spans="1:5" ht="14.25">
      <c r="A52" s="27">
        <v>19</v>
      </c>
      <c r="B52" s="28" t="s">
        <v>32</v>
      </c>
      <c r="C52" s="28"/>
      <c r="D52" s="29"/>
      <c r="E52" s="30">
        <f>SUM(D53:D59)</f>
        <v>8944850565</v>
      </c>
    </row>
    <row r="53" spans="1:5" ht="14.25">
      <c r="A53" s="31">
        <v>1901</v>
      </c>
      <c r="B53" s="32" t="s">
        <v>101</v>
      </c>
      <c r="C53" s="32">
        <v>24</v>
      </c>
      <c r="D53" s="34">
        <v>6964214141</v>
      </c>
      <c r="E53" s="30"/>
    </row>
    <row r="54" spans="1:5" ht="14.25">
      <c r="A54" s="31">
        <v>1910</v>
      </c>
      <c r="B54" s="32" t="s">
        <v>60</v>
      </c>
      <c r="C54" s="32"/>
      <c r="D54" s="34">
        <v>31799014</v>
      </c>
      <c r="E54" s="30"/>
    </row>
    <row r="55" spans="1:5" ht="14.25">
      <c r="A55" s="31">
        <v>1926</v>
      </c>
      <c r="B55" s="32" t="s">
        <v>109</v>
      </c>
      <c r="C55" s="32"/>
      <c r="D55" s="34">
        <v>1685829929</v>
      </c>
      <c r="E55" s="30"/>
    </row>
    <row r="56" spans="1:6" ht="14.25">
      <c r="A56" s="31">
        <v>1960</v>
      </c>
      <c r="B56" s="32" t="s">
        <v>85</v>
      </c>
      <c r="C56" s="32"/>
      <c r="D56" s="34">
        <v>39583348</v>
      </c>
      <c r="E56" s="30"/>
      <c r="F56" s="43"/>
    </row>
    <row r="57" spans="1:5" ht="14.25">
      <c r="A57" s="31">
        <v>1970</v>
      </c>
      <c r="B57" s="32" t="s">
        <v>46</v>
      </c>
      <c r="C57" s="32"/>
      <c r="D57" s="34">
        <v>49944367</v>
      </c>
      <c r="E57" s="30"/>
    </row>
    <row r="58" spans="1:5" ht="14.25">
      <c r="A58" s="31">
        <v>1975</v>
      </c>
      <c r="B58" s="32" t="s">
        <v>61</v>
      </c>
      <c r="C58" s="32"/>
      <c r="D58" s="43">
        <f>-13325157-9988873-9988873-9988873</f>
        <v>-43291776</v>
      </c>
      <c r="E58" s="30"/>
    </row>
    <row r="59" spans="1:5" ht="14.25">
      <c r="A59" s="31">
        <v>1999</v>
      </c>
      <c r="B59" s="32" t="s">
        <v>89</v>
      </c>
      <c r="C59" s="32">
        <v>25</v>
      </c>
      <c r="D59" s="44">
        <v>216771542</v>
      </c>
      <c r="E59" s="32"/>
    </row>
    <row r="60" spans="1:5" ht="14.25">
      <c r="A60" s="31"/>
      <c r="B60" s="32"/>
      <c r="C60" s="32"/>
      <c r="D60" s="34"/>
      <c r="E60" s="32"/>
    </row>
    <row r="61" spans="1:5" ht="15" customHeight="1" thickBot="1">
      <c r="A61" s="36"/>
      <c r="B61" s="28" t="s">
        <v>33</v>
      </c>
      <c r="C61" s="28"/>
      <c r="D61" s="29"/>
      <c r="E61" s="37">
        <f>SUM(E10:E52)</f>
        <v>23742759541</v>
      </c>
    </row>
    <row r="62" spans="1:5" ht="19.5" customHeight="1" thickTop="1">
      <c r="A62" s="36"/>
      <c r="B62" s="32"/>
      <c r="C62" s="32"/>
      <c r="D62" s="29"/>
      <c r="E62" s="34"/>
    </row>
    <row r="63" spans="1:5" ht="19.5" customHeight="1">
      <c r="A63" s="36"/>
      <c r="B63" s="32"/>
      <c r="C63" s="32"/>
      <c r="D63" s="29"/>
      <c r="E63" s="34"/>
    </row>
    <row r="64" spans="1:5" ht="19.5" customHeight="1">
      <c r="A64" s="36"/>
      <c r="B64" s="32"/>
      <c r="C64" s="32"/>
      <c r="D64" s="29"/>
      <c r="E64" s="34"/>
    </row>
    <row r="65" spans="1:5" ht="19.5" customHeight="1">
      <c r="A65" s="36"/>
      <c r="B65" s="32"/>
      <c r="C65" s="32"/>
      <c r="D65" s="29"/>
      <c r="E65" s="34"/>
    </row>
    <row r="66" spans="1:5" ht="19.5" customHeight="1">
      <c r="A66" s="36"/>
      <c r="B66" s="32"/>
      <c r="C66" s="32"/>
      <c r="D66" s="29"/>
      <c r="E66" s="34"/>
    </row>
    <row r="67" spans="1:5" ht="19.5" customHeight="1">
      <c r="A67" s="36"/>
      <c r="B67" s="32"/>
      <c r="C67" s="32"/>
      <c r="D67" s="29"/>
      <c r="E67" s="34"/>
    </row>
    <row r="68" spans="1:5" ht="19.5" customHeight="1">
      <c r="A68" s="36"/>
      <c r="B68" s="32"/>
      <c r="C68" s="32"/>
      <c r="D68" s="29"/>
      <c r="E68" s="34"/>
    </row>
    <row r="69" spans="1:5" ht="19.5" customHeight="1">
      <c r="A69" s="36"/>
      <c r="B69" s="32"/>
      <c r="C69" s="32"/>
      <c r="D69" s="29"/>
      <c r="E69" s="34"/>
    </row>
    <row r="70" spans="1:5" ht="19.5" customHeight="1">
      <c r="A70" s="36"/>
      <c r="B70" s="32"/>
      <c r="C70" s="32"/>
      <c r="D70" s="29"/>
      <c r="E70" s="34"/>
    </row>
    <row r="71" spans="1:5" ht="15.75">
      <c r="A71" s="64" t="s">
        <v>34</v>
      </c>
      <c r="B71" s="64"/>
      <c r="C71" s="64"/>
      <c r="D71" s="64"/>
      <c r="E71" s="64"/>
    </row>
    <row r="72" spans="1:5" ht="14.25">
      <c r="A72" s="26"/>
      <c r="B72" s="26"/>
      <c r="C72" s="26"/>
      <c r="D72" s="26"/>
      <c r="E72" s="26"/>
    </row>
    <row r="73" spans="1:5" ht="14.25">
      <c r="A73" s="27">
        <v>22</v>
      </c>
      <c r="B73" s="28" t="s">
        <v>68</v>
      </c>
      <c r="C73" s="28"/>
      <c r="D73" s="26"/>
      <c r="E73" s="30">
        <f>SUM(D73:D74)</f>
        <v>566099608</v>
      </c>
    </row>
    <row r="74" spans="1:5" ht="14.25">
      <c r="A74" s="31">
        <v>2208</v>
      </c>
      <c r="B74" s="32" t="s">
        <v>64</v>
      </c>
      <c r="C74" s="32">
        <v>26</v>
      </c>
      <c r="D74" s="33">
        <v>566099608</v>
      </c>
      <c r="E74" s="26"/>
    </row>
    <row r="75" spans="1:5" ht="9.75" customHeight="1">
      <c r="A75" s="26"/>
      <c r="B75" s="26"/>
      <c r="C75" s="26"/>
      <c r="D75" s="26"/>
      <c r="E75" s="26"/>
    </row>
    <row r="76" spans="1:5" ht="14.25">
      <c r="A76" s="27">
        <v>24</v>
      </c>
      <c r="B76" s="28" t="s">
        <v>35</v>
      </c>
      <c r="C76" s="28"/>
      <c r="D76" s="29"/>
      <c r="E76" s="30">
        <f>SUM(D76:D78)</f>
        <v>207135082</v>
      </c>
    </row>
    <row r="77" spans="1:5" ht="14.25">
      <c r="A77" s="31">
        <v>2401</v>
      </c>
      <c r="B77" s="32" t="s">
        <v>36</v>
      </c>
      <c r="C77" s="32">
        <v>27</v>
      </c>
      <c r="D77" s="34">
        <v>108146315</v>
      </c>
      <c r="E77" s="30"/>
    </row>
    <row r="78" spans="1:5" ht="14.25">
      <c r="A78" s="31">
        <v>2425</v>
      </c>
      <c r="B78" s="32" t="s">
        <v>110</v>
      </c>
      <c r="C78" s="32">
        <v>28</v>
      </c>
      <c r="D78" s="33">
        <v>98988767</v>
      </c>
      <c r="E78" s="32"/>
    </row>
    <row r="79" spans="1:5" ht="9.75" customHeight="1">
      <c r="A79" s="31"/>
      <c r="B79" s="32"/>
      <c r="C79" s="32"/>
      <c r="D79" s="29"/>
      <c r="E79" s="32"/>
    </row>
    <row r="80" spans="1:5" ht="14.25">
      <c r="A80" s="27">
        <v>25</v>
      </c>
      <c r="B80" s="28" t="s">
        <v>52</v>
      </c>
      <c r="C80" s="28"/>
      <c r="D80" s="30"/>
      <c r="E80" s="30">
        <f>SUM(D80:D82)</f>
        <v>104653775</v>
      </c>
    </row>
    <row r="81" spans="1:5" ht="4.5" customHeight="1">
      <c r="A81" s="31"/>
      <c r="B81" s="32"/>
      <c r="C81" s="32"/>
      <c r="D81" s="30"/>
      <c r="E81" s="32"/>
    </row>
    <row r="82" spans="1:5" ht="14.25">
      <c r="A82" s="31">
        <v>2505</v>
      </c>
      <c r="B82" s="32" t="s">
        <v>53</v>
      </c>
      <c r="C82" s="32"/>
      <c r="D82" s="33">
        <v>104653775</v>
      </c>
      <c r="E82" s="32"/>
    </row>
    <row r="83" spans="1:5" ht="7.5" customHeight="1">
      <c r="A83" s="31"/>
      <c r="B83" s="32"/>
      <c r="C83" s="32"/>
      <c r="D83" s="34"/>
      <c r="E83" s="32"/>
    </row>
    <row r="84" spans="1:5" ht="7.5" customHeight="1">
      <c r="A84" s="31"/>
      <c r="B84" s="32"/>
      <c r="C84" s="32"/>
      <c r="D84" s="34"/>
      <c r="E84" s="32"/>
    </row>
    <row r="85" spans="1:5" ht="14.25">
      <c r="A85" s="27">
        <v>27</v>
      </c>
      <c r="B85" s="28" t="s">
        <v>65</v>
      </c>
      <c r="C85" s="28"/>
      <c r="D85" s="29"/>
      <c r="E85" s="30">
        <f>SUM(D85:D88)</f>
        <v>2104641760</v>
      </c>
    </row>
    <row r="86" spans="1:5" ht="7.5" customHeight="1">
      <c r="A86" s="31"/>
      <c r="B86" s="32"/>
      <c r="C86" s="32"/>
      <c r="D86" s="29"/>
      <c r="E86" s="30"/>
    </row>
    <row r="87" spans="1:5" ht="14.25">
      <c r="A87" s="31">
        <v>2710</v>
      </c>
      <c r="B87" s="32" t="s">
        <v>66</v>
      </c>
      <c r="C87" s="32">
        <v>29</v>
      </c>
      <c r="D87" s="34">
        <v>691000000</v>
      </c>
      <c r="E87" s="30"/>
    </row>
    <row r="88" spans="1:5" ht="14.25">
      <c r="A88" s="31">
        <v>2720</v>
      </c>
      <c r="B88" s="32" t="s">
        <v>102</v>
      </c>
      <c r="C88" s="32">
        <v>30</v>
      </c>
      <c r="D88" s="33">
        <v>1413641760</v>
      </c>
      <c r="E88" s="30"/>
    </row>
    <row r="89" spans="1:5" ht="9.75" customHeight="1">
      <c r="A89" s="31"/>
      <c r="B89" s="32"/>
      <c r="C89" s="32"/>
      <c r="D89" s="29"/>
      <c r="E89" s="30"/>
    </row>
    <row r="90" spans="1:5" ht="14.25">
      <c r="A90" s="27">
        <v>29</v>
      </c>
      <c r="B90" s="28" t="s">
        <v>37</v>
      </c>
      <c r="C90" s="28"/>
      <c r="D90" s="29"/>
      <c r="E90" s="30">
        <f>SUM(D90:D93)</f>
        <v>939312922</v>
      </c>
    </row>
    <row r="91" spans="1:5" ht="4.5" customHeight="1">
      <c r="A91" s="31"/>
      <c r="B91" s="32"/>
      <c r="C91" s="32"/>
      <c r="D91" s="29"/>
      <c r="E91" s="30"/>
    </row>
    <row r="92" spans="1:5" ht="15" customHeight="1">
      <c r="A92" s="31">
        <v>2905</v>
      </c>
      <c r="B92" s="32" t="s">
        <v>38</v>
      </c>
      <c r="C92" s="32">
        <v>31</v>
      </c>
      <c r="D92" s="33">
        <v>939312922</v>
      </c>
      <c r="E92" s="32"/>
    </row>
    <row r="93" spans="1:5" ht="19.5" customHeight="1" thickBot="1">
      <c r="A93" s="36" t="s">
        <v>16</v>
      </c>
      <c r="B93" s="28" t="s">
        <v>39</v>
      </c>
      <c r="C93" s="28"/>
      <c r="D93" s="29"/>
      <c r="E93" s="38">
        <f>SUM(E73:E91)</f>
        <v>3921843147</v>
      </c>
    </row>
    <row r="94" spans="1:5" ht="15" thickTop="1">
      <c r="A94" s="36" t="s">
        <v>16</v>
      </c>
      <c r="B94" s="32" t="s">
        <v>16</v>
      </c>
      <c r="C94" s="32"/>
      <c r="D94" s="29" t="s">
        <v>16</v>
      </c>
      <c r="E94" s="32"/>
    </row>
    <row r="95" spans="1:5" ht="15.75">
      <c r="A95" s="64" t="s">
        <v>40</v>
      </c>
      <c r="B95" s="64"/>
      <c r="C95" s="64"/>
      <c r="D95" s="64"/>
      <c r="E95" s="64"/>
    </row>
    <row r="96" spans="1:5" ht="9.75" customHeight="1">
      <c r="A96" s="36"/>
      <c r="B96" s="32"/>
      <c r="C96" s="32"/>
      <c r="D96" s="29"/>
      <c r="E96" s="32"/>
    </row>
    <row r="97" spans="1:6" ht="14.25">
      <c r="A97" s="27">
        <v>31</v>
      </c>
      <c r="B97" s="28" t="s">
        <v>41</v>
      </c>
      <c r="C97" s="28"/>
      <c r="D97" s="29"/>
      <c r="E97" s="30">
        <f>SUM(D98:D103)</f>
        <v>19820916394</v>
      </c>
      <c r="F97" s="59"/>
    </row>
    <row r="98" spans="1:5" ht="14.25">
      <c r="A98" s="31">
        <v>3105</v>
      </c>
      <c r="B98" s="32" t="s">
        <v>42</v>
      </c>
      <c r="C98" s="32"/>
      <c r="D98" s="30">
        <v>17044289943</v>
      </c>
      <c r="E98" s="32"/>
    </row>
    <row r="99" spans="1:5" ht="14.25">
      <c r="A99" s="31">
        <v>3110</v>
      </c>
      <c r="B99" s="32" t="s">
        <v>43</v>
      </c>
      <c r="C99" s="32"/>
      <c r="D99" s="34">
        <f>'ESTADORESULTADOS DICMBRE 2012'!E61</f>
        <v>3136167552</v>
      </c>
      <c r="E99" s="32"/>
    </row>
    <row r="100" spans="1:5" ht="14.25">
      <c r="A100" s="31">
        <v>3115</v>
      </c>
      <c r="B100" s="32" t="s">
        <v>90</v>
      </c>
      <c r="C100" s="32"/>
      <c r="D100" s="45">
        <v>216771543</v>
      </c>
      <c r="E100" s="32"/>
    </row>
    <row r="101" spans="1:5" ht="14.25">
      <c r="A101" s="31">
        <v>3120</v>
      </c>
      <c r="B101" s="32" t="s">
        <v>111</v>
      </c>
      <c r="C101" s="32"/>
      <c r="D101" s="45">
        <v>155313744</v>
      </c>
      <c r="E101" s="32"/>
    </row>
    <row r="102" spans="1:5" ht="14.25">
      <c r="A102" s="31">
        <v>3125</v>
      </c>
      <c r="B102" s="32" t="s">
        <v>86</v>
      </c>
      <c r="C102" s="32"/>
      <c r="D102" s="44">
        <v>19857246</v>
      </c>
      <c r="E102" s="32"/>
    </row>
    <row r="103" spans="1:5" ht="14.25">
      <c r="A103" s="31">
        <v>3128</v>
      </c>
      <c r="B103" s="32" t="s">
        <v>112</v>
      </c>
      <c r="C103" s="32"/>
      <c r="D103" s="44">
        <v>-751483634</v>
      </c>
      <c r="E103" s="32"/>
    </row>
    <row r="104" spans="1:5" ht="9.75" customHeight="1">
      <c r="A104" s="36"/>
      <c r="B104" s="32"/>
      <c r="C104" s="32"/>
      <c r="D104" s="29"/>
      <c r="E104" s="32"/>
    </row>
    <row r="105" spans="1:5" ht="14.25">
      <c r="A105" s="36"/>
      <c r="B105" s="32" t="s">
        <v>44</v>
      </c>
      <c r="C105" s="32"/>
      <c r="D105" s="29"/>
      <c r="E105" s="39">
        <f>SUM(E97:E104)</f>
        <v>19820916394</v>
      </c>
    </row>
    <row r="106" spans="1:5" ht="9.75" customHeight="1">
      <c r="A106" s="36"/>
      <c r="B106" s="32"/>
      <c r="C106" s="32"/>
      <c r="D106" s="29"/>
      <c r="E106" s="32"/>
    </row>
    <row r="107" spans="1:6" ht="15" thickBot="1">
      <c r="A107" s="36"/>
      <c r="B107" s="28" t="s">
        <v>45</v>
      </c>
      <c r="C107" s="28"/>
      <c r="D107" s="29"/>
      <c r="E107" s="47">
        <f>E93+E97</f>
        <v>23742759541</v>
      </c>
      <c r="F107" s="3">
        <f>SUM(E61-E107)</f>
        <v>0</v>
      </c>
    </row>
    <row r="108" spans="1:6" ht="15" thickTop="1">
      <c r="A108" s="36"/>
      <c r="B108" s="28"/>
      <c r="C108" s="28"/>
      <c r="D108" s="29"/>
      <c r="E108" s="46"/>
      <c r="F108" s="3"/>
    </row>
    <row r="109" spans="1:5" ht="4.5" customHeight="1">
      <c r="A109" s="36"/>
      <c r="B109" s="32"/>
      <c r="C109" s="32"/>
      <c r="D109" s="29"/>
      <c r="E109" s="34"/>
    </row>
    <row r="110" spans="1:5" ht="14.25">
      <c r="A110" s="31">
        <v>81</v>
      </c>
      <c r="B110" s="32" t="s">
        <v>92</v>
      </c>
      <c r="C110" s="32"/>
      <c r="D110" s="29"/>
      <c r="E110" s="34">
        <v>34083795</v>
      </c>
    </row>
    <row r="111" spans="1:5" ht="14.25">
      <c r="A111" s="31">
        <v>8190</v>
      </c>
      <c r="B111" s="32" t="s">
        <v>93</v>
      </c>
      <c r="C111" s="32"/>
      <c r="D111" s="33">
        <v>34083795</v>
      </c>
      <c r="E111" s="33"/>
    </row>
    <row r="112" spans="1:5" ht="15" thickBot="1">
      <c r="A112" s="31"/>
      <c r="B112" s="32"/>
      <c r="C112" s="32"/>
      <c r="D112" s="34"/>
      <c r="E112" s="48">
        <v>34083795</v>
      </c>
    </row>
    <row r="113" spans="1:5" ht="9.75" customHeight="1" thickTop="1">
      <c r="A113" s="31"/>
      <c r="B113" s="32"/>
      <c r="C113" s="32"/>
      <c r="D113" s="34"/>
      <c r="E113" s="34"/>
    </row>
    <row r="114" spans="1:5" ht="14.25">
      <c r="A114" s="31">
        <v>89</v>
      </c>
      <c r="B114" s="32" t="s">
        <v>94</v>
      </c>
      <c r="C114" s="32"/>
      <c r="D114" s="29"/>
      <c r="E114" s="34">
        <v>-34083795</v>
      </c>
    </row>
    <row r="115" spans="1:5" ht="14.25">
      <c r="A115" s="31">
        <v>8905</v>
      </c>
      <c r="B115" s="32" t="s">
        <v>95</v>
      </c>
      <c r="C115" s="32"/>
      <c r="D115" s="33">
        <v>-34083795</v>
      </c>
      <c r="E115" s="33"/>
    </row>
    <row r="116" spans="1:5" ht="15" thickBot="1">
      <c r="A116" s="36"/>
      <c r="B116" s="32"/>
      <c r="C116" s="32"/>
      <c r="D116" s="29"/>
      <c r="E116" s="48">
        <v>-34083795</v>
      </c>
    </row>
    <row r="117" spans="1:5" ht="15" thickTop="1">
      <c r="A117" s="36"/>
      <c r="B117" s="32"/>
      <c r="C117" s="32"/>
      <c r="D117" s="29"/>
      <c r="E117" s="34"/>
    </row>
    <row r="118" spans="1:11" ht="12" customHeight="1">
      <c r="A118" s="36"/>
      <c r="B118" s="32"/>
      <c r="C118" s="32"/>
      <c r="D118" s="40"/>
      <c r="E118" s="34"/>
      <c r="F118" s="1"/>
      <c r="G118" s="1"/>
      <c r="H118" s="1"/>
      <c r="I118" s="1"/>
      <c r="J118" s="1"/>
      <c r="K118" s="1"/>
    </row>
    <row r="119" spans="1:5" ht="14.25">
      <c r="A119" s="36"/>
      <c r="B119" s="32"/>
      <c r="C119" s="32"/>
      <c r="D119" s="34"/>
      <c r="E119" s="34"/>
    </row>
    <row r="120" spans="1:5" ht="14.25">
      <c r="A120" s="36"/>
      <c r="B120" s="32"/>
      <c r="C120" s="32"/>
      <c r="D120" s="34"/>
      <c r="E120" s="34"/>
    </row>
    <row r="121" spans="1:5" ht="9.75" customHeight="1">
      <c r="A121" s="36"/>
      <c r="B121" s="32"/>
      <c r="C121" s="32"/>
      <c r="D121" s="34"/>
      <c r="E121" s="34"/>
    </row>
    <row r="122" spans="1:5" s="2" customFormat="1" ht="14.25">
      <c r="A122" s="66" t="s">
        <v>105</v>
      </c>
      <c r="B122" s="66"/>
      <c r="C122" s="60"/>
      <c r="D122" s="68" t="s">
        <v>106</v>
      </c>
      <c r="E122" s="68"/>
    </row>
    <row r="123" spans="1:5" s="2" customFormat="1" ht="14.25">
      <c r="A123" s="67" t="s">
        <v>87</v>
      </c>
      <c r="B123" s="67"/>
      <c r="C123" s="61"/>
      <c r="D123" s="65" t="s">
        <v>107</v>
      </c>
      <c r="E123" s="65"/>
    </row>
    <row r="124" spans="1:5" s="2" customFormat="1" ht="14.25">
      <c r="A124" s="35"/>
      <c r="B124" s="35"/>
      <c r="C124" s="35"/>
      <c r="D124" s="65"/>
      <c r="E124" s="65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</sheetData>
  <sheetProtection/>
  <mergeCells count="12">
    <mergeCell ref="A71:E71"/>
    <mergeCell ref="A95:E95"/>
    <mergeCell ref="A2:E2"/>
    <mergeCell ref="A1:E1"/>
    <mergeCell ref="A3:E3"/>
    <mergeCell ref="A4:E4"/>
    <mergeCell ref="A8:E8"/>
    <mergeCell ref="D124:E124"/>
    <mergeCell ref="A122:B122"/>
    <mergeCell ref="A123:B123"/>
    <mergeCell ref="D122:E122"/>
    <mergeCell ref="D123:E123"/>
  </mergeCells>
  <printOptions horizontalCentered="1"/>
  <pageMargins left="0.72" right="0.7874015748031497" top="0.1968503937007874" bottom="0.3937007874015748" header="0" footer="0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A67" sqref="A67:B67"/>
    </sheetView>
  </sheetViews>
  <sheetFormatPr defaultColWidth="11.421875" defaultRowHeight="12.75"/>
  <cols>
    <col min="1" max="1" width="7.8515625" style="0" customWidth="1"/>
    <col min="2" max="2" width="46.7109375" style="0" customWidth="1"/>
    <col min="3" max="3" width="3.421875" style="0" customWidth="1"/>
    <col min="4" max="4" width="21.7109375" style="0" customWidth="1"/>
    <col min="5" max="5" width="24.00390625" style="0" customWidth="1"/>
    <col min="6" max="6" width="17.28125" style="0" bestFit="1" customWidth="1"/>
    <col min="7" max="7" width="12.57421875" style="0" bestFit="1" customWidth="1"/>
  </cols>
  <sheetData>
    <row r="1" spans="1:6" ht="18">
      <c r="A1" s="63" t="s">
        <v>77</v>
      </c>
      <c r="B1" s="63"/>
      <c r="C1" s="63"/>
      <c r="D1" s="63"/>
      <c r="E1" s="63"/>
      <c r="F1" s="7"/>
    </row>
    <row r="2" spans="1:6" ht="18">
      <c r="A2" s="63" t="s">
        <v>91</v>
      </c>
      <c r="B2" s="63"/>
      <c r="C2" s="63"/>
      <c r="D2" s="63"/>
      <c r="E2" s="63"/>
      <c r="F2" s="7"/>
    </row>
    <row r="3" spans="1:6" ht="18">
      <c r="A3" s="63" t="s">
        <v>73</v>
      </c>
      <c r="B3" s="63"/>
      <c r="C3" s="63"/>
      <c r="D3" s="63"/>
      <c r="E3" s="63"/>
      <c r="F3" s="7"/>
    </row>
    <row r="4" spans="1:6" ht="18">
      <c r="A4" s="63" t="s">
        <v>104</v>
      </c>
      <c r="B4" s="63"/>
      <c r="C4" s="63"/>
      <c r="D4" s="63"/>
      <c r="E4" s="63"/>
      <c r="F4" s="7"/>
    </row>
    <row r="5" spans="1:6" ht="15.75">
      <c r="A5" s="8"/>
      <c r="B5" s="8"/>
      <c r="C5" s="8"/>
      <c r="D5" s="8"/>
      <c r="E5" s="8"/>
      <c r="F5" s="7"/>
    </row>
    <row r="6" spans="1:6" ht="15.75">
      <c r="A6" s="8"/>
      <c r="B6" s="8"/>
      <c r="C6" s="8"/>
      <c r="D6" s="8"/>
      <c r="E6" s="8"/>
      <c r="F6" s="7"/>
    </row>
    <row r="7" spans="1:6" ht="9.75" customHeight="1">
      <c r="A7" s="8"/>
      <c r="B7" s="8"/>
      <c r="C7" s="8"/>
      <c r="D7" s="8"/>
      <c r="E7" s="8"/>
      <c r="F7" s="7"/>
    </row>
    <row r="8" spans="1:6" ht="9.75" customHeight="1">
      <c r="A8" s="9"/>
      <c r="B8" s="9"/>
      <c r="C8" s="9"/>
      <c r="D8" s="10"/>
      <c r="E8" s="11"/>
      <c r="F8" s="7"/>
    </row>
    <row r="9" spans="1:6" ht="15.75">
      <c r="A9" s="12">
        <v>4</v>
      </c>
      <c r="B9" s="12" t="s">
        <v>55</v>
      </c>
      <c r="C9" s="12"/>
      <c r="D9" s="10"/>
      <c r="E9" s="13"/>
      <c r="F9" s="7"/>
    </row>
    <row r="10" spans="1:6" ht="7.5" customHeight="1">
      <c r="A10" s="14"/>
      <c r="B10" s="15"/>
      <c r="C10" s="15"/>
      <c r="D10" s="10"/>
      <c r="E10" s="13"/>
      <c r="F10" s="7"/>
    </row>
    <row r="11" spans="1:6" ht="13.5" customHeight="1">
      <c r="A11" s="12">
        <v>41</v>
      </c>
      <c r="B11" s="16" t="s">
        <v>47</v>
      </c>
      <c r="C11" s="16"/>
      <c r="D11" s="10"/>
      <c r="E11" s="17">
        <f>SUM(D12:D13)</f>
        <v>1358717127</v>
      </c>
      <c r="F11" s="7"/>
    </row>
    <row r="12" spans="1:6" ht="13.5" customHeight="1">
      <c r="A12" s="14">
        <v>4105</v>
      </c>
      <c r="B12" s="9" t="s">
        <v>0</v>
      </c>
      <c r="C12" s="9">
        <v>34</v>
      </c>
      <c r="D12" s="17">
        <v>1063504880</v>
      </c>
      <c r="E12" s="13"/>
      <c r="F12" s="7"/>
    </row>
    <row r="13" spans="1:6" ht="13.5" customHeight="1">
      <c r="A13" s="14">
        <v>4110</v>
      </c>
      <c r="B13" s="9" t="s">
        <v>1</v>
      </c>
      <c r="C13" s="9">
        <v>35</v>
      </c>
      <c r="D13" s="52">
        <v>295212247</v>
      </c>
      <c r="E13" s="13"/>
      <c r="F13" s="7"/>
    </row>
    <row r="14" spans="1:6" ht="9.75" customHeight="1">
      <c r="A14" s="14"/>
      <c r="B14" s="9"/>
      <c r="C14" s="9"/>
      <c r="D14" s="17"/>
      <c r="E14" s="13"/>
      <c r="F14" s="7"/>
    </row>
    <row r="15" spans="1:6" ht="13.5" customHeight="1">
      <c r="A15" s="14"/>
      <c r="B15" s="9"/>
      <c r="C15" s="9"/>
      <c r="D15" s="17"/>
      <c r="E15" s="13"/>
      <c r="F15" s="7"/>
    </row>
    <row r="16" spans="1:6" ht="13.5" customHeight="1">
      <c r="A16" s="12">
        <v>44</v>
      </c>
      <c r="B16" s="16" t="s">
        <v>50</v>
      </c>
      <c r="C16" s="16"/>
      <c r="D16" s="50"/>
      <c r="E16" s="17">
        <f>SUM(D17:D19)</f>
        <v>16526714851</v>
      </c>
      <c r="F16" s="7"/>
    </row>
    <row r="17" spans="1:6" ht="13.5" customHeight="1">
      <c r="A17" s="14">
        <v>4408</v>
      </c>
      <c r="B17" s="9" t="s">
        <v>97</v>
      </c>
      <c r="C17" s="9">
        <v>36</v>
      </c>
      <c r="D17" s="17">
        <v>15630609058</v>
      </c>
      <c r="E17" s="17"/>
      <c r="F17" s="7"/>
    </row>
    <row r="18" spans="1:6" ht="13.5" customHeight="1">
      <c r="A18" s="14">
        <v>4413</v>
      </c>
      <c r="B18" s="9" t="s">
        <v>113</v>
      </c>
      <c r="C18" s="9"/>
      <c r="D18" s="17">
        <v>49000000</v>
      </c>
      <c r="E18" s="17"/>
      <c r="F18" s="7"/>
    </row>
    <row r="19" spans="1:6" ht="13.5" customHeight="1">
      <c r="A19" s="14">
        <v>4428</v>
      </c>
      <c r="B19" s="9" t="s">
        <v>75</v>
      </c>
      <c r="C19" s="9">
        <v>37</v>
      </c>
      <c r="D19" s="52">
        <v>847105793</v>
      </c>
      <c r="E19" s="19"/>
      <c r="F19" s="7"/>
    </row>
    <row r="20" spans="1:6" ht="9.75" customHeight="1">
      <c r="A20" s="14"/>
      <c r="B20" s="9"/>
      <c r="C20" s="9"/>
      <c r="D20" s="17"/>
      <c r="E20" s="13"/>
      <c r="F20" s="7"/>
    </row>
    <row r="21" spans="1:6" ht="13.5" customHeight="1">
      <c r="A21" s="12">
        <v>48</v>
      </c>
      <c r="B21" s="16" t="s">
        <v>48</v>
      </c>
      <c r="C21" s="16"/>
      <c r="D21" s="17"/>
      <c r="E21" s="17">
        <f>SUM(D22:D25)</f>
        <v>1525322285</v>
      </c>
      <c r="F21" s="7"/>
    </row>
    <row r="22" spans="1:6" ht="13.5" customHeight="1">
      <c r="A22" s="14">
        <v>4805</v>
      </c>
      <c r="B22" s="9" t="s">
        <v>2</v>
      </c>
      <c r="C22" s="9"/>
      <c r="D22" s="54">
        <v>159404457</v>
      </c>
      <c r="E22" s="17"/>
      <c r="F22" s="7"/>
    </row>
    <row r="23" spans="1:6" ht="13.5" customHeight="1">
      <c r="A23" s="14">
        <v>4808</v>
      </c>
      <c r="B23" s="9" t="s">
        <v>88</v>
      </c>
      <c r="C23" s="9"/>
      <c r="D23" s="54">
        <v>69482772</v>
      </c>
      <c r="E23" s="13"/>
      <c r="F23" s="7"/>
    </row>
    <row r="24" spans="1:6" ht="13.5" customHeight="1">
      <c r="A24" s="14">
        <v>4810</v>
      </c>
      <c r="B24" s="9" t="s">
        <v>3</v>
      </c>
      <c r="C24" s="9"/>
      <c r="D24" s="54">
        <v>2024765</v>
      </c>
      <c r="E24" s="13"/>
      <c r="F24" s="7"/>
    </row>
    <row r="25" spans="1:6" ht="13.5" customHeight="1">
      <c r="A25" s="14">
        <v>4815</v>
      </c>
      <c r="B25" s="9" t="s">
        <v>3</v>
      </c>
      <c r="C25" s="9">
        <v>38</v>
      </c>
      <c r="D25" s="55">
        <v>1294410291</v>
      </c>
      <c r="E25" s="13"/>
      <c r="F25" s="7"/>
    </row>
    <row r="26" spans="1:6" ht="4.5" customHeight="1">
      <c r="A26" s="14"/>
      <c r="B26" s="9"/>
      <c r="C26" s="9"/>
      <c r="D26" s="10"/>
      <c r="E26" s="13"/>
      <c r="F26" s="7"/>
    </row>
    <row r="27" spans="1:6" ht="13.5" customHeight="1" thickBot="1">
      <c r="A27" s="14"/>
      <c r="B27" s="16" t="s">
        <v>4</v>
      </c>
      <c r="C27" s="16"/>
      <c r="D27" s="10"/>
      <c r="E27" s="58">
        <f>SUM(E11:E21)</f>
        <v>19410754263</v>
      </c>
      <c r="F27" s="7"/>
    </row>
    <row r="28" spans="1:6" ht="7.5" customHeight="1" thickTop="1">
      <c r="A28" s="14"/>
      <c r="B28" s="9"/>
      <c r="C28" s="9"/>
      <c r="D28" s="10"/>
      <c r="E28" s="18"/>
      <c r="F28" s="7"/>
    </row>
    <row r="29" spans="1:6" ht="13.5" customHeight="1">
      <c r="A29" s="14"/>
      <c r="B29" s="12" t="s">
        <v>5</v>
      </c>
      <c r="C29" s="12"/>
      <c r="D29" s="10"/>
      <c r="E29" s="20"/>
      <c r="F29" s="7"/>
    </row>
    <row r="30" spans="1:6" ht="7.5" customHeight="1">
      <c r="A30" s="14"/>
      <c r="B30" s="9"/>
      <c r="C30" s="9"/>
      <c r="D30" s="10"/>
      <c r="E30" s="13"/>
      <c r="F30" s="7"/>
    </row>
    <row r="31" spans="1:6" ht="13.5" customHeight="1">
      <c r="A31" s="12">
        <v>51</v>
      </c>
      <c r="B31" s="16" t="s">
        <v>49</v>
      </c>
      <c r="C31" s="16"/>
      <c r="D31" s="51"/>
      <c r="E31" s="17">
        <f>SUM(D32:D36)</f>
        <v>1575166518</v>
      </c>
      <c r="F31" s="7"/>
    </row>
    <row r="32" spans="1:6" ht="13.5" customHeight="1">
      <c r="A32" s="14">
        <v>5101</v>
      </c>
      <c r="B32" s="9" t="s">
        <v>6</v>
      </c>
      <c r="C32" s="9"/>
      <c r="D32" s="50">
        <v>662030074</v>
      </c>
      <c r="E32" s="13"/>
      <c r="F32" s="7"/>
    </row>
    <row r="33" spans="1:6" ht="13.5" customHeight="1">
      <c r="A33" s="14">
        <v>5102</v>
      </c>
      <c r="B33" s="9" t="s">
        <v>103</v>
      </c>
      <c r="C33" s="9"/>
      <c r="D33" s="50">
        <v>464526963</v>
      </c>
      <c r="E33" s="13"/>
      <c r="F33" s="7"/>
    </row>
    <row r="34" spans="1:6" ht="13.5" customHeight="1">
      <c r="A34" s="14">
        <v>5103</v>
      </c>
      <c r="B34" s="9" t="s">
        <v>7</v>
      </c>
      <c r="C34" s="9"/>
      <c r="D34" s="53">
        <v>101384754</v>
      </c>
      <c r="E34" s="13"/>
      <c r="F34" s="7"/>
    </row>
    <row r="35" spans="1:6" ht="13.5" customHeight="1">
      <c r="A35" s="14">
        <v>5104</v>
      </c>
      <c r="B35" s="9" t="s">
        <v>8</v>
      </c>
      <c r="C35" s="9"/>
      <c r="D35" s="50">
        <v>15824665</v>
      </c>
      <c r="E35" s="13"/>
      <c r="F35" s="7"/>
    </row>
    <row r="36" spans="1:6" ht="13.5" customHeight="1">
      <c r="A36" s="14">
        <v>5111</v>
      </c>
      <c r="B36" s="9" t="s">
        <v>9</v>
      </c>
      <c r="C36" s="9"/>
      <c r="D36" s="49">
        <v>331400062</v>
      </c>
      <c r="E36" s="13"/>
      <c r="F36" s="7"/>
    </row>
    <row r="37" spans="1:6" ht="8.25" customHeight="1">
      <c r="A37" s="14"/>
      <c r="B37" s="9"/>
      <c r="C37" s="9"/>
      <c r="D37" s="50"/>
      <c r="E37" s="13"/>
      <c r="F37" s="7"/>
    </row>
    <row r="38" spans="1:6" ht="13.5" customHeight="1">
      <c r="A38" s="12">
        <v>53</v>
      </c>
      <c r="B38" s="16" t="s">
        <v>114</v>
      </c>
      <c r="C38" s="16"/>
      <c r="D38" s="51"/>
      <c r="E38" s="17">
        <f>SUM(D39)</f>
        <v>585430402</v>
      </c>
      <c r="F38" s="7"/>
    </row>
    <row r="39" spans="1:6" ht="13.5" customHeight="1">
      <c r="A39" s="14">
        <v>5314</v>
      </c>
      <c r="B39" s="9" t="s">
        <v>115</v>
      </c>
      <c r="C39" s="9"/>
      <c r="D39" s="50">
        <v>585430402</v>
      </c>
      <c r="E39" s="13"/>
      <c r="F39" s="7"/>
    </row>
    <row r="40" spans="1:6" ht="9.75" customHeight="1">
      <c r="A40" s="14"/>
      <c r="B40" s="9"/>
      <c r="C40" s="9"/>
      <c r="D40" s="17"/>
      <c r="E40" s="13"/>
      <c r="F40" s="7"/>
    </row>
    <row r="41" spans="1:6" ht="13.5" customHeight="1">
      <c r="A41" s="12">
        <v>55</v>
      </c>
      <c r="B41" s="16" t="s">
        <v>67</v>
      </c>
      <c r="C41" s="16"/>
      <c r="D41" s="17"/>
      <c r="E41" s="17">
        <f>SUM(D42:D49)</f>
        <v>13943345425</v>
      </c>
      <c r="F41" s="7"/>
    </row>
    <row r="42" spans="1:6" ht="13.5" customHeight="1">
      <c r="A42" s="14">
        <v>5501</v>
      </c>
      <c r="B42" s="9" t="s">
        <v>10</v>
      </c>
      <c r="C42" s="9">
        <v>39</v>
      </c>
      <c r="D42" s="50">
        <v>904508957</v>
      </c>
      <c r="E42" s="13"/>
      <c r="F42" s="7"/>
    </row>
    <row r="43" spans="1:6" ht="13.5" customHeight="1">
      <c r="A43" s="14">
        <v>5502</v>
      </c>
      <c r="B43" s="9" t="s">
        <v>76</v>
      </c>
      <c r="C43" s="9">
        <v>40</v>
      </c>
      <c r="D43" s="50">
        <v>10081052050</v>
      </c>
      <c r="E43" s="13"/>
      <c r="F43" s="7"/>
    </row>
    <row r="44" spans="1:6" ht="13.5" customHeight="1">
      <c r="A44" s="14">
        <v>5503</v>
      </c>
      <c r="B44" s="9" t="s">
        <v>11</v>
      </c>
      <c r="C44" s="9">
        <v>41</v>
      </c>
      <c r="D44" s="50">
        <v>978327829</v>
      </c>
      <c r="E44" s="13"/>
      <c r="F44" s="7"/>
    </row>
    <row r="45" spans="1:6" ht="13.5" customHeight="1">
      <c r="A45" s="14">
        <v>5504</v>
      </c>
      <c r="B45" s="9" t="s">
        <v>96</v>
      </c>
      <c r="C45" s="9"/>
      <c r="D45" s="50">
        <v>9120000</v>
      </c>
      <c r="E45" s="13"/>
      <c r="F45" s="7"/>
    </row>
    <row r="46" spans="1:6" ht="13.5" customHeight="1">
      <c r="A46" s="14">
        <v>5505</v>
      </c>
      <c r="B46" s="9" t="s">
        <v>54</v>
      </c>
      <c r="C46" s="9"/>
      <c r="D46" s="50">
        <v>96555293</v>
      </c>
      <c r="E46" s="13"/>
      <c r="F46" s="7"/>
    </row>
    <row r="47" spans="1:6" ht="13.5" customHeight="1">
      <c r="A47" s="14">
        <v>5506</v>
      </c>
      <c r="B47" s="9" t="s">
        <v>12</v>
      </c>
      <c r="C47" s="9"/>
      <c r="D47" s="50">
        <v>135228088</v>
      </c>
      <c r="E47" s="13"/>
      <c r="F47" s="7"/>
    </row>
    <row r="48" spans="1:6" ht="13.5" customHeight="1">
      <c r="A48" s="14">
        <v>5507</v>
      </c>
      <c r="B48" s="9" t="s">
        <v>13</v>
      </c>
      <c r="C48" s="9">
        <v>42</v>
      </c>
      <c r="D48" s="56">
        <v>1731776105</v>
      </c>
      <c r="E48" s="13"/>
      <c r="F48" s="7"/>
    </row>
    <row r="49" spans="1:6" ht="13.5" customHeight="1">
      <c r="A49" s="14">
        <v>5550</v>
      </c>
      <c r="B49" s="9" t="s">
        <v>100</v>
      </c>
      <c r="C49" s="9"/>
      <c r="D49" s="49">
        <v>6777103</v>
      </c>
      <c r="E49" s="13"/>
      <c r="F49" s="7"/>
    </row>
    <row r="50" spans="1:6" ht="9.75" customHeight="1">
      <c r="A50" s="14"/>
      <c r="B50" s="9"/>
      <c r="C50" s="9"/>
      <c r="D50" s="17"/>
      <c r="E50" s="13"/>
      <c r="F50" s="7"/>
    </row>
    <row r="51" spans="1:6" ht="13.5" customHeight="1">
      <c r="A51" s="14"/>
      <c r="B51" s="9"/>
      <c r="C51" s="9"/>
      <c r="D51" s="17"/>
      <c r="E51" s="13"/>
      <c r="F51" s="7"/>
    </row>
    <row r="52" spans="1:6" ht="13.5" customHeight="1">
      <c r="A52" s="12">
        <v>58</v>
      </c>
      <c r="B52" s="16" t="s">
        <v>51</v>
      </c>
      <c r="C52" s="16"/>
      <c r="D52" s="17"/>
      <c r="E52" s="17">
        <f>SUM(D53:D57)</f>
        <v>170644366</v>
      </c>
      <c r="F52" s="7"/>
    </row>
    <row r="53" spans="1:6" ht="13.5" customHeight="1">
      <c r="A53" s="14">
        <v>5801</v>
      </c>
      <c r="B53" s="9" t="s">
        <v>72</v>
      </c>
      <c r="C53" s="9">
        <v>43</v>
      </c>
      <c r="D53" s="17">
        <v>67011123</v>
      </c>
      <c r="E53" s="17"/>
      <c r="F53" s="7"/>
    </row>
    <row r="54" spans="1:6" ht="13.5" customHeight="1">
      <c r="A54" s="14">
        <v>5802</v>
      </c>
      <c r="B54" s="9" t="s">
        <v>116</v>
      </c>
      <c r="C54" s="9"/>
      <c r="D54" s="17">
        <v>17404020</v>
      </c>
      <c r="E54" s="17"/>
      <c r="F54" s="7"/>
    </row>
    <row r="55" spans="1:6" ht="13.5" customHeight="1">
      <c r="A55" s="14">
        <v>5805</v>
      </c>
      <c r="B55" s="9" t="s">
        <v>2</v>
      </c>
      <c r="C55" s="9"/>
      <c r="D55" s="57">
        <v>16851543</v>
      </c>
      <c r="E55" s="17"/>
      <c r="F55" s="7"/>
    </row>
    <row r="56" spans="1:6" ht="13.5" customHeight="1">
      <c r="A56" s="14">
        <v>5810</v>
      </c>
      <c r="B56" s="9" t="s">
        <v>3</v>
      </c>
      <c r="C56" s="9"/>
      <c r="D56" s="57">
        <v>40033049</v>
      </c>
      <c r="E56" s="17"/>
      <c r="F56" s="7"/>
    </row>
    <row r="57" spans="1:6" ht="13.5" customHeight="1">
      <c r="A57" s="14">
        <v>5815</v>
      </c>
      <c r="B57" s="9" t="s">
        <v>14</v>
      </c>
      <c r="C57" s="9"/>
      <c r="D57" s="49">
        <v>29344631</v>
      </c>
      <c r="E57" s="17"/>
      <c r="F57" s="7"/>
    </row>
    <row r="58" spans="1:6" ht="13.5" customHeight="1">
      <c r="A58" s="14"/>
      <c r="B58" s="9"/>
      <c r="C58" s="9"/>
      <c r="D58" s="18"/>
      <c r="E58" s="21"/>
      <c r="F58" s="7"/>
    </row>
    <row r="59" spans="1:6" ht="4.5" customHeight="1">
      <c r="A59" s="14"/>
      <c r="B59" s="9"/>
      <c r="C59" s="9"/>
      <c r="D59" s="18"/>
      <c r="E59" s="13"/>
      <c r="F59" s="7"/>
    </row>
    <row r="60" spans="1:6" ht="13.5" customHeight="1">
      <c r="A60" s="9"/>
      <c r="B60" s="16" t="s">
        <v>15</v>
      </c>
      <c r="C60" s="16"/>
      <c r="D60" s="17"/>
      <c r="E60" s="22">
        <f>SUM(E31:E52)</f>
        <v>16274586711</v>
      </c>
      <c r="F60" s="7"/>
    </row>
    <row r="61" spans="1:6" ht="30" customHeight="1" thickBot="1">
      <c r="A61" s="9" t="s">
        <v>16</v>
      </c>
      <c r="B61" s="16" t="s">
        <v>17</v>
      </c>
      <c r="C61" s="16"/>
      <c r="D61" s="17"/>
      <c r="E61" s="23">
        <f>E27-E60</f>
        <v>3136167552</v>
      </c>
      <c r="F61" s="42"/>
    </row>
    <row r="62" spans="1:6" ht="19.5" customHeight="1" thickTop="1">
      <c r="A62" s="9"/>
      <c r="B62" s="16"/>
      <c r="C62" s="16"/>
      <c r="D62" s="17"/>
      <c r="E62" s="24"/>
      <c r="F62" s="7"/>
    </row>
    <row r="63" spans="1:6" ht="19.5" customHeight="1">
      <c r="A63" s="9"/>
      <c r="B63" s="16"/>
      <c r="C63" s="16"/>
      <c r="D63" s="17"/>
      <c r="E63" s="24"/>
      <c r="F63" s="7"/>
    </row>
    <row r="64" spans="1:6" ht="19.5" customHeight="1">
      <c r="A64" s="9"/>
      <c r="B64" s="16"/>
      <c r="C64" s="16"/>
      <c r="D64" s="17"/>
      <c r="E64" s="24"/>
      <c r="F64" s="7"/>
    </row>
    <row r="65" spans="1:6" ht="19.5" customHeight="1">
      <c r="A65" s="9"/>
      <c r="B65" s="9"/>
      <c r="C65" s="9"/>
      <c r="D65" s="10"/>
      <c r="E65" s="13"/>
      <c r="F65" s="7"/>
    </row>
    <row r="66" spans="1:6" s="2" customFormat="1" ht="14.25">
      <c r="A66" s="66" t="s">
        <v>105</v>
      </c>
      <c r="B66" s="66"/>
      <c r="C66" s="60"/>
      <c r="D66" s="68" t="s">
        <v>106</v>
      </c>
      <c r="E66" s="68"/>
      <c r="F66" s="41"/>
    </row>
    <row r="67" spans="1:6" s="2" customFormat="1" ht="15.75">
      <c r="A67" s="70" t="s">
        <v>87</v>
      </c>
      <c r="B67" s="70"/>
      <c r="C67" s="62"/>
      <c r="D67" s="65" t="s">
        <v>107</v>
      </c>
      <c r="E67" s="65"/>
      <c r="F67" s="41"/>
    </row>
    <row r="68" spans="1:6" ht="15.75">
      <c r="A68" s="19"/>
      <c r="B68" s="19"/>
      <c r="C68" s="19"/>
      <c r="D68" s="69"/>
      <c r="E68" s="69"/>
      <c r="F68" s="7"/>
    </row>
    <row r="69" spans="1:6" ht="15.75">
      <c r="A69" s="19"/>
      <c r="B69" s="19"/>
      <c r="C69" s="19"/>
      <c r="D69" s="19"/>
      <c r="E69" s="19"/>
      <c r="F69" s="7"/>
    </row>
    <row r="70" spans="1:6" ht="15.75">
      <c r="A70" s="19"/>
      <c r="B70" s="19"/>
      <c r="C70" s="19"/>
      <c r="D70" s="19"/>
      <c r="E70" s="19"/>
      <c r="F70" s="7"/>
    </row>
    <row r="71" spans="1:6" ht="15.75">
      <c r="A71" s="19"/>
      <c r="B71" s="19"/>
      <c r="C71" s="19"/>
      <c r="D71" s="19"/>
      <c r="E71" s="19"/>
      <c r="F71" s="7"/>
    </row>
    <row r="72" spans="1:6" ht="15.75">
      <c r="A72" s="19"/>
      <c r="B72" s="19"/>
      <c r="C72" s="19"/>
      <c r="D72" s="19"/>
      <c r="E72" s="19"/>
      <c r="F72" s="7"/>
    </row>
    <row r="73" spans="1:6" ht="15.75">
      <c r="A73" s="19"/>
      <c r="B73" s="19"/>
      <c r="C73" s="19"/>
      <c r="D73" s="19"/>
      <c r="E73" s="19"/>
      <c r="F73" s="7"/>
    </row>
    <row r="74" spans="1:6" ht="15.75">
      <c r="A74" s="19"/>
      <c r="B74" s="19"/>
      <c r="C74" s="19"/>
      <c r="D74" s="19"/>
      <c r="E74" s="19"/>
      <c r="F74" s="7"/>
    </row>
    <row r="75" spans="1:6" ht="15.75">
      <c r="A75" s="19"/>
      <c r="B75" s="19"/>
      <c r="C75" s="19"/>
      <c r="D75" s="19"/>
      <c r="E75" s="19"/>
      <c r="F75" s="7"/>
    </row>
    <row r="76" spans="1:6" ht="15.75">
      <c r="A76" s="19"/>
      <c r="B76" s="19"/>
      <c r="C76" s="19"/>
      <c r="D76" s="19"/>
      <c r="E76" s="19"/>
      <c r="F76" s="7"/>
    </row>
    <row r="77" spans="1:6" ht="15.75">
      <c r="A77" s="19"/>
      <c r="B77" s="19"/>
      <c r="C77" s="19"/>
      <c r="D77" s="19"/>
      <c r="E77" s="19"/>
      <c r="F77" s="7"/>
    </row>
    <row r="78" spans="1:6" ht="15.75">
      <c r="A78" s="19"/>
      <c r="B78" s="19"/>
      <c r="C78" s="19"/>
      <c r="D78" s="19"/>
      <c r="E78" s="19"/>
      <c r="F78" s="7"/>
    </row>
    <row r="79" spans="1:6" ht="15.75">
      <c r="A79" s="19"/>
      <c r="B79" s="19"/>
      <c r="C79" s="19"/>
      <c r="D79" s="19"/>
      <c r="E79" s="19"/>
      <c r="F79" s="7"/>
    </row>
    <row r="80" spans="1:6" ht="15.75">
      <c r="A80" s="19"/>
      <c r="B80" s="19"/>
      <c r="C80" s="19"/>
      <c r="D80" s="19"/>
      <c r="E80" s="19"/>
      <c r="F80" s="7"/>
    </row>
    <row r="81" spans="1:6" ht="15.75">
      <c r="A81" s="25"/>
      <c r="B81" s="25"/>
      <c r="C81" s="25"/>
      <c r="D81" s="25"/>
      <c r="E81" s="25"/>
      <c r="F81" s="7"/>
    </row>
    <row r="82" spans="1:6" ht="15.75">
      <c r="A82" s="25"/>
      <c r="B82" s="25"/>
      <c r="C82" s="25"/>
      <c r="D82" s="25"/>
      <c r="E82" s="25"/>
      <c r="F82" s="7"/>
    </row>
    <row r="83" spans="1:6" ht="15.75">
      <c r="A83" s="25"/>
      <c r="B83" s="25"/>
      <c r="C83" s="25"/>
      <c r="D83" s="25"/>
      <c r="E83" s="25"/>
      <c r="F83" s="7"/>
    </row>
    <row r="84" spans="1:6" ht="15.75">
      <c r="A84" s="25"/>
      <c r="B84" s="25"/>
      <c r="C84" s="25"/>
      <c r="D84" s="25"/>
      <c r="E84" s="25"/>
      <c r="F84" s="7"/>
    </row>
    <row r="85" spans="1:6" ht="15.75">
      <c r="A85" s="25"/>
      <c r="B85" s="25"/>
      <c r="C85" s="25"/>
      <c r="D85" s="25"/>
      <c r="E85" s="25"/>
      <c r="F85" s="7"/>
    </row>
    <row r="86" spans="1:6" ht="15.75">
      <c r="A86" s="25"/>
      <c r="B86" s="25"/>
      <c r="C86" s="25"/>
      <c r="D86" s="25"/>
      <c r="E86" s="25"/>
      <c r="F86" s="7"/>
    </row>
    <row r="87" spans="1:6" ht="15.75">
      <c r="A87" s="25"/>
      <c r="B87" s="25"/>
      <c r="C87" s="25"/>
      <c r="D87" s="25"/>
      <c r="E87" s="25"/>
      <c r="F87" s="7"/>
    </row>
    <row r="88" spans="1:6" ht="15.75">
      <c r="A88" s="25"/>
      <c r="B88" s="25"/>
      <c r="C88" s="25"/>
      <c r="D88" s="25"/>
      <c r="E88" s="25"/>
      <c r="F88" s="7"/>
    </row>
    <row r="89" spans="1:6" ht="15.75">
      <c r="A89" s="25"/>
      <c r="B89" s="25"/>
      <c r="C89" s="25"/>
      <c r="D89" s="25"/>
      <c r="E89" s="25"/>
      <c r="F89" s="7"/>
    </row>
    <row r="90" spans="1:6" ht="15.75">
      <c r="A90" s="25"/>
      <c r="B90" s="25"/>
      <c r="C90" s="25"/>
      <c r="D90" s="25"/>
      <c r="E90" s="25"/>
      <c r="F90" s="7"/>
    </row>
    <row r="91" spans="1:6" ht="15.75">
      <c r="A91" s="25"/>
      <c r="B91" s="25"/>
      <c r="C91" s="25"/>
      <c r="D91" s="25"/>
      <c r="E91" s="25"/>
      <c r="F91" s="7"/>
    </row>
    <row r="92" spans="1:6" ht="15.75">
      <c r="A92" s="25"/>
      <c r="B92" s="25"/>
      <c r="C92" s="25"/>
      <c r="D92" s="25"/>
      <c r="E92" s="25"/>
      <c r="F92" s="7"/>
    </row>
    <row r="93" spans="1:6" ht="15.75">
      <c r="A93" s="25"/>
      <c r="B93" s="25"/>
      <c r="C93" s="25"/>
      <c r="D93" s="25"/>
      <c r="E93" s="25"/>
      <c r="F93" s="7"/>
    </row>
    <row r="94" spans="1:6" ht="15.75">
      <c r="A94" s="25"/>
      <c r="B94" s="25"/>
      <c r="C94" s="25"/>
      <c r="D94" s="25"/>
      <c r="E94" s="25"/>
      <c r="F94" s="7"/>
    </row>
    <row r="95" spans="1:6" ht="15.75">
      <c r="A95" s="25"/>
      <c r="B95" s="25"/>
      <c r="C95" s="25"/>
      <c r="D95" s="25"/>
      <c r="E95" s="25"/>
      <c r="F95" s="7"/>
    </row>
    <row r="96" spans="1:6" ht="15.75">
      <c r="A96" s="25"/>
      <c r="B96" s="25"/>
      <c r="C96" s="25"/>
      <c r="D96" s="25"/>
      <c r="E96" s="25"/>
      <c r="F96" s="7"/>
    </row>
    <row r="97" spans="1:6" ht="15.75">
      <c r="A97" s="25"/>
      <c r="B97" s="25"/>
      <c r="C97" s="25"/>
      <c r="D97" s="25"/>
      <c r="E97" s="25"/>
      <c r="F97" s="7"/>
    </row>
    <row r="98" spans="1:6" ht="15.75">
      <c r="A98" s="25"/>
      <c r="B98" s="25"/>
      <c r="C98" s="25"/>
      <c r="D98" s="25"/>
      <c r="E98" s="25"/>
      <c r="F98" s="7"/>
    </row>
    <row r="99" spans="1:6" ht="15.75">
      <c r="A99" s="25"/>
      <c r="B99" s="25"/>
      <c r="C99" s="25"/>
      <c r="D99" s="25"/>
      <c r="E99" s="25"/>
      <c r="F99" s="7"/>
    </row>
    <row r="100" spans="1:6" ht="15.75">
      <c r="A100" s="25"/>
      <c r="B100" s="25"/>
      <c r="C100" s="25"/>
      <c r="D100" s="25"/>
      <c r="E100" s="25"/>
      <c r="F100" s="7"/>
    </row>
    <row r="101" spans="1:6" ht="15.75">
      <c r="A101" s="25"/>
      <c r="B101" s="25"/>
      <c r="C101" s="25"/>
      <c r="D101" s="25"/>
      <c r="E101" s="25"/>
      <c r="F101" s="7"/>
    </row>
    <row r="102" spans="1:6" ht="15.75">
      <c r="A102" s="25"/>
      <c r="B102" s="25"/>
      <c r="C102" s="25"/>
      <c r="D102" s="25"/>
      <c r="E102" s="25"/>
      <c r="F102" s="7"/>
    </row>
    <row r="103" spans="1:6" ht="15.75">
      <c r="A103" s="25"/>
      <c r="B103" s="25"/>
      <c r="C103" s="25"/>
      <c r="D103" s="25"/>
      <c r="E103" s="25"/>
      <c r="F103" s="7"/>
    </row>
    <row r="104" spans="1:6" ht="15.75">
      <c r="A104" s="25"/>
      <c r="B104" s="25"/>
      <c r="C104" s="25"/>
      <c r="D104" s="25"/>
      <c r="E104" s="25"/>
      <c r="F104" s="7"/>
    </row>
    <row r="105" spans="1:6" ht="15.75">
      <c r="A105" s="25"/>
      <c r="B105" s="25"/>
      <c r="C105" s="25"/>
      <c r="D105" s="25"/>
      <c r="E105" s="25"/>
      <c r="F105" s="7"/>
    </row>
    <row r="106" spans="1:6" ht="15.75">
      <c r="A106" s="25"/>
      <c r="B106" s="25"/>
      <c r="C106" s="25"/>
      <c r="D106" s="25"/>
      <c r="E106" s="25"/>
      <c r="F106" s="7"/>
    </row>
    <row r="107" spans="1:6" ht="15.75">
      <c r="A107" s="25"/>
      <c r="B107" s="25"/>
      <c r="C107" s="25"/>
      <c r="D107" s="25"/>
      <c r="E107" s="25"/>
      <c r="F107" s="7"/>
    </row>
    <row r="108" spans="1:6" ht="15.75">
      <c r="A108" s="25"/>
      <c r="B108" s="25"/>
      <c r="C108" s="25"/>
      <c r="D108" s="25"/>
      <c r="E108" s="25"/>
      <c r="F108" s="7"/>
    </row>
    <row r="109" spans="1:6" ht="15.75">
      <c r="A109" s="25"/>
      <c r="B109" s="25"/>
      <c r="C109" s="25"/>
      <c r="D109" s="25"/>
      <c r="E109" s="25"/>
      <c r="F109" s="7"/>
    </row>
    <row r="110" spans="1:6" ht="15.75">
      <c r="A110" s="25"/>
      <c r="B110" s="25"/>
      <c r="C110" s="25"/>
      <c r="D110" s="25"/>
      <c r="E110" s="25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7"/>
      <c r="B141" s="7"/>
      <c r="C141" s="7"/>
      <c r="D141" s="7"/>
      <c r="E141" s="7"/>
      <c r="F141" s="7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</sheetData>
  <sheetProtection/>
  <mergeCells count="9">
    <mergeCell ref="D68:E68"/>
    <mergeCell ref="A1:E1"/>
    <mergeCell ref="A3:E3"/>
    <mergeCell ref="A4:E4"/>
    <mergeCell ref="A66:B66"/>
    <mergeCell ref="A67:B67"/>
    <mergeCell ref="D66:E66"/>
    <mergeCell ref="D67:E67"/>
    <mergeCell ref="A2:E2"/>
  </mergeCells>
  <printOptions horizontalCentered="1"/>
  <pageMargins left="1.1811023622047245" right="0.7874015748031497" top="0.3937007874015748" bottom="0.3937007874015748" header="0" footer="0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ONE</dc:creator>
  <cp:keywords/>
  <dc:description/>
  <cp:lastModifiedBy>ARNEL ANDRADE PUYO</cp:lastModifiedBy>
  <cp:lastPrinted>2013-02-27T19:55:57Z</cp:lastPrinted>
  <dcterms:created xsi:type="dcterms:W3CDTF">2002-11-04T18:53:47Z</dcterms:created>
  <dcterms:modified xsi:type="dcterms:W3CDTF">2013-02-27T23:34:42Z</dcterms:modified>
  <cp:category/>
  <cp:version/>
  <cp:contentType/>
  <cp:contentStatus/>
</cp:coreProperties>
</file>