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3"/>
  </bookViews>
  <sheets>
    <sheet name="Hoja2" sheetId="1" r:id="rId1"/>
    <sheet name="Hoja3" sheetId="2" r:id="rId2"/>
    <sheet name="Hoja1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<sst xmlns="http://schemas.openxmlformats.org/spreadsheetml/2006/main" count="298" uniqueCount="89">
  <si>
    <t>Nombre del Rubro o Nivel:</t>
  </si>
  <si>
    <t>INGRESOS TRIBUTARIOS</t>
  </si>
  <si>
    <t>Avisos y tableros</t>
  </si>
  <si>
    <t>INGRESOS NO TRIBUTARIOS</t>
  </si>
  <si>
    <t xml:space="preserve">TRANSFERENCIAS </t>
  </si>
  <si>
    <t>Proposito General</t>
  </si>
  <si>
    <t>Espectaculos Públicos</t>
  </si>
  <si>
    <t>Sobretasa a la Gasolina Motor</t>
  </si>
  <si>
    <t>Estampillas Pro- Cultura</t>
  </si>
  <si>
    <t>INGRESOS</t>
  </si>
  <si>
    <t>Año 2013</t>
  </si>
  <si>
    <t>Año 2014</t>
  </si>
  <si>
    <t>Año 2015</t>
  </si>
  <si>
    <t>Año 2016</t>
  </si>
  <si>
    <t>Año 2017</t>
  </si>
  <si>
    <t>Deguello Ganado Mayor</t>
  </si>
  <si>
    <t xml:space="preserve">MARCO FISCAL DE MEDIANO PLAZO </t>
  </si>
  <si>
    <t>EGRESOS</t>
  </si>
  <si>
    <t>GASTOS</t>
  </si>
  <si>
    <t>GASTOS DE FUNCIONAMIENTO</t>
  </si>
  <si>
    <t>CONCEJO MUNICIPAL</t>
  </si>
  <si>
    <t>PERSONERIA MUNICIPAL</t>
  </si>
  <si>
    <t>ADMINISTRACION CENTRAL</t>
  </si>
  <si>
    <t>INVERSION 20% LEY 617 DE 2000</t>
  </si>
  <si>
    <t>EDUCACION</t>
  </si>
  <si>
    <t>SALUD</t>
  </si>
  <si>
    <t>DEPORTE</t>
  </si>
  <si>
    <t>CULTURA</t>
  </si>
  <si>
    <t>ALIMENTACION ESCOLAR</t>
  </si>
  <si>
    <t>AGUA POTABLE</t>
  </si>
  <si>
    <t>LIBRE INVERSION</t>
  </si>
  <si>
    <t>Año 2018</t>
  </si>
  <si>
    <t>MUNICIPIO DE BALBOA - CAUCA</t>
  </si>
  <si>
    <t>Predial Unificado Vigencia Actual</t>
  </si>
  <si>
    <t>Industria y comercio Vigencia Actual</t>
  </si>
  <si>
    <t>Deguello Ganado Menor</t>
  </si>
  <si>
    <t>Rifas</t>
  </si>
  <si>
    <t>Multas y Sanciones</t>
  </si>
  <si>
    <t>Rentas Contractuales</t>
  </si>
  <si>
    <t>SGP libre Destinacion</t>
  </si>
  <si>
    <t>Educacion</t>
  </si>
  <si>
    <t>Salud</t>
  </si>
  <si>
    <t>Alimentacion Escolar</t>
  </si>
  <si>
    <t>Agua Potable y Saneamiento Basico</t>
  </si>
  <si>
    <t>Fosyga</t>
  </si>
  <si>
    <t>Etesa</t>
  </si>
  <si>
    <t>Año 2019</t>
  </si>
  <si>
    <t>Vehiculos Automotores</t>
  </si>
  <si>
    <t>sobretasa Bomberil</t>
  </si>
  <si>
    <t>Venta de Bienes y Servicios</t>
  </si>
  <si>
    <t>Rendimientos Financieros</t>
  </si>
  <si>
    <t>Año 2020</t>
  </si>
  <si>
    <t>Contribucion Papeleria</t>
  </si>
  <si>
    <t>Matadero Publico</t>
  </si>
  <si>
    <t>Otras Transferencias del Nivel Departamental</t>
  </si>
  <si>
    <t>Fondo de Seguridad Ciudadana</t>
  </si>
  <si>
    <t xml:space="preserve"> PROPOSITO GENERAL</t>
  </si>
  <si>
    <t>FOSYGA</t>
  </si>
  <si>
    <t xml:space="preserve">  ETESA</t>
  </si>
  <si>
    <t xml:space="preserve"> INVERSION CON DESTINACION ESPECIFICA</t>
  </si>
  <si>
    <t>OTRAS TRANSFERENCIAS DEPTALES</t>
  </si>
  <si>
    <t>RENDIMIENTOS FINANCIEROS</t>
  </si>
  <si>
    <t>GASTOS DE PERSONAL</t>
  </si>
  <si>
    <t>GASTOS GENERALES</t>
  </si>
  <si>
    <t>TRANSFERENCIAS</t>
  </si>
  <si>
    <t>Año 2021</t>
  </si>
  <si>
    <t>Año 2022</t>
  </si>
  <si>
    <t>Sobretasa Ambiental</t>
  </si>
  <si>
    <t>Sobretasa Cedelca</t>
  </si>
  <si>
    <t>Estampillas Adulto Mayor</t>
  </si>
  <si>
    <t>Impuesto Sobre Alumbrado Publico</t>
  </si>
  <si>
    <t>Ocupacion de Vias, Plazas y Lugares Publicos</t>
  </si>
  <si>
    <t>Juegos de Suerte y Azar Promocionales</t>
  </si>
  <si>
    <t>Contribucion para el Mejoramiento de Vias</t>
  </si>
  <si>
    <t>Plaza de Mercado</t>
  </si>
  <si>
    <t>Etesa Funcionamiento</t>
  </si>
  <si>
    <t>AHORRO OPERACIONAL</t>
  </si>
  <si>
    <t>CAPACIDAD DE PAGO</t>
  </si>
  <si>
    <t>INTERESES DEUDA</t>
  </si>
  <si>
    <t>NIVEL DE ENDEUDAMIENTO</t>
  </si>
  <si>
    <t>SEMAFORO</t>
  </si>
  <si>
    <t>VERDE</t>
  </si>
  <si>
    <t>I.C.L.D</t>
  </si>
  <si>
    <t>% CUMPLIMIENTO LEY 617 DE 2000 SIN ENTIDADES DE CONTROL</t>
  </si>
  <si>
    <t>% CUMPLIMIENTO LEY 617 DE 2000 CON ENTIDADES DE CONTROL</t>
  </si>
  <si>
    <t>RECAUDO DE TERCEROS</t>
  </si>
  <si>
    <t>MUNICIPIO DE BALBOA</t>
  </si>
  <si>
    <t>MATRIZ DE INDICADORES FINANCIEROS</t>
  </si>
  <si>
    <t>MARCO FISCAL DE MEDIANO PLAZO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</si>
</sst>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_ ;_ * \-#,##0_ ;_ * &quot;-&quot;??_ ;_ @_ "/>
    <numFmt numFmtId="181" formatCode="_(* #,##0_);_(* \(#,##0\);_(* &quot;-&quot;??_);_(@_)"/>
    <numFmt numFmtId="182" formatCode="_ * #.#._ ;_ * \-#.#._ ;_ * &quot;-&quot;??_ ;_ @_ⴆ"/>
    <numFmt numFmtId="183" formatCode="_ * #.##0.00_ ;_ * \-#.##0.00_ ;_ * &quot;-&quot;??_ ;_ @_ "/>
    <numFmt numFmtId="184" formatCode="_-* #,##0.00_-;\-* #,##0.00_-;_-* &quot;-&quot;??_-;_-@_-"/>
    <numFmt numFmtId="185" formatCode="0.00_);\(0.00\)"/>
  </numFmts>
  <fonts count="53">
    <font>
      <sz val="10"/>
      <name val="Arial"/>
      <family val="0"/>
    </font>
    <font>
      <sz val="9"/>
      <name val="Arial"/>
      <family val="0"/>
    </font>
    <font>
      <b/>
      <sz val="9"/>
      <color indexed="1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62"/>
      <name val="Tahoma"/>
      <family val="2"/>
    </font>
    <font>
      <b/>
      <sz val="9"/>
      <color indexed="6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MS Sans Serif"/>
      <family val="0"/>
    </font>
    <font>
      <b/>
      <sz val="14"/>
      <name val="Arial"/>
      <family val="2"/>
    </font>
    <font>
      <b/>
      <sz val="9"/>
      <color indexed="12"/>
      <name val="Tahoma"/>
      <family val="2"/>
    </font>
    <font>
      <b/>
      <sz val="9"/>
      <color indexed="12"/>
      <name val="Arial"/>
      <family val="2"/>
    </font>
    <font>
      <sz val="8"/>
      <color indexed="8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81" fontId="3" fillId="0" borderId="10" xfId="49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180" fontId="2" fillId="0" borderId="10" xfId="49" applyNumberFormat="1" applyFont="1" applyFill="1" applyBorder="1" applyAlignment="1">
      <alignment/>
    </xf>
    <xf numFmtId="181" fontId="3" fillId="0" borderId="10" xfId="49" applyNumberFormat="1" applyFont="1" applyFill="1" applyBorder="1" applyAlignment="1">
      <alignment/>
    </xf>
    <xf numFmtId="180" fontId="2" fillId="0" borderId="10" xfId="49" applyNumberFormat="1" applyFont="1" applyBorder="1" applyAlignment="1">
      <alignment/>
    </xf>
    <xf numFmtId="171" fontId="11" fillId="0" borderId="10" xfId="49" applyFont="1" applyFill="1" applyBorder="1" applyAlignment="1">
      <alignment wrapText="1"/>
    </xf>
    <xf numFmtId="171" fontId="15" fillId="0" borderId="10" xfId="49" applyFont="1" applyFill="1" applyBorder="1" applyAlignment="1">
      <alignment wrapText="1"/>
    </xf>
    <xf numFmtId="180" fontId="52" fillId="0" borderId="10" xfId="49" applyNumberFormat="1" applyFont="1" applyFill="1" applyBorder="1" applyAlignment="1">
      <alignment/>
    </xf>
    <xf numFmtId="171" fontId="11" fillId="0" borderId="10" xfId="49" applyFont="1" applyFill="1" applyBorder="1" applyAlignment="1">
      <alignment wrapText="1"/>
    </xf>
    <xf numFmtId="181" fontId="13" fillId="0" borderId="10" xfId="49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181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185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171" fontId="11" fillId="35" borderId="10" xfId="49" applyFont="1" applyFill="1" applyBorder="1" applyAlignment="1">
      <alignment wrapText="1"/>
    </xf>
    <xf numFmtId="171" fontId="11" fillId="35" borderId="10" xfId="49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9"/>
  <sheetViews>
    <sheetView zoomScalePageLayoutView="0" workbookViewId="0" topLeftCell="A1">
      <pane ySplit="6" topLeftCell="A32" activePane="bottomLeft" state="frozen"/>
      <selection pane="topLeft" activeCell="A1" sqref="A1"/>
      <selection pane="bottomLeft" activeCell="B7" sqref="B7:K46"/>
    </sheetView>
  </sheetViews>
  <sheetFormatPr defaultColWidth="11.421875" defaultRowHeight="12.75"/>
  <cols>
    <col min="1" max="1" width="44.8515625" style="8" bestFit="1" customWidth="1"/>
    <col min="2" max="2" width="12.57421875" style="1" customWidth="1"/>
    <col min="3" max="3" width="12.7109375" style="1" customWidth="1"/>
    <col min="4" max="4" width="13.57421875" style="1" customWidth="1"/>
    <col min="5" max="5" width="13.28125" style="1" customWidth="1"/>
    <col min="6" max="6" width="13.140625" style="1" customWidth="1"/>
    <col min="7" max="7" width="13.421875" style="1" customWidth="1"/>
    <col min="8" max="8" width="12.7109375" style="1" bestFit="1" customWidth="1"/>
    <col min="9" max="9" width="12.421875" style="1" customWidth="1"/>
    <col min="10" max="10" width="12.8515625" style="1" customWidth="1"/>
    <col min="11" max="11" width="13.00390625" style="1" customWidth="1"/>
    <col min="12" max="16384" width="11.421875" style="1" customWidth="1"/>
  </cols>
  <sheetData>
    <row r="1" spans="1:11" ht="23.25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2:11" ht="12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4.75" customHeight="1">
      <c r="A6" s="13" t="s">
        <v>0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  <c r="G6" s="2" t="s">
        <v>31</v>
      </c>
      <c r="H6" s="2" t="s">
        <v>46</v>
      </c>
      <c r="I6" s="2" t="s">
        <v>51</v>
      </c>
      <c r="J6" s="2" t="s">
        <v>65</v>
      </c>
      <c r="K6" s="2" t="s">
        <v>66</v>
      </c>
    </row>
    <row r="7" spans="1:11" ht="12">
      <c r="A7" s="16" t="s">
        <v>9</v>
      </c>
      <c r="B7" s="17">
        <f aca="true" t="shared" si="0" ref="B7:K7">+B8+B23+B33</f>
        <v>13315427</v>
      </c>
      <c r="C7" s="17">
        <f t="shared" si="0"/>
        <v>14114352.620000001</v>
      </c>
      <c r="D7" s="17">
        <f t="shared" si="0"/>
        <v>14961213.7772</v>
      </c>
      <c r="E7" s="17">
        <f t="shared" si="0"/>
        <v>15858886.603831999</v>
      </c>
      <c r="F7" s="17">
        <f t="shared" si="0"/>
        <v>16810419.80006192</v>
      </c>
      <c r="G7" s="17">
        <f t="shared" si="0"/>
        <v>17819044.988065638</v>
      </c>
      <c r="H7" s="17">
        <f t="shared" si="0"/>
        <v>18888187.68734957</v>
      </c>
      <c r="I7" s="17">
        <f t="shared" si="0"/>
        <v>20021478.948590547</v>
      </c>
      <c r="J7" s="17">
        <f t="shared" si="0"/>
        <v>21222767.68550598</v>
      </c>
      <c r="K7" s="17">
        <f t="shared" si="0"/>
        <v>22496133.74663634</v>
      </c>
    </row>
    <row r="8" spans="1:11" ht="12">
      <c r="A8" s="16" t="s">
        <v>1</v>
      </c>
      <c r="B8" s="17">
        <f aca="true" t="shared" si="1" ref="B8:K8">SUM(B9:B22)</f>
        <v>187800</v>
      </c>
      <c r="C8" s="17">
        <f t="shared" si="1"/>
        <v>199068</v>
      </c>
      <c r="D8" s="17">
        <f t="shared" si="1"/>
        <v>211012.08</v>
      </c>
      <c r="E8" s="17">
        <f t="shared" si="1"/>
        <v>223672.8048</v>
      </c>
      <c r="F8" s="17">
        <f t="shared" si="1"/>
        <v>237093.17308799998</v>
      </c>
      <c r="G8" s="17">
        <f t="shared" si="1"/>
        <v>251318.76347328004</v>
      </c>
      <c r="H8" s="17">
        <f t="shared" si="1"/>
        <v>266397.88928167685</v>
      </c>
      <c r="I8" s="17">
        <f t="shared" si="1"/>
        <v>282381.7626385774</v>
      </c>
      <c r="J8" s="17">
        <f t="shared" si="1"/>
        <v>299324.668396892</v>
      </c>
      <c r="K8" s="17">
        <f t="shared" si="1"/>
        <v>317284.14850070566</v>
      </c>
    </row>
    <row r="9" spans="1:11" s="3" customFormat="1" ht="12">
      <c r="A9" s="18" t="s">
        <v>33</v>
      </c>
      <c r="B9" s="19">
        <v>40000</v>
      </c>
      <c r="C9" s="19">
        <f aca="true" t="shared" si="2" ref="C9:K11">B9*0.06+B9</f>
        <v>42400</v>
      </c>
      <c r="D9" s="19">
        <f t="shared" si="2"/>
        <v>44944</v>
      </c>
      <c r="E9" s="19">
        <f t="shared" si="2"/>
        <v>47640.64</v>
      </c>
      <c r="F9" s="19">
        <f t="shared" si="2"/>
        <v>50499.0784</v>
      </c>
      <c r="G9" s="19">
        <f t="shared" si="2"/>
        <v>53529.023104</v>
      </c>
      <c r="H9" s="19">
        <f t="shared" si="2"/>
        <v>56740.76449024</v>
      </c>
      <c r="I9" s="19">
        <f t="shared" si="2"/>
        <v>60145.2103596544</v>
      </c>
      <c r="J9" s="19">
        <f t="shared" si="2"/>
        <v>63753.92298123366</v>
      </c>
      <c r="K9" s="19">
        <f t="shared" si="2"/>
        <v>67579.15836010769</v>
      </c>
    </row>
    <row r="10" spans="1:11" s="3" customFormat="1" ht="12">
      <c r="A10" s="18" t="s">
        <v>67</v>
      </c>
      <c r="B10" s="19">
        <v>13000</v>
      </c>
      <c r="C10" s="19">
        <f t="shared" si="2"/>
        <v>13780</v>
      </c>
      <c r="D10" s="19">
        <f t="shared" si="2"/>
        <v>14606.8</v>
      </c>
      <c r="E10" s="19">
        <f t="shared" si="2"/>
        <v>15483.207999999999</v>
      </c>
      <c r="F10" s="19">
        <f t="shared" si="2"/>
        <v>16412.20048</v>
      </c>
      <c r="G10" s="19">
        <f t="shared" si="2"/>
        <v>17396.9325088</v>
      </c>
      <c r="H10" s="19">
        <f t="shared" si="2"/>
        <v>18440.748459328002</v>
      </c>
      <c r="I10" s="19">
        <f t="shared" si="2"/>
        <v>19547.19336688768</v>
      </c>
      <c r="J10" s="19">
        <f t="shared" si="2"/>
        <v>20720.024968900943</v>
      </c>
      <c r="K10" s="19">
        <f t="shared" si="2"/>
        <v>21963.226467035</v>
      </c>
    </row>
    <row r="11" spans="1:11" s="3" customFormat="1" ht="12">
      <c r="A11" s="18" t="s">
        <v>68</v>
      </c>
      <c r="B11" s="19">
        <v>4000</v>
      </c>
      <c r="C11" s="19">
        <f t="shared" si="2"/>
        <v>4240</v>
      </c>
      <c r="D11" s="19">
        <f t="shared" si="2"/>
        <v>4494.4</v>
      </c>
      <c r="E11" s="19">
        <f t="shared" si="2"/>
        <v>4764.063999999999</v>
      </c>
      <c r="F11" s="19">
        <f t="shared" si="2"/>
        <v>5049.907839999999</v>
      </c>
      <c r="G11" s="19">
        <f t="shared" si="2"/>
        <v>5352.902310399999</v>
      </c>
      <c r="H11" s="19">
        <f t="shared" si="2"/>
        <v>5674.076449023999</v>
      </c>
      <c r="I11" s="19">
        <f t="shared" si="2"/>
        <v>6014.521035965439</v>
      </c>
      <c r="J11" s="19">
        <f t="shared" si="2"/>
        <v>6375.392298123365</v>
      </c>
      <c r="K11" s="19">
        <f t="shared" si="2"/>
        <v>6757.915836010768</v>
      </c>
    </row>
    <row r="12" spans="1:11" s="3" customFormat="1" ht="12">
      <c r="A12" s="18" t="s">
        <v>34</v>
      </c>
      <c r="B12" s="19">
        <v>30000</v>
      </c>
      <c r="C12" s="19">
        <f aca="true" t="shared" si="3" ref="C12:K22">B12*0.06+B12</f>
        <v>31800</v>
      </c>
      <c r="D12" s="19">
        <f t="shared" si="3"/>
        <v>33708</v>
      </c>
      <c r="E12" s="19">
        <f t="shared" si="3"/>
        <v>35730.48</v>
      </c>
      <c r="F12" s="19">
        <f t="shared" si="3"/>
        <v>37874.308800000006</v>
      </c>
      <c r="G12" s="19">
        <f t="shared" si="3"/>
        <v>40146.76732800001</v>
      </c>
      <c r="H12" s="19">
        <f t="shared" si="3"/>
        <v>42555.57336768001</v>
      </c>
      <c r="I12" s="19">
        <f t="shared" si="3"/>
        <v>45108.90776974081</v>
      </c>
      <c r="J12" s="19">
        <f t="shared" si="3"/>
        <v>47815.44223592526</v>
      </c>
      <c r="K12" s="19">
        <f t="shared" si="3"/>
        <v>50684.36877008077</v>
      </c>
    </row>
    <row r="13" spans="1:11" s="3" customFormat="1" ht="12">
      <c r="A13" s="18" t="s">
        <v>48</v>
      </c>
      <c r="B13" s="19">
        <v>1500</v>
      </c>
      <c r="C13" s="19">
        <f t="shared" si="3"/>
        <v>1590</v>
      </c>
      <c r="D13" s="19">
        <f t="shared" si="3"/>
        <v>1685.4</v>
      </c>
      <c r="E13" s="19">
        <f t="shared" si="3"/>
        <v>1786.5240000000001</v>
      </c>
      <c r="F13" s="19">
        <f t="shared" si="3"/>
        <v>1893.7154400000002</v>
      </c>
      <c r="G13" s="19">
        <f t="shared" si="3"/>
        <v>2007.3383664000003</v>
      </c>
      <c r="H13" s="19">
        <f t="shared" si="3"/>
        <v>2127.7786683840004</v>
      </c>
      <c r="I13" s="19">
        <f t="shared" si="3"/>
        <v>2255.4453884870404</v>
      </c>
      <c r="J13" s="19">
        <f t="shared" si="3"/>
        <v>2390.772111796263</v>
      </c>
      <c r="K13" s="19">
        <f t="shared" si="3"/>
        <v>2534.2184385040387</v>
      </c>
    </row>
    <row r="14" spans="1:11" s="3" customFormat="1" ht="12">
      <c r="A14" s="18" t="s">
        <v>2</v>
      </c>
      <c r="B14" s="19">
        <v>4500</v>
      </c>
      <c r="C14" s="19">
        <f t="shared" si="3"/>
        <v>4770</v>
      </c>
      <c r="D14" s="19">
        <f t="shared" si="3"/>
        <v>5056.2</v>
      </c>
      <c r="E14" s="19">
        <f t="shared" si="3"/>
        <v>5359.572</v>
      </c>
      <c r="F14" s="19">
        <f t="shared" si="3"/>
        <v>5681.14632</v>
      </c>
      <c r="G14" s="19">
        <f t="shared" si="3"/>
        <v>6022.0150992</v>
      </c>
      <c r="H14" s="19">
        <f t="shared" si="3"/>
        <v>6383.336005151999</v>
      </c>
      <c r="I14" s="19">
        <f t="shared" si="3"/>
        <v>6766.336165461119</v>
      </c>
      <c r="J14" s="19">
        <f t="shared" si="3"/>
        <v>7172.316335388786</v>
      </c>
      <c r="K14" s="19">
        <f t="shared" si="3"/>
        <v>7602.655315512113</v>
      </c>
    </row>
    <row r="15" spans="1:11" s="3" customFormat="1" ht="12">
      <c r="A15" s="18" t="s">
        <v>6</v>
      </c>
      <c r="B15" s="19">
        <v>200</v>
      </c>
      <c r="C15" s="19">
        <f t="shared" si="3"/>
        <v>212</v>
      </c>
      <c r="D15" s="19">
        <f t="shared" si="3"/>
        <v>224.72</v>
      </c>
      <c r="E15" s="19">
        <f t="shared" si="3"/>
        <v>238.2032</v>
      </c>
      <c r="F15" s="19">
        <f t="shared" si="3"/>
        <v>252.495392</v>
      </c>
      <c r="G15" s="19">
        <f t="shared" si="3"/>
        <v>267.64511552</v>
      </c>
      <c r="H15" s="19">
        <f t="shared" si="3"/>
        <v>283.7038224512</v>
      </c>
      <c r="I15" s="19">
        <f t="shared" si="3"/>
        <v>300.726051798272</v>
      </c>
      <c r="J15" s="19">
        <f t="shared" si="3"/>
        <v>318.76961490616833</v>
      </c>
      <c r="K15" s="19">
        <f t="shared" si="3"/>
        <v>337.8957918005384</v>
      </c>
    </row>
    <row r="16" spans="1:11" s="3" customFormat="1" ht="12">
      <c r="A16" s="18" t="s">
        <v>35</v>
      </c>
      <c r="B16" s="19">
        <v>200</v>
      </c>
      <c r="C16" s="19">
        <f t="shared" si="3"/>
        <v>212</v>
      </c>
      <c r="D16" s="19">
        <f t="shared" si="3"/>
        <v>224.72</v>
      </c>
      <c r="E16" s="19">
        <f t="shared" si="3"/>
        <v>238.2032</v>
      </c>
      <c r="F16" s="19">
        <f t="shared" si="3"/>
        <v>252.495392</v>
      </c>
      <c r="G16" s="19">
        <f t="shared" si="3"/>
        <v>267.64511552</v>
      </c>
      <c r="H16" s="19">
        <f t="shared" si="3"/>
        <v>283.7038224512</v>
      </c>
      <c r="I16" s="19">
        <f t="shared" si="3"/>
        <v>300.726051798272</v>
      </c>
      <c r="J16" s="19">
        <f t="shared" si="3"/>
        <v>318.76961490616833</v>
      </c>
      <c r="K16" s="19">
        <f t="shared" si="3"/>
        <v>337.8957918005384</v>
      </c>
    </row>
    <row r="17" spans="1:11" s="3" customFormat="1" ht="12">
      <c r="A17" s="18" t="s">
        <v>7</v>
      </c>
      <c r="B17" s="19">
        <v>30000</v>
      </c>
      <c r="C17" s="19">
        <f t="shared" si="3"/>
        <v>31800</v>
      </c>
      <c r="D17" s="19">
        <f t="shared" si="3"/>
        <v>33708</v>
      </c>
      <c r="E17" s="19">
        <f t="shared" si="3"/>
        <v>35730.48</v>
      </c>
      <c r="F17" s="19">
        <f t="shared" si="3"/>
        <v>37874.308800000006</v>
      </c>
      <c r="G17" s="19">
        <f t="shared" si="3"/>
        <v>40146.76732800001</v>
      </c>
      <c r="H17" s="19">
        <f t="shared" si="3"/>
        <v>42555.57336768001</v>
      </c>
      <c r="I17" s="19">
        <f t="shared" si="3"/>
        <v>45108.90776974081</v>
      </c>
      <c r="J17" s="19">
        <f t="shared" si="3"/>
        <v>47815.44223592526</v>
      </c>
      <c r="K17" s="19">
        <f t="shared" si="3"/>
        <v>50684.36877008077</v>
      </c>
    </row>
    <row r="18" spans="1:11" s="3" customFormat="1" ht="12">
      <c r="A18" s="18" t="s">
        <v>69</v>
      </c>
      <c r="B18" s="19">
        <v>13000</v>
      </c>
      <c r="C18" s="19">
        <f t="shared" si="3"/>
        <v>13780</v>
      </c>
      <c r="D18" s="19">
        <f t="shared" si="3"/>
        <v>14606.8</v>
      </c>
      <c r="E18" s="19">
        <f t="shared" si="3"/>
        <v>15483.207999999999</v>
      </c>
      <c r="F18" s="19">
        <f t="shared" si="3"/>
        <v>16412.20048</v>
      </c>
      <c r="G18" s="19">
        <f t="shared" si="3"/>
        <v>17396.9325088</v>
      </c>
      <c r="H18" s="19">
        <f t="shared" si="3"/>
        <v>18440.748459328002</v>
      </c>
      <c r="I18" s="19">
        <f t="shared" si="3"/>
        <v>19547.19336688768</v>
      </c>
      <c r="J18" s="19">
        <f t="shared" si="3"/>
        <v>20720.024968900943</v>
      </c>
      <c r="K18" s="19">
        <f t="shared" si="3"/>
        <v>21963.226467035</v>
      </c>
    </row>
    <row r="19" spans="1:11" s="3" customFormat="1" ht="12">
      <c r="A19" s="18" t="s">
        <v>8</v>
      </c>
      <c r="B19" s="19">
        <v>16000</v>
      </c>
      <c r="C19" s="19">
        <f t="shared" si="3"/>
        <v>16960</v>
      </c>
      <c r="D19" s="19">
        <f t="shared" si="3"/>
        <v>17977.6</v>
      </c>
      <c r="E19" s="19">
        <f t="shared" si="3"/>
        <v>19056.255999999998</v>
      </c>
      <c r="F19" s="19">
        <f t="shared" si="3"/>
        <v>20199.631359999996</v>
      </c>
      <c r="G19" s="19">
        <f t="shared" si="3"/>
        <v>21411.609241599996</v>
      </c>
      <c r="H19" s="19">
        <f t="shared" si="3"/>
        <v>22696.305796095996</v>
      </c>
      <c r="I19" s="19">
        <f t="shared" si="3"/>
        <v>24058.084143861757</v>
      </c>
      <c r="J19" s="19">
        <f t="shared" si="3"/>
        <v>25501.56919249346</v>
      </c>
      <c r="K19" s="19">
        <f t="shared" si="3"/>
        <v>27031.66334404307</v>
      </c>
    </row>
    <row r="20" spans="1:11" s="3" customFormat="1" ht="12">
      <c r="A20" s="18" t="s">
        <v>70</v>
      </c>
      <c r="B20" s="19">
        <v>5000</v>
      </c>
      <c r="C20" s="19">
        <f t="shared" si="3"/>
        <v>5300</v>
      </c>
      <c r="D20" s="19">
        <f t="shared" si="3"/>
        <v>5618</v>
      </c>
      <c r="E20" s="19">
        <f t="shared" si="3"/>
        <v>5955.08</v>
      </c>
      <c r="F20" s="19">
        <f t="shared" si="3"/>
        <v>6312.3848</v>
      </c>
      <c r="G20" s="19">
        <f t="shared" si="3"/>
        <v>6691.127888</v>
      </c>
      <c r="H20" s="19">
        <f t="shared" si="3"/>
        <v>7092.59556128</v>
      </c>
      <c r="I20" s="19">
        <f t="shared" si="3"/>
        <v>7518.1512949568</v>
      </c>
      <c r="J20" s="19">
        <f t="shared" si="3"/>
        <v>7969.240372654208</v>
      </c>
      <c r="K20" s="19">
        <f t="shared" si="3"/>
        <v>8447.39479501346</v>
      </c>
    </row>
    <row r="21" spans="1:11" s="3" customFormat="1" ht="12">
      <c r="A21" s="18" t="s">
        <v>55</v>
      </c>
      <c r="B21" s="19">
        <v>30000</v>
      </c>
      <c r="C21" s="19">
        <f t="shared" si="3"/>
        <v>31800</v>
      </c>
      <c r="D21" s="19">
        <f t="shared" si="3"/>
        <v>33708</v>
      </c>
      <c r="E21" s="19">
        <f t="shared" si="3"/>
        <v>35730.48</v>
      </c>
      <c r="F21" s="19">
        <f t="shared" si="3"/>
        <v>37874.308800000006</v>
      </c>
      <c r="G21" s="19">
        <f t="shared" si="3"/>
        <v>40146.76732800001</v>
      </c>
      <c r="H21" s="19">
        <f t="shared" si="3"/>
        <v>42555.57336768001</v>
      </c>
      <c r="I21" s="19">
        <f t="shared" si="3"/>
        <v>45108.90776974081</v>
      </c>
      <c r="J21" s="19">
        <f t="shared" si="3"/>
        <v>47815.44223592526</v>
      </c>
      <c r="K21" s="19">
        <f t="shared" si="3"/>
        <v>50684.36877008077</v>
      </c>
    </row>
    <row r="22" spans="1:11" s="3" customFormat="1" ht="12">
      <c r="A22" s="18" t="s">
        <v>71</v>
      </c>
      <c r="B22" s="19">
        <v>400</v>
      </c>
      <c r="C22" s="19">
        <f t="shared" si="3"/>
        <v>424</v>
      </c>
      <c r="D22" s="19">
        <f t="shared" si="3"/>
        <v>449.44</v>
      </c>
      <c r="E22" s="19">
        <f t="shared" si="3"/>
        <v>476.4064</v>
      </c>
      <c r="F22" s="19">
        <f t="shared" si="3"/>
        <v>504.990784</v>
      </c>
      <c r="G22" s="19">
        <f t="shared" si="3"/>
        <v>535.29023104</v>
      </c>
      <c r="H22" s="19">
        <f t="shared" si="3"/>
        <v>567.4076449024</v>
      </c>
      <c r="I22" s="19">
        <f t="shared" si="3"/>
        <v>601.452103596544</v>
      </c>
      <c r="J22" s="19">
        <f t="shared" si="3"/>
        <v>637.5392298123367</v>
      </c>
      <c r="K22" s="19">
        <f t="shared" si="3"/>
        <v>675.7915836010768</v>
      </c>
    </row>
    <row r="23" spans="1:11" s="3" customFormat="1" ht="12">
      <c r="A23" s="16" t="s">
        <v>3</v>
      </c>
      <c r="B23" s="20">
        <f aca="true" t="shared" si="4" ref="B23:K23">SUM(B24:B32)</f>
        <v>65500</v>
      </c>
      <c r="C23" s="20">
        <f t="shared" si="4"/>
        <v>69430</v>
      </c>
      <c r="D23" s="20">
        <f t="shared" si="4"/>
        <v>73595.8</v>
      </c>
      <c r="E23" s="20">
        <f t="shared" si="4"/>
        <v>78011.548</v>
      </c>
      <c r="F23" s="20">
        <f t="shared" si="4"/>
        <v>82692.24088</v>
      </c>
      <c r="G23" s="20">
        <f t="shared" si="4"/>
        <v>87653.77533280001</v>
      </c>
      <c r="H23" s="20">
        <f t="shared" si="4"/>
        <v>92913.00185276801</v>
      </c>
      <c r="I23" s="20">
        <f t="shared" si="4"/>
        <v>98487.78196393409</v>
      </c>
      <c r="J23" s="20">
        <f t="shared" si="4"/>
        <v>104397.04888177014</v>
      </c>
      <c r="K23" s="20">
        <f t="shared" si="4"/>
        <v>110660.87181467633</v>
      </c>
    </row>
    <row r="24" spans="1:11" s="3" customFormat="1" ht="12">
      <c r="A24" s="18" t="s">
        <v>36</v>
      </c>
      <c r="B24" s="19">
        <v>500</v>
      </c>
      <c r="C24" s="19">
        <f aca="true" t="shared" si="5" ref="C24:K32">B24*0.06+B24</f>
        <v>530</v>
      </c>
      <c r="D24" s="19">
        <f t="shared" si="5"/>
        <v>561.8</v>
      </c>
      <c r="E24" s="19">
        <f t="shared" si="5"/>
        <v>595.5079999999999</v>
      </c>
      <c r="F24" s="19">
        <f t="shared" si="5"/>
        <v>631.2384799999999</v>
      </c>
      <c r="G24" s="19">
        <f t="shared" si="5"/>
        <v>669.1127887999999</v>
      </c>
      <c r="H24" s="19">
        <f t="shared" si="5"/>
        <v>709.2595561279999</v>
      </c>
      <c r="I24" s="19">
        <f t="shared" si="5"/>
        <v>751.8151294956799</v>
      </c>
      <c r="J24" s="19">
        <f t="shared" si="5"/>
        <v>796.9240372654207</v>
      </c>
      <c r="K24" s="19">
        <f t="shared" si="5"/>
        <v>844.739479501346</v>
      </c>
    </row>
    <row r="25" spans="1:11" s="3" customFormat="1" ht="12">
      <c r="A25" s="18" t="s">
        <v>72</v>
      </c>
      <c r="B25" s="19">
        <v>5300</v>
      </c>
      <c r="C25" s="19">
        <f t="shared" si="5"/>
        <v>5618</v>
      </c>
      <c r="D25" s="19">
        <f t="shared" si="5"/>
        <v>5955.08</v>
      </c>
      <c r="E25" s="19">
        <f t="shared" si="5"/>
        <v>6312.3848</v>
      </c>
      <c r="F25" s="19">
        <f t="shared" si="5"/>
        <v>6691.127888</v>
      </c>
      <c r="G25" s="19">
        <f t="shared" si="5"/>
        <v>7092.59556128</v>
      </c>
      <c r="H25" s="19">
        <f t="shared" si="5"/>
        <v>7518.1512949568</v>
      </c>
      <c r="I25" s="19">
        <f t="shared" si="5"/>
        <v>7969.240372654208</v>
      </c>
      <c r="J25" s="19">
        <f t="shared" si="5"/>
        <v>8447.39479501346</v>
      </c>
      <c r="K25" s="19">
        <f t="shared" si="5"/>
        <v>8954.238482714269</v>
      </c>
    </row>
    <row r="26" spans="1:11" s="3" customFormat="1" ht="12">
      <c r="A26" s="18" t="s">
        <v>37</v>
      </c>
      <c r="B26" s="19">
        <v>9100</v>
      </c>
      <c r="C26" s="19">
        <f t="shared" si="5"/>
        <v>9646</v>
      </c>
      <c r="D26" s="19">
        <f t="shared" si="5"/>
        <v>10224.76</v>
      </c>
      <c r="E26" s="19">
        <f t="shared" si="5"/>
        <v>10838.2456</v>
      </c>
      <c r="F26" s="19">
        <f t="shared" si="5"/>
        <v>11488.540336</v>
      </c>
      <c r="G26" s="19">
        <f t="shared" si="5"/>
        <v>12177.85275616</v>
      </c>
      <c r="H26" s="19">
        <f t="shared" si="5"/>
        <v>12908.5239215296</v>
      </c>
      <c r="I26" s="19">
        <f t="shared" si="5"/>
        <v>13683.035356821376</v>
      </c>
      <c r="J26" s="19">
        <f t="shared" si="5"/>
        <v>14504.017478230659</v>
      </c>
      <c r="K26" s="19">
        <f t="shared" si="5"/>
        <v>15374.258526924497</v>
      </c>
    </row>
    <row r="27" spans="1:11" s="3" customFormat="1" ht="12">
      <c r="A27" s="18" t="s">
        <v>52</v>
      </c>
      <c r="B27" s="19">
        <v>4000</v>
      </c>
      <c r="C27" s="19">
        <f t="shared" si="5"/>
        <v>4240</v>
      </c>
      <c r="D27" s="19">
        <f t="shared" si="5"/>
        <v>4494.4</v>
      </c>
      <c r="E27" s="19">
        <f t="shared" si="5"/>
        <v>4764.063999999999</v>
      </c>
      <c r="F27" s="19">
        <f t="shared" si="5"/>
        <v>5049.907839999999</v>
      </c>
      <c r="G27" s="19">
        <f t="shared" si="5"/>
        <v>5352.902310399999</v>
      </c>
      <c r="H27" s="19">
        <f t="shared" si="5"/>
        <v>5674.076449023999</v>
      </c>
      <c r="I27" s="19">
        <f t="shared" si="5"/>
        <v>6014.521035965439</v>
      </c>
      <c r="J27" s="19">
        <f t="shared" si="5"/>
        <v>6375.392298123365</v>
      </c>
      <c r="K27" s="19">
        <f t="shared" si="5"/>
        <v>6757.915836010768</v>
      </c>
    </row>
    <row r="28" spans="1:11" s="3" customFormat="1" ht="12">
      <c r="A28" s="18" t="s">
        <v>73</v>
      </c>
      <c r="B28" s="19">
        <v>12000</v>
      </c>
      <c r="C28" s="19">
        <f t="shared" si="5"/>
        <v>12720</v>
      </c>
      <c r="D28" s="19">
        <f t="shared" si="5"/>
        <v>13483.2</v>
      </c>
      <c r="E28" s="19">
        <f t="shared" si="5"/>
        <v>14292.192000000001</v>
      </c>
      <c r="F28" s="19">
        <f t="shared" si="5"/>
        <v>15149.723520000001</v>
      </c>
      <c r="G28" s="19">
        <f t="shared" si="5"/>
        <v>16058.706931200002</v>
      </c>
      <c r="H28" s="19">
        <f t="shared" si="5"/>
        <v>17022.229347072003</v>
      </c>
      <c r="I28" s="19">
        <f t="shared" si="5"/>
        <v>18043.563107896323</v>
      </c>
      <c r="J28" s="19">
        <f t="shared" si="5"/>
        <v>19126.176894370103</v>
      </c>
      <c r="K28" s="19">
        <f t="shared" si="5"/>
        <v>20273.74750803231</v>
      </c>
    </row>
    <row r="29" spans="1:11" s="3" customFormat="1" ht="12">
      <c r="A29" s="18" t="s">
        <v>74</v>
      </c>
      <c r="B29" s="19">
        <v>3000</v>
      </c>
      <c r="C29" s="19">
        <f t="shared" si="5"/>
        <v>3180</v>
      </c>
      <c r="D29" s="19">
        <f t="shared" si="5"/>
        <v>3370.8</v>
      </c>
      <c r="E29" s="19">
        <f t="shared" si="5"/>
        <v>3573.0480000000002</v>
      </c>
      <c r="F29" s="19">
        <f t="shared" si="5"/>
        <v>3787.4308800000003</v>
      </c>
      <c r="G29" s="19">
        <f t="shared" si="5"/>
        <v>4014.6767328000005</v>
      </c>
      <c r="H29" s="19">
        <f t="shared" si="5"/>
        <v>4255.557336768001</v>
      </c>
      <c r="I29" s="19">
        <f t="shared" si="5"/>
        <v>4510.890776974081</v>
      </c>
      <c r="J29" s="19">
        <f t="shared" si="5"/>
        <v>4781.544223592526</v>
      </c>
      <c r="K29" s="19">
        <f t="shared" si="5"/>
        <v>5068.436877008077</v>
      </c>
    </row>
    <row r="30" spans="1:11" s="3" customFormat="1" ht="12">
      <c r="A30" s="18" t="s">
        <v>53</v>
      </c>
      <c r="B30" s="19">
        <v>4000</v>
      </c>
      <c r="C30" s="19">
        <f t="shared" si="5"/>
        <v>4240</v>
      </c>
      <c r="D30" s="19">
        <f t="shared" si="5"/>
        <v>4494.4</v>
      </c>
      <c r="E30" s="19">
        <f t="shared" si="5"/>
        <v>4764.063999999999</v>
      </c>
      <c r="F30" s="19">
        <f t="shared" si="5"/>
        <v>5049.907839999999</v>
      </c>
      <c r="G30" s="19">
        <f t="shared" si="5"/>
        <v>5352.902310399999</v>
      </c>
      <c r="H30" s="19">
        <f t="shared" si="5"/>
        <v>5674.076449023999</v>
      </c>
      <c r="I30" s="19">
        <f t="shared" si="5"/>
        <v>6014.521035965439</v>
      </c>
      <c r="J30" s="19">
        <f t="shared" si="5"/>
        <v>6375.392298123365</v>
      </c>
      <c r="K30" s="19">
        <f t="shared" si="5"/>
        <v>6757.915836010768</v>
      </c>
    </row>
    <row r="31" spans="1:11" s="3" customFormat="1" ht="12">
      <c r="A31" s="18" t="s">
        <v>49</v>
      </c>
      <c r="B31" s="19">
        <v>13100</v>
      </c>
      <c r="C31" s="19">
        <f t="shared" si="5"/>
        <v>13886</v>
      </c>
      <c r="D31" s="19">
        <f t="shared" si="5"/>
        <v>14719.16</v>
      </c>
      <c r="E31" s="19">
        <f t="shared" si="5"/>
        <v>15602.3096</v>
      </c>
      <c r="F31" s="19">
        <f t="shared" si="5"/>
        <v>16538.448176</v>
      </c>
      <c r="G31" s="19">
        <f t="shared" si="5"/>
        <v>17530.755066560003</v>
      </c>
      <c r="H31" s="19">
        <f t="shared" si="5"/>
        <v>18582.600370553602</v>
      </c>
      <c r="I31" s="19">
        <f t="shared" si="5"/>
        <v>19697.556392786817</v>
      </c>
      <c r="J31" s="19">
        <f t="shared" si="5"/>
        <v>20879.409776354027</v>
      </c>
      <c r="K31" s="19">
        <f t="shared" si="5"/>
        <v>22132.174362935268</v>
      </c>
    </row>
    <row r="32" spans="1:11" s="3" customFormat="1" ht="12">
      <c r="A32" s="18" t="s">
        <v>38</v>
      </c>
      <c r="B32" s="19">
        <v>14500</v>
      </c>
      <c r="C32" s="19">
        <f t="shared" si="5"/>
        <v>15370</v>
      </c>
      <c r="D32" s="19">
        <f t="shared" si="5"/>
        <v>16292.2</v>
      </c>
      <c r="E32" s="19">
        <f t="shared" si="5"/>
        <v>17269.732</v>
      </c>
      <c r="F32" s="19">
        <f t="shared" si="5"/>
        <v>18305.91592</v>
      </c>
      <c r="G32" s="19">
        <f t="shared" si="5"/>
        <v>19404.2708752</v>
      </c>
      <c r="H32" s="19">
        <f t="shared" si="5"/>
        <v>20568.527127712</v>
      </c>
      <c r="I32" s="19">
        <f t="shared" si="5"/>
        <v>21802.63875537472</v>
      </c>
      <c r="J32" s="19">
        <f t="shared" si="5"/>
        <v>23110.7970806972</v>
      </c>
      <c r="K32" s="19">
        <f t="shared" si="5"/>
        <v>24497.444905539032</v>
      </c>
    </row>
    <row r="33" spans="1:11" s="3" customFormat="1" ht="12">
      <c r="A33" s="16" t="s">
        <v>4</v>
      </c>
      <c r="B33" s="20">
        <f>SUM(B34:B46)</f>
        <v>13062127</v>
      </c>
      <c r="C33" s="20">
        <f aca="true" t="shared" si="6" ref="C33:K33">SUM(C34:C46)</f>
        <v>13845854.620000001</v>
      </c>
      <c r="D33" s="20">
        <f t="shared" si="6"/>
        <v>14676605.8972</v>
      </c>
      <c r="E33" s="20">
        <f t="shared" si="6"/>
        <v>15557202.251031999</v>
      </c>
      <c r="F33" s="20">
        <f t="shared" si="6"/>
        <v>16490634.38609392</v>
      </c>
      <c r="G33" s="20">
        <f t="shared" si="6"/>
        <v>17480072.449259557</v>
      </c>
      <c r="H33" s="20">
        <f t="shared" si="6"/>
        <v>18528876.796215124</v>
      </c>
      <c r="I33" s="20">
        <f t="shared" si="6"/>
        <v>19640609.403988034</v>
      </c>
      <c r="J33" s="20">
        <f t="shared" si="6"/>
        <v>20819045.968227316</v>
      </c>
      <c r="K33" s="20">
        <f t="shared" si="6"/>
        <v>22068188.726320956</v>
      </c>
    </row>
    <row r="34" spans="1:11" ht="12">
      <c r="A34" s="18" t="s">
        <v>39</v>
      </c>
      <c r="B34" s="21">
        <v>1085678</v>
      </c>
      <c r="C34" s="21">
        <f aca="true" t="shared" si="7" ref="C34:K46">B34*0.06+B34</f>
        <v>1150818.68</v>
      </c>
      <c r="D34" s="21">
        <f t="shared" si="7"/>
        <v>1219867.8007999999</v>
      </c>
      <c r="E34" s="21">
        <f t="shared" si="7"/>
        <v>1293059.8688479997</v>
      </c>
      <c r="F34" s="21">
        <f t="shared" si="7"/>
        <v>1370643.4609788796</v>
      </c>
      <c r="G34" s="21">
        <f t="shared" si="7"/>
        <v>1452882.0686376123</v>
      </c>
      <c r="H34" s="21">
        <f t="shared" si="7"/>
        <v>1540054.992755869</v>
      </c>
      <c r="I34" s="21">
        <f t="shared" si="7"/>
        <v>1632458.292321221</v>
      </c>
      <c r="J34" s="21">
        <f t="shared" si="7"/>
        <v>1730405.7898604942</v>
      </c>
      <c r="K34" s="21">
        <f t="shared" si="7"/>
        <v>1834230.1372521238</v>
      </c>
    </row>
    <row r="35" spans="1:11" ht="12">
      <c r="A35" s="18" t="s">
        <v>75</v>
      </c>
      <c r="B35" s="21">
        <v>11250</v>
      </c>
      <c r="C35" s="21">
        <f t="shared" si="7"/>
        <v>11925</v>
      </c>
      <c r="D35" s="21">
        <f t="shared" si="7"/>
        <v>12640.5</v>
      </c>
      <c r="E35" s="21">
        <f t="shared" si="7"/>
        <v>13398.93</v>
      </c>
      <c r="F35" s="21">
        <f t="shared" si="7"/>
        <v>14202.8658</v>
      </c>
      <c r="G35" s="21">
        <f t="shared" si="7"/>
        <v>15055.037747999999</v>
      </c>
      <c r="H35" s="21">
        <f t="shared" si="7"/>
        <v>15958.340012879999</v>
      </c>
      <c r="I35" s="21">
        <f t="shared" si="7"/>
        <v>16915.840413652797</v>
      </c>
      <c r="J35" s="21">
        <f t="shared" si="7"/>
        <v>17930.790838471963</v>
      </c>
      <c r="K35" s="21">
        <f t="shared" si="7"/>
        <v>19006.63828878028</v>
      </c>
    </row>
    <row r="36" spans="1:11" ht="12">
      <c r="A36" s="18" t="s">
        <v>15</v>
      </c>
      <c r="B36" s="21">
        <v>5500</v>
      </c>
      <c r="C36" s="21">
        <f t="shared" si="7"/>
        <v>5830</v>
      </c>
      <c r="D36" s="21">
        <f t="shared" si="7"/>
        <v>6179.8</v>
      </c>
      <c r="E36" s="21">
        <f t="shared" si="7"/>
        <v>6550.588</v>
      </c>
      <c r="F36" s="21">
        <f t="shared" si="7"/>
        <v>6943.62328</v>
      </c>
      <c r="G36" s="21">
        <f t="shared" si="7"/>
        <v>7360.2406768</v>
      </c>
      <c r="H36" s="21">
        <f t="shared" si="7"/>
        <v>7801.855117408</v>
      </c>
      <c r="I36" s="21">
        <f t="shared" si="7"/>
        <v>8269.966424452481</v>
      </c>
      <c r="J36" s="21">
        <f t="shared" si="7"/>
        <v>8766.16440991963</v>
      </c>
      <c r="K36" s="21">
        <f t="shared" si="7"/>
        <v>9292.134274514807</v>
      </c>
    </row>
    <row r="37" spans="1:11" ht="12">
      <c r="A37" s="18" t="s">
        <v>47</v>
      </c>
      <c r="B37" s="21">
        <v>4000</v>
      </c>
      <c r="C37" s="21">
        <f t="shared" si="7"/>
        <v>4240</v>
      </c>
      <c r="D37" s="21">
        <f t="shared" si="7"/>
        <v>4494.4</v>
      </c>
      <c r="E37" s="21">
        <f t="shared" si="7"/>
        <v>4764.063999999999</v>
      </c>
      <c r="F37" s="21">
        <f t="shared" si="7"/>
        <v>5049.907839999999</v>
      </c>
      <c r="G37" s="21">
        <f t="shared" si="7"/>
        <v>5352.902310399999</v>
      </c>
      <c r="H37" s="21">
        <f t="shared" si="7"/>
        <v>5674.076449023999</v>
      </c>
      <c r="I37" s="21">
        <f t="shared" si="7"/>
        <v>6014.521035965439</v>
      </c>
      <c r="J37" s="21">
        <f t="shared" si="7"/>
        <v>6375.392298123365</v>
      </c>
      <c r="K37" s="21">
        <f t="shared" si="7"/>
        <v>6757.915836010768</v>
      </c>
    </row>
    <row r="38" spans="1:11" ht="12">
      <c r="A38" s="18" t="s">
        <v>40</v>
      </c>
      <c r="B38" s="21">
        <v>961530</v>
      </c>
      <c r="C38" s="21">
        <f t="shared" si="7"/>
        <v>1019221.8</v>
      </c>
      <c r="D38" s="21">
        <f t="shared" si="7"/>
        <v>1080375.108</v>
      </c>
      <c r="E38" s="21">
        <f t="shared" si="7"/>
        <v>1145197.61448</v>
      </c>
      <c r="F38" s="21">
        <f t="shared" si="7"/>
        <v>1213909.4713488</v>
      </c>
      <c r="G38" s="21">
        <f t="shared" si="7"/>
        <v>1286744.039629728</v>
      </c>
      <c r="H38" s="21">
        <f t="shared" si="7"/>
        <v>1363948.6820075118</v>
      </c>
      <c r="I38" s="21">
        <f t="shared" si="7"/>
        <v>1445785.6029279626</v>
      </c>
      <c r="J38" s="21">
        <f t="shared" si="7"/>
        <v>1532532.7391036402</v>
      </c>
      <c r="K38" s="21">
        <f t="shared" si="7"/>
        <v>1624484.7034498586</v>
      </c>
    </row>
    <row r="39" spans="1:11" ht="12">
      <c r="A39" s="18" t="s">
        <v>41</v>
      </c>
      <c r="B39" s="21">
        <v>3427609</v>
      </c>
      <c r="C39" s="21">
        <f t="shared" si="7"/>
        <v>3633265.54</v>
      </c>
      <c r="D39" s="21">
        <f t="shared" si="7"/>
        <v>3851261.4724</v>
      </c>
      <c r="E39" s="21">
        <f t="shared" si="7"/>
        <v>4082337.1607439998</v>
      </c>
      <c r="F39" s="21">
        <f t="shared" si="7"/>
        <v>4327277.39038864</v>
      </c>
      <c r="G39" s="21">
        <f t="shared" si="7"/>
        <v>4586914.033811958</v>
      </c>
      <c r="H39" s="21">
        <f t="shared" si="7"/>
        <v>4862128.875840675</v>
      </c>
      <c r="I39" s="21">
        <f t="shared" si="7"/>
        <v>5153856.608391115</v>
      </c>
      <c r="J39" s="21">
        <f t="shared" si="7"/>
        <v>5463088.004894583</v>
      </c>
      <c r="K39" s="21">
        <f t="shared" si="7"/>
        <v>5790873.285188258</v>
      </c>
    </row>
    <row r="40" spans="1:11" ht="12">
      <c r="A40" s="18" t="s">
        <v>42</v>
      </c>
      <c r="B40" s="21">
        <v>124932</v>
      </c>
      <c r="C40" s="21">
        <f t="shared" si="7"/>
        <v>132427.92</v>
      </c>
      <c r="D40" s="21">
        <f t="shared" si="7"/>
        <v>140373.5952</v>
      </c>
      <c r="E40" s="21">
        <f t="shared" si="7"/>
        <v>148796.010912</v>
      </c>
      <c r="F40" s="21">
        <f t="shared" si="7"/>
        <v>157723.77156672</v>
      </c>
      <c r="G40" s="21">
        <f t="shared" si="7"/>
        <v>167187.19786072322</v>
      </c>
      <c r="H40" s="21">
        <f t="shared" si="7"/>
        <v>177218.4297323666</v>
      </c>
      <c r="I40" s="21">
        <f t="shared" si="7"/>
        <v>187851.53551630862</v>
      </c>
      <c r="J40" s="21">
        <f t="shared" si="7"/>
        <v>199122.62764728713</v>
      </c>
      <c r="K40" s="21">
        <f t="shared" si="7"/>
        <v>211069.98530612435</v>
      </c>
    </row>
    <row r="41" spans="1:11" ht="12">
      <c r="A41" s="18" t="s">
        <v>43</v>
      </c>
      <c r="B41" s="21">
        <v>947876</v>
      </c>
      <c r="C41" s="21">
        <f t="shared" si="7"/>
        <v>1004748.56</v>
      </c>
      <c r="D41" s="21">
        <f t="shared" si="7"/>
        <v>1065033.4736000001</v>
      </c>
      <c r="E41" s="21">
        <f t="shared" si="7"/>
        <v>1128935.4820160002</v>
      </c>
      <c r="F41" s="21">
        <f t="shared" si="7"/>
        <v>1196671.6109369602</v>
      </c>
      <c r="G41" s="21">
        <f t="shared" si="7"/>
        <v>1268471.9075931779</v>
      </c>
      <c r="H41" s="21">
        <f t="shared" si="7"/>
        <v>1344580.2220487685</v>
      </c>
      <c r="I41" s="21">
        <f t="shared" si="7"/>
        <v>1425255.0353716947</v>
      </c>
      <c r="J41" s="21">
        <f t="shared" si="7"/>
        <v>1510770.3374939964</v>
      </c>
      <c r="K41" s="21">
        <f t="shared" si="7"/>
        <v>1601416.5577436362</v>
      </c>
    </row>
    <row r="42" spans="1:11" ht="12">
      <c r="A42" s="18" t="s">
        <v>5</v>
      </c>
      <c r="B42" s="21">
        <v>1529204</v>
      </c>
      <c r="C42" s="21">
        <f t="shared" si="7"/>
        <v>1620956.24</v>
      </c>
      <c r="D42" s="21">
        <f t="shared" si="7"/>
        <v>1718213.6144</v>
      </c>
      <c r="E42" s="21">
        <f t="shared" si="7"/>
        <v>1821306.431264</v>
      </c>
      <c r="F42" s="21">
        <f t="shared" si="7"/>
        <v>1930584.81713984</v>
      </c>
      <c r="G42" s="21">
        <f t="shared" si="7"/>
        <v>2046419.9061682303</v>
      </c>
      <c r="H42" s="21">
        <f t="shared" si="7"/>
        <v>2169205.100538324</v>
      </c>
      <c r="I42" s="21">
        <f t="shared" si="7"/>
        <v>2299357.4065706236</v>
      </c>
      <c r="J42" s="21">
        <f t="shared" si="7"/>
        <v>2437318.850964861</v>
      </c>
      <c r="K42" s="21">
        <f t="shared" si="7"/>
        <v>2583557.9820227525</v>
      </c>
    </row>
    <row r="43" spans="1:11" ht="12">
      <c r="A43" s="18" t="s">
        <v>44</v>
      </c>
      <c r="B43" s="21">
        <v>4800000</v>
      </c>
      <c r="C43" s="21">
        <f t="shared" si="7"/>
        <v>5088000</v>
      </c>
      <c r="D43" s="21">
        <f t="shared" si="7"/>
        <v>5393280</v>
      </c>
      <c r="E43" s="21">
        <f t="shared" si="7"/>
        <v>5716876.8</v>
      </c>
      <c r="F43" s="21">
        <f t="shared" si="7"/>
        <v>6059889.408</v>
      </c>
      <c r="G43" s="21">
        <f t="shared" si="7"/>
        <v>6423482.77248</v>
      </c>
      <c r="H43" s="21">
        <f t="shared" si="7"/>
        <v>6808891.7388288</v>
      </c>
      <c r="I43" s="21">
        <f t="shared" si="7"/>
        <v>7217425.243158528</v>
      </c>
      <c r="J43" s="21">
        <f t="shared" si="7"/>
        <v>7650470.757748039</v>
      </c>
      <c r="K43" s="21">
        <f t="shared" si="7"/>
        <v>8109499.003212921</v>
      </c>
    </row>
    <row r="44" spans="1:11" ht="12">
      <c r="A44" s="18" t="s">
        <v>45</v>
      </c>
      <c r="B44" s="21">
        <v>33750</v>
      </c>
      <c r="C44" s="21">
        <f t="shared" si="7"/>
        <v>35775</v>
      </c>
      <c r="D44" s="21">
        <f t="shared" si="7"/>
        <v>37921.5</v>
      </c>
      <c r="E44" s="21">
        <f t="shared" si="7"/>
        <v>40196.79</v>
      </c>
      <c r="F44" s="21">
        <f t="shared" si="7"/>
        <v>42608.5974</v>
      </c>
      <c r="G44" s="21">
        <f t="shared" si="7"/>
        <v>45165.113244</v>
      </c>
      <c r="H44" s="21">
        <f t="shared" si="7"/>
        <v>47875.02003864</v>
      </c>
      <c r="I44" s="21">
        <f t="shared" si="7"/>
        <v>50747.521240958406</v>
      </c>
      <c r="J44" s="21">
        <f t="shared" si="7"/>
        <v>53792.37251541591</v>
      </c>
      <c r="K44" s="21">
        <f t="shared" si="7"/>
        <v>57019.91486634086</v>
      </c>
    </row>
    <row r="45" spans="1:11" ht="12">
      <c r="A45" s="18" t="s">
        <v>54</v>
      </c>
      <c r="B45" s="21">
        <v>125798</v>
      </c>
      <c r="C45" s="21">
        <f t="shared" si="7"/>
        <v>133345.88</v>
      </c>
      <c r="D45" s="21">
        <f t="shared" si="7"/>
        <v>141346.6328</v>
      </c>
      <c r="E45" s="21">
        <f t="shared" si="7"/>
        <v>149827.430768</v>
      </c>
      <c r="F45" s="21">
        <f t="shared" si="7"/>
        <v>158817.07661408</v>
      </c>
      <c r="G45" s="21">
        <f t="shared" si="7"/>
        <v>168346.1012109248</v>
      </c>
      <c r="H45" s="21">
        <f t="shared" si="7"/>
        <v>178446.86728358027</v>
      </c>
      <c r="I45" s="21">
        <f t="shared" si="7"/>
        <v>189153.67932059508</v>
      </c>
      <c r="J45" s="21">
        <f t="shared" si="7"/>
        <v>200502.90007983078</v>
      </c>
      <c r="K45" s="21">
        <f t="shared" si="7"/>
        <v>212533.07408462063</v>
      </c>
    </row>
    <row r="46" spans="1:11" ht="12">
      <c r="A46" s="18" t="s">
        <v>50</v>
      </c>
      <c r="B46" s="21">
        <v>5000</v>
      </c>
      <c r="C46" s="21">
        <f t="shared" si="7"/>
        <v>5300</v>
      </c>
      <c r="D46" s="21">
        <f t="shared" si="7"/>
        <v>5618</v>
      </c>
      <c r="E46" s="21">
        <f t="shared" si="7"/>
        <v>5955.08</v>
      </c>
      <c r="F46" s="21">
        <f t="shared" si="7"/>
        <v>6312.3848</v>
      </c>
      <c r="G46" s="21">
        <f t="shared" si="7"/>
        <v>6691.127888</v>
      </c>
      <c r="H46" s="21">
        <f t="shared" si="7"/>
        <v>7092.59556128</v>
      </c>
      <c r="I46" s="21">
        <f t="shared" si="7"/>
        <v>7518.1512949568</v>
      </c>
      <c r="J46" s="21">
        <f t="shared" si="7"/>
        <v>7969.240372654208</v>
      </c>
      <c r="K46" s="21">
        <f t="shared" si="7"/>
        <v>8447.39479501346</v>
      </c>
    </row>
    <row r="47" ht="12">
      <c r="A47" s="9"/>
    </row>
    <row r="48" ht="12">
      <c r="A48" s="9"/>
    </row>
    <row r="49" spans="1:11" ht="12">
      <c r="A49" s="9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>
      <c r="A50" s="10"/>
      <c r="C50" s="14"/>
      <c r="D50" s="14"/>
      <c r="E50" s="14"/>
      <c r="F50" s="14"/>
      <c r="G50" s="14"/>
      <c r="H50" s="14"/>
      <c r="I50" s="14"/>
      <c r="J50" s="14"/>
      <c r="K50" s="14"/>
    </row>
    <row r="51" ht="12">
      <c r="A51" s="9"/>
    </row>
    <row r="52" spans="1:11" ht="12">
      <c r="A52" s="9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ht="12">
      <c r="A53" s="9"/>
    </row>
    <row r="54" ht="12">
      <c r="A54" s="9"/>
    </row>
    <row r="55" ht="12">
      <c r="A55" s="9"/>
    </row>
    <row r="56" ht="12">
      <c r="A56" s="9"/>
    </row>
    <row r="57" ht="12">
      <c r="A57" s="9"/>
    </row>
    <row r="58" ht="12">
      <c r="A58" s="9"/>
    </row>
    <row r="59" ht="12">
      <c r="A59" s="9"/>
    </row>
    <row r="60" ht="12">
      <c r="A60" s="9"/>
    </row>
    <row r="61" ht="12">
      <c r="A61" s="9"/>
    </row>
    <row r="62" ht="12">
      <c r="A62" s="9"/>
    </row>
    <row r="63" ht="12">
      <c r="A63" s="9"/>
    </row>
    <row r="64" ht="12">
      <c r="A64" s="9"/>
    </row>
    <row r="65" ht="12">
      <c r="A65" s="9"/>
    </row>
    <row r="66" ht="12">
      <c r="A66" s="9"/>
    </row>
    <row r="67" ht="12">
      <c r="A67" s="9"/>
    </row>
    <row r="68" ht="12">
      <c r="A68" s="9"/>
    </row>
    <row r="69" ht="12">
      <c r="A69" s="9"/>
    </row>
    <row r="70" ht="12">
      <c r="A70" s="11"/>
    </row>
    <row r="71" ht="12">
      <c r="A71" s="11"/>
    </row>
    <row r="72" ht="12">
      <c r="A72" s="12"/>
    </row>
    <row r="73" ht="12">
      <c r="A73" s="11"/>
    </row>
    <row r="74" ht="12">
      <c r="A74" s="11"/>
    </row>
    <row r="75" ht="12">
      <c r="A75" s="11"/>
    </row>
    <row r="76" ht="12">
      <c r="A76" s="11"/>
    </row>
    <row r="77" ht="12">
      <c r="A77" s="11"/>
    </row>
    <row r="78" ht="12">
      <c r="A78" s="11"/>
    </row>
    <row r="79" ht="12">
      <c r="A79" s="11"/>
    </row>
    <row r="80" ht="12">
      <c r="A80" s="11"/>
    </row>
    <row r="81" ht="12">
      <c r="A81" s="11"/>
    </row>
    <row r="82" ht="12">
      <c r="A82" s="11"/>
    </row>
    <row r="83" ht="12">
      <c r="A83" s="11"/>
    </row>
    <row r="84" ht="12">
      <c r="A84" s="11"/>
    </row>
    <row r="85" ht="12">
      <c r="A85" s="11"/>
    </row>
    <row r="86" ht="12">
      <c r="A86" s="11"/>
    </row>
    <row r="87" ht="12">
      <c r="A87" s="11"/>
    </row>
    <row r="88" ht="12">
      <c r="A88" s="11"/>
    </row>
    <row r="89" ht="12">
      <c r="A89" s="11"/>
    </row>
    <row r="90" ht="12">
      <c r="A90" s="11"/>
    </row>
    <row r="91" ht="12">
      <c r="A91" s="12"/>
    </row>
    <row r="92" ht="12">
      <c r="A92" s="11"/>
    </row>
    <row r="93" ht="12">
      <c r="A93" s="11"/>
    </row>
    <row r="94" ht="12">
      <c r="A94" s="11"/>
    </row>
    <row r="95" ht="12">
      <c r="A95" s="11"/>
    </row>
    <row r="96" ht="12">
      <c r="A96" s="11"/>
    </row>
    <row r="97" ht="12">
      <c r="A97" s="11"/>
    </row>
    <row r="98" ht="12">
      <c r="A98" s="11"/>
    </row>
    <row r="99" ht="12">
      <c r="A99" s="11"/>
    </row>
    <row r="100" ht="12">
      <c r="A100" s="12"/>
    </row>
    <row r="101" ht="12">
      <c r="A101" s="11"/>
    </row>
    <row r="102" ht="12">
      <c r="A102" s="11"/>
    </row>
    <row r="103" ht="12">
      <c r="A103" s="11"/>
    </row>
    <row r="104" ht="12">
      <c r="A104" s="11"/>
    </row>
    <row r="105" ht="12">
      <c r="A105" s="11"/>
    </row>
    <row r="106" ht="12">
      <c r="A106" s="11"/>
    </row>
    <row r="107" ht="12">
      <c r="A107" s="11"/>
    </row>
    <row r="108" ht="12">
      <c r="A108" s="11"/>
    </row>
    <row r="109" ht="12">
      <c r="A109" s="11"/>
    </row>
    <row r="110" ht="12">
      <c r="A110" s="11"/>
    </row>
    <row r="111" ht="12">
      <c r="A111" s="11"/>
    </row>
    <row r="112" ht="12">
      <c r="A112" s="11"/>
    </row>
    <row r="113" ht="12">
      <c r="A113" s="11"/>
    </row>
    <row r="114" ht="12">
      <c r="A114" s="11"/>
    </row>
    <row r="115" ht="12">
      <c r="A115" s="11"/>
    </row>
    <row r="116" ht="12">
      <c r="A116" s="11"/>
    </row>
    <row r="117" ht="12">
      <c r="A117" s="11"/>
    </row>
    <row r="118" ht="12">
      <c r="A118" s="11"/>
    </row>
    <row r="119" ht="12">
      <c r="A119" s="11"/>
    </row>
    <row r="120" ht="12">
      <c r="A120" s="11"/>
    </row>
    <row r="121" ht="12">
      <c r="A121" s="11"/>
    </row>
    <row r="122" ht="12">
      <c r="A122" s="12"/>
    </row>
    <row r="123" ht="12">
      <c r="A123" s="12"/>
    </row>
    <row r="124" ht="12">
      <c r="A124" s="12"/>
    </row>
    <row r="125" ht="12">
      <c r="A125" s="11"/>
    </row>
    <row r="126" ht="12">
      <c r="A126" s="11"/>
    </row>
    <row r="127" ht="12">
      <c r="A127" s="11"/>
    </row>
    <row r="128" ht="12">
      <c r="A128" s="11"/>
    </row>
    <row r="129" ht="12">
      <c r="A129" s="11"/>
    </row>
    <row r="130" ht="12">
      <c r="A130" s="11"/>
    </row>
    <row r="131" ht="12">
      <c r="A131" s="11"/>
    </row>
    <row r="132" ht="12">
      <c r="A132" s="11"/>
    </row>
    <row r="133" ht="12">
      <c r="A133" s="11"/>
    </row>
    <row r="134" ht="12">
      <c r="A134" s="11"/>
    </row>
    <row r="135" ht="12">
      <c r="A135" s="11"/>
    </row>
    <row r="136" ht="12">
      <c r="A136" s="11"/>
    </row>
    <row r="137" ht="12">
      <c r="A137" s="11"/>
    </row>
    <row r="138" ht="12">
      <c r="A138" s="11"/>
    </row>
    <row r="139" ht="12">
      <c r="A139" s="11"/>
    </row>
    <row r="140" ht="12">
      <c r="A140" s="11"/>
    </row>
    <row r="141" ht="12">
      <c r="A141" s="11"/>
    </row>
    <row r="142" ht="12">
      <c r="A142" s="11"/>
    </row>
    <row r="143" ht="12">
      <c r="A143" s="11"/>
    </row>
    <row r="144" ht="12">
      <c r="A144" s="11"/>
    </row>
    <row r="145" ht="12">
      <c r="A145" s="11"/>
    </row>
    <row r="146" ht="12">
      <c r="A146" s="11"/>
    </row>
    <row r="147" ht="12">
      <c r="A147" s="11"/>
    </row>
    <row r="148" ht="12">
      <c r="A148" s="11"/>
    </row>
    <row r="149" ht="12">
      <c r="A149" s="11"/>
    </row>
    <row r="150" ht="12">
      <c r="A150" s="11"/>
    </row>
    <row r="151" ht="12">
      <c r="A151" s="11"/>
    </row>
    <row r="152" ht="12">
      <c r="A152" s="11"/>
    </row>
    <row r="153" ht="12">
      <c r="A153" s="11"/>
    </row>
    <row r="154" ht="12">
      <c r="A154" s="11"/>
    </row>
    <row r="155" ht="12">
      <c r="A155" s="12"/>
    </row>
    <row r="156" ht="12">
      <c r="A156" s="11"/>
    </row>
    <row r="157" ht="12">
      <c r="A157" s="11"/>
    </row>
    <row r="158" ht="12">
      <c r="A158" s="11"/>
    </row>
    <row r="159" ht="12">
      <c r="A159" s="11"/>
    </row>
    <row r="160" ht="12">
      <c r="A160" s="11"/>
    </row>
    <row r="161" ht="12">
      <c r="A161" s="11"/>
    </row>
    <row r="162" ht="12">
      <c r="A162" s="11"/>
    </row>
    <row r="163" ht="12">
      <c r="A163" s="11"/>
    </row>
    <row r="164" ht="12">
      <c r="A164" s="11"/>
    </row>
    <row r="165" ht="12">
      <c r="A165" s="11"/>
    </row>
    <row r="166" ht="12">
      <c r="A166" s="11"/>
    </row>
    <row r="167" ht="12">
      <c r="A167" s="11"/>
    </row>
    <row r="168" ht="12">
      <c r="A168" s="11"/>
    </row>
    <row r="169" ht="12">
      <c r="A169" s="11"/>
    </row>
    <row r="170" ht="12">
      <c r="A170" s="11"/>
    </row>
    <row r="171" ht="12">
      <c r="A171" s="11"/>
    </row>
    <row r="172" ht="12">
      <c r="A172" s="11"/>
    </row>
    <row r="173" ht="12">
      <c r="A173" s="11"/>
    </row>
    <row r="174" ht="12">
      <c r="A174" s="11"/>
    </row>
    <row r="175" ht="12">
      <c r="A175" s="11"/>
    </row>
    <row r="176" ht="12">
      <c r="A176" s="11"/>
    </row>
    <row r="177" ht="12">
      <c r="A177" s="11"/>
    </row>
    <row r="178" ht="12">
      <c r="A178" s="11"/>
    </row>
    <row r="179" ht="12">
      <c r="A179" s="11"/>
    </row>
    <row r="180" ht="12">
      <c r="A180" s="11"/>
    </row>
    <row r="181" ht="12">
      <c r="A181" s="11"/>
    </row>
    <row r="182" ht="12">
      <c r="A182" s="11"/>
    </row>
    <row r="183" ht="12">
      <c r="A183" s="11"/>
    </row>
    <row r="184" ht="12">
      <c r="A184" s="11"/>
    </row>
    <row r="185" ht="12">
      <c r="A185" s="11"/>
    </row>
    <row r="186" ht="12">
      <c r="A186" s="11"/>
    </row>
    <row r="187" ht="12">
      <c r="A187" s="11"/>
    </row>
    <row r="188" ht="12">
      <c r="A188" s="11"/>
    </row>
    <row r="189" ht="12">
      <c r="A189" s="12"/>
    </row>
    <row r="190" ht="12">
      <c r="A190" s="11"/>
    </row>
    <row r="191" ht="12">
      <c r="A191" s="11"/>
    </row>
    <row r="192" ht="12">
      <c r="A192" s="11"/>
    </row>
    <row r="193" ht="12">
      <c r="A193" s="11"/>
    </row>
    <row r="194" ht="12">
      <c r="A194" s="11"/>
    </row>
    <row r="195" ht="12">
      <c r="A195" s="11"/>
    </row>
    <row r="196" ht="12">
      <c r="A196" s="11"/>
    </row>
    <row r="197" ht="12">
      <c r="A197" s="11"/>
    </row>
    <row r="198" ht="12">
      <c r="A198" s="4"/>
    </row>
    <row r="199" ht="12">
      <c r="A199" s="4"/>
    </row>
    <row r="200" ht="12">
      <c r="A200" s="4"/>
    </row>
    <row r="201" ht="12">
      <c r="A201" s="4"/>
    </row>
    <row r="202" ht="12">
      <c r="A202" s="4"/>
    </row>
    <row r="203" ht="12">
      <c r="A203" s="4"/>
    </row>
    <row r="204" ht="12">
      <c r="A204" s="4"/>
    </row>
    <row r="205" ht="12">
      <c r="A205" s="4"/>
    </row>
    <row r="206" ht="12">
      <c r="A206" s="4"/>
    </row>
    <row r="207" ht="12">
      <c r="A207" s="4"/>
    </row>
    <row r="208" ht="12">
      <c r="A208" s="4"/>
    </row>
    <row r="209" ht="12">
      <c r="A209" s="4"/>
    </row>
    <row r="210" ht="12">
      <c r="A210" s="4"/>
    </row>
    <row r="211" ht="12">
      <c r="A211" s="4"/>
    </row>
    <row r="212" ht="12">
      <c r="A212" s="4"/>
    </row>
    <row r="213" ht="12">
      <c r="A213" s="4"/>
    </row>
    <row r="214" ht="12">
      <c r="A214" s="4"/>
    </row>
    <row r="215" ht="12">
      <c r="A215" s="4"/>
    </row>
    <row r="216" ht="12">
      <c r="A216" s="4"/>
    </row>
    <row r="217" ht="12">
      <c r="A217" s="4"/>
    </row>
    <row r="218" ht="12">
      <c r="A218" s="4"/>
    </row>
    <row r="219" ht="12">
      <c r="A219" s="4"/>
    </row>
    <row r="220" ht="12">
      <c r="A220" s="4"/>
    </row>
    <row r="221" ht="12">
      <c r="A221" s="4"/>
    </row>
    <row r="222" ht="12">
      <c r="A222" s="4"/>
    </row>
    <row r="223" ht="12">
      <c r="A223" s="4"/>
    </row>
    <row r="224" ht="12">
      <c r="A224" s="5"/>
    </row>
    <row r="225" ht="12">
      <c r="A225" s="4"/>
    </row>
    <row r="226" ht="12">
      <c r="A226" s="4"/>
    </row>
    <row r="227" ht="12">
      <c r="A227" s="4"/>
    </row>
    <row r="228" ht="12">
      <c r="A228" s="4"/>
    </row>
    <row r="229" ht="12">
      <c r="A229" s="4"/>
    </row>
    <row r="230" ht="12">
      <c r="A230" s="4"/>
    </row>
    <row r="231" ht="12">
      <c r="A231" s="4"/>
    </row>
    <row r="232" ht="12">
      <c r="A232" s="4"/>
    </row>
    <row r="233" ht="12">
      <c r="A233" s="4"/>
    </row>
    <row r="234" ht="12">
      <c r="A234" s="4"/>
    </row>
    <row r="235" ht="12">
      <c r="A235" s="4"/>
    </row>
    <row r="236" ht="12">
      <c r="A236" s="5"/>
    </row>
    <row r="237" ht="12">
      <c r="A237" s="4"/>
    </row>
    <row r="238" ht="12">
      <c r="A238" s="4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5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4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5"/>
    </row>
    <row r="269" ht="12">
      <c r="A269" s="4"/>
    </row>
    <row r="270" ht="12">
      <c r="A270" s="5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4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4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4"/>
    </row>
    <row r="299" ht="12">
      <c r="A299" s="5"/>
    </row>
    <row r="300" ht="12">
      <c r="A300" s="4"/>
    </row>
    <row r="301" ht="12">
      <c r="A301" s="4"/>
    </row>
    <row r="302" ht="12">
      <c r="A302" s="4"/>
    </row>
    <row r="303" ht="12">
      <c r="A303" s="4"/>
    </row>
    <row r="304" ht="12">
      <c r="A304" s="4"/>
    </row>
    <row r="305" ht="12">
      <c r="A305" s="4"/>
    </row>
    <row r="306" ht="12">
      <c r="A306" s="4"/>
    </row>
    <row r="307" ht="12">
      <c r="A307" s="4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4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  <row r="323" ht="12">
      <c r="A323" s="4"/>
    </row>
    <row r="324" ht="12">
      <c r="A324" s="4"/>
    </row>
    <row r="325" ht="12">
      <c r="A325" s="4"/>
    </row>
    <row r="326" ht="12">
      <c r="A326" s="4"/>
    </row>
    <row r="327" ht="12">
      <c r="A327" s="4"/>
    </row>
    <row r="328" ht="12">
      <c r="A328" s="4"/>
    </row>
    <row r="329" ht="12">
      <c r="A329" s="4"/>
    </row>
    <row r="330" ht="12">
      <c r="A330" s="4"/>
    </row>
    <row r="331" ht="12">
      <c r="A331" s="4"/>
    </row>
    <row r="332" ht="12">
      <c r="A332" s="4"/>
    </row>
    <row r="333" ht="12">
      <c r="A333" s="4"/>
    </row>
    <row r="334" ht="12">
      <c r="A334" s="4"/>
    </row>
    <row r="335" ht="12">
      <c r="A335" s="4"/>
    </row>
    <row r="336" ht="12">
      <c r="A336" s="4"/>
    </row>
    <row r="337" ht="12">
      <c r="A337" s="4"/>
    </row>
    <row r="338" ht="12">
      <c r="A338" s="4"/>
    </row>
    <row r="339" ht="12">
      <c r="A339" s="4"/>
    </row>
    <row r="340" ht="12">
      <c r="A340" s="4"/>
    </row>
    <row r="341" ht="12">
      <c r="A341" s="4"/>
    </row>
    <row r="342" ht="12">
      <c r="A342" s="4"/>
    </row>
    <row r="343" ht="12">
      <c r="A343" s="4"/>
    </row>
    <row r="344" ht="12">
      <c r="A344" s="4"/>
    </row>
    <row r="345" ht="12">
      <c r="A345" s="4"/>
    </row>
    <row r="346" ht="12">
      <c r="A346" s="4"/>
    </row>
    <row r="347" ht="12">
      <c r="A347" s="4"/>
    </row>
    <row r="348" ht="12">
      <c r="A348" s="4"/>
    </row>
    <row r="349" ht="12">
      <c r="A349" s="4"/>
    </row>
    <row r="350" ht="12">
      <c r="A350" s="4"/>
    </row>
    <row r="351" ht="12">
      <c r="A351" s="4"/>
    </row>
    <row r="352" ht="12">
      <c r="A352" s="4"/>
    </row>
    <row r="353" ht="12">
      <c r="A353" s="4"/>
    </row>
    <row r="354" ht="12">
      <c r="A354" s="5"/>
    </row>
    <row r="355" ht="12">
      <c r="A355" s="5"/>
    </row>
    <row r="356" ht="12">
      <c r="A356" s="4"/>
    </row>
    <row r="357" ht="12">
      <c r="A357" s="4"/>
    </row>
    <row r="358" ht="12">
      <c r="A358" s="4"/>
    </row>
    <row r="359" ht="12">
      <c r="A359" s="4"/>
    </row>
    <row r="360" ht="12">
      <c r="A360" s="4"/>
    </row>
    <row r="361" ht="12">
      <c r="A361" s="4"/>
    </row>
    <row r="362" ht="12">
      <c r="A362" s="4"/>
    </row>
    <row r="363" ht="12">
      <c r="A363" s="4"/>
    </row>
    <row r="364" ht="12">
      <c r="A364" s="4"/>
    </row>
    <row r="365" ht="12">
      <c r="A365" s="4"/>
    </row>
    <row r="366" ht="12">
      <c r="A366" s="4"/>
    </row>
    <row r="367" ht="12">
      <c r="A367" s="4"/>
    </row>
    <row r="368" ht="12">
      <c r="A368" s="4"/>
    </row>
    <row r="369" ht="12">
      <c r="A369" s="4"/>
    </row>
    <row r="370" ht="12">
      <c r="A370" s="4"/>
    </row>
    <row r="371" ht="12">
      <c r="A371" s="4"/>
    </row>
    <row r="372" ht="12">
      <c r="A372" s="5"/>
    </row>
    <row r="373" ht="12">
      <c r="A373" s="4"/>
    </row>
    <row r="374" ht="12">
      <c r="A374" s="4"/>
    </row>
    <row r="375" ht="12">
      <c r="A375" s="4"/>
    </row>
    <row r="376" ht="12">
      <c r="A376" s="4"/>
    </row>
    <row r="377" ht="12">
      <c r="A377" s="4"/>
    </row>
    <row r="378" ht="12">
      <c r="A378" s="4"/>
    </row>
    <row r="379" ht="12">
      <c r="A379" s="4"/>
    </row>
    <row r="380" ht="12">
      <c r="A380" s="4"/>
    </row>
    <row r="381" ht="12">
      <c r="A381" s="4"/>
    </row>
    <row r="382" ht="12">
      <c r="A382" s="4"/>
    </row>
    <row r="383" ht="12">
      <c r="A383" s="4"/>
    </row>
    <row r="384" ht="12">
      <c r="A384" s="4"/>
    </row>
    <row r="385" ht="12">
      <c r="A385" s="4"/>
    </row>
    <row r="386" ht="12">
      <c r="A386" s="5"/>
    </row>
    <row r="387" ht="12">
      <c r="A387" s="4"/>
    </row>
    <row r="388" ht="12">
      <c r="A388" s="4"/>
    </row>
    <row r="389" ht="12">
      <c r="A389" s="4"/>
    </row>
    <row r="390" ht="12">
      <c r="A390" s="4"/>
    </row>
    <row r="391" ht="12">
      <c r="A391" s="4"/>
    </row>
    <row r="392" ht="12">
      <c r="A392" s="4"/>
    </row>
    <row r="393" ht="12">
      <c r="A393" s="4"/>
    </row>
    <row r="394" ht="12">
      <c r="A394" s="4"/>
    </row>
    <row r="395" ht="12">
      <c r="A395" s="4"/>
    </row>
    <row r="396" ht="12">
      <c r="A396" s="4"/>
    </row>
    <row r="397" ht="12">
      <c r="A397" s="4"/>
    </row>
    <row r="398" ht="12">
      <c r="A398" s="4"/>
    </row>
    <row r="399" ht="12">
      <c r="A399" s="5"/>
    </row>
    <row r="400" ht="12">
      <c r="A400" s="4"/>
    </row>
    <row r="401" ht="12">
      <c r="A401" s="4"/>
    </row>
    <row r="402" ht="12">
      <c r="A402" s="4"/>
    </row>
    <row r="403" ht="12">
      <c r="A403" s="4"/>
    </row>
    <row r="404" ht="12">
      <c r="A404" s="4"/>
    </row>
    <row r="405" ht="12">
      <c r="A405" s="4"/>
    </row>
    <row r="406" ht="12">
      <c r="A406" s="5"/>
    </row>
    <row r="407" ht="12">
      <c r="A407" s="5"/>
    </row>
    <row r="408" ht="12">
      <c r="A408" s="4"/>
    </row>
    <row r="409" ht="12">
      <c r="A409" s="4"/>
    </row>
    <row r="410" ht="12">
      <c r="A410" s="4"/>
    </row>
    <row r="411" ht="12">
      <c r="A411" s="4"/>
    </row>
    <row r="412" ht="12">
      <c r="A412" s="4"/>
    </row>
    <row r="413" ht="12">
      <c r="A413" s="4"/>
    </row>
    <row r="414" ht="12">
      <c r="A414" s="4"/>
    </row>
    <row r="415" ht="12">
      <c r="A415" s="4"/>
    </row>
    <row r="416" ht="12">
      <c r="A416" s="4"/>
    </row>
    <row r="417" ht="12">
      <c r="A417" s="4"/>
    </row>
    <row r="418" ht="12">
      <c r="A418" s="4"/>
    </row>
    <row r="419" ht="12">
      <c r="A419" s="4"/>
    </row>
    <row r="420" ht="12">
      <c r="A420" s="4"/>
    </row>
    <row r="421" ht="12">
      <c r="A421" s="4"/>
    </row>
    <row r="422" ht="12">
      <c r="A422" s="4"/>
    </row>
    <row r="423" ht="12">
      <c r="A423" s="4"/>
    </row>
    <row r="424" ht="12">
      <c r="A424" s="4"/>
    </row>
    <row r="425" ht="12">
      <c r="A425" s="4"/>
    </row>
    <row r="426" ht="12">
      <c r="A426" s="4"/>
    </row>
    <row r="427" ht="12">
      <c r="A427" s="4"/>
    </row>
    <row r="428" ht="12">
      <c r="A428" s="4"/>
    </row>
    <row r="429" ht="12">
      <c r="A429" s="4"/>
    </row>
    <row r="430" ht="12">
      <c r="A430" s="4"/>
    </row>
    <row r="431" ht="12">
      <c r="A431" s="4"/>
    </row>
    <row r="432" ht="12">
      <c r="A432" s="4"/>
    </row>
    <row r="433" ht="12">
      <c r="A433" s="5"/>
    </row>
    <row r="434" ht="12">
      <c r="A434" s="4"/>
    </row>
    <row r="435" ht="12">
      <c r="A435" s="4"/>
    </row>
    <row r="436" ht="12">
      <c r="A436" s="4"/>
    </row>
    <row r="437" ht="12">
      <c r="A437" s="4"/>
    </row>
    <row r="438" ht="12">
      <c r="A438" s="4"/>
    </row>
    <row r="439" ht="12">
      <c r="A439" s="4"/>
    </row>
    <row r="440" ht="12">
      <c r="A440" s="5"/>
    </row>
    <row r="441" ht="12">
      <c r="A441" s="4"/>
    </row>
    <row r="442" ht="12">
      <c r="A442" s="4"/>
    </row>
    <row r="443" ht="12">
      <c r="A443" s="4"/>
    </row>
    <row r="444" ht="12">
      <c r="A444" s="4"/>
    </row>
    <row r="445" ht="12">
      <c r="A445" s="4"/>
    </row>
    <row r="446" ht="12">
      <c r="A446" s="5"/>
    </row>
    <row r="447" ht="12">
      <c r="A447" s="4"/>
    </row>
    <row r="448" ht="12">
      <c r="A448" s="5"/>
    </row>
    <row r="449" ht="12">
      <c r="A449" s="5"/>
    </row>
    <row r="450" ht="12">
      <c r="A450" s="4"/>
    </row>
    <row r="451" ht="12">
      <c r="A451" s="4"/>
    </row>
    <row r="452" ht="12">
      <c r="A452" s="4"/>
    </row>
    <row r="453" ht="12">
      <c r="A453" s="4"/>
    </row>
    <row r="454" ht="12">
      <c r="A454" s="4"/>
    </row>
    <row r="455" ht="12">
      <c r="A455" s="4"/>
    </row>
    <row r="456" ht="12">
      <c r="A456" s="4"/>
    </row>
    <row r="457" ht="12">
      <c r="A457" s="4"/>
    </row>
    <row r="458" ht="12">
      <c r="A458" s="4"/>
    </row>
    <row r="459" ht="12">
      <c r="A459" s="4"/>
    </row>
    <row r="460" ht="12">
      <c r="A460" s="4"/>
    </row>
    <row r="461" ht="12">
      <c r="A461" s="4"/>
    </row>
    <row r="462" ht="12">
      <c r="A462" s="4"/>
    </row>
    <row r="463" ht="12">
      <c r="A463" s="4"/>
    </row>
    <row r="464" ht="12">
      <c r="A464" s="4"/>
    </row>
    <row r="465" ht="12">
      <c r="A465" s="4"/>
    </row>
    <row r="466" ht="12">
      <c r="A466" s="4"/>
    </row>
    <row r="467" ht="12">
      <c r="A467" s="4"/>
    </row>
    <row r="468" ht="12">
      <c r="A468" s="4"/>
    </row>
    <row r="469" ht="12">
      <c r="A469" s="4"/>
    </row>
    <row r="470" ht="12">
      <c r="A470" s="4"/>
    </row>
    <row r="471" ht="12">
      <c r="A471" s="4"/>
    </row>
    <row r="472" ht="12">
      <c r="A472" s="4"/>
    </row>
    <row r="473" ht="12">
      <c r="A473" s="5"/>
    </row>
    <row r="474" ht="12">
      <c r="A474" s="5"/>
    </row>
    <row r="475" ht="12">
      <c r="A475" s="4"/>
    </row>
    <row r="476" ht="12">
      <c r="A476" s="4"/>
    </row>
    <row r="477" ht="12">
      <c r="A477" s="4"/>
    </row>
    <row r="478" ht="12">
      <c r="A478" s="4"/>
    </row>
    <row r="479" ht="12">
      <c r="A479" s="4"/>
    </row>
    <row r="480" ht="12">
      <c r="A480" s="4"/>
    </row>
    <row r="481" ht="12">
      <c r="A481" s="4"/>
    </row>
    <row r="482" ht="12">
      <c r="A482" s="4"/>
    </row>
    <row r="483" ht="12">
      <c r="A483" s="4"/>
    </row>
    <row r="484" ht="12">
      <c r="A484" s="4"/>
    </row>
    <row r="485" ht="12">
      <c r="A485" s="4"/>
    </row>
    <row r="486" ht="12">
      <c r="A486" s="4"/>
    </row>
    <row r="487" ht="12">
      <c r="A487" s="4"/>
    </row>
    <row r="488" ht="12">
      <c r="A488" s="4"/>
    </row>
    <row r="489" ht="12">
      <c r="A489" s="4"/>
    </row>
    <row r="490" ht="12">
      <c r="A490" s="4"/>
    </row>
    <row r="491" ht="12">
      <c r="A491" s="4"/>
    </row>
    <row r="492" ht="12">
      <c r="A492" s="4"/>
    </row>
    <row r="493" ht="12">
      <c r="A493" s="4"/>
    </row>
    <row r="494" ht="12">
      <c r="A494" s="5"/>
    </row>
    <row r="495" ht="12">
      <c r="A495" s="4"/>
    </row>
    <row r="496" ht="12">
      <c r="A496" s="4"/>
    </row>
    <row r="497" ht="12">
      <c r="A497" s="4"/>
    </row>
    <row r="498" ht="12">
      <c r="A498" s="4"/>
    </row>
    <row r="499" ht="12">
      <c r="A499" s="5"/>
    </row>
    <row r="500" ht="12">
      <c r="A500" s="4"/>
    </row>
    <row r="501" ht="12">
      <c r="A501" s="4"/>
    </row>
    <row r="502" ht="12">
      <c r="A502" s="4"/>
    </row>
    <row r="503" ht="12">
      <c r="A503" s="4"/>
    </row>
    <row r="504" ht="12">
      <c r="A504" s="4"/>
    </row>
    <row r="505" ht="12">
      <c r="A505" s="4"/>
    </row>
    <row r="506" ht="12">
      <c r="A506" s="4"/>
    </row>
    <row r="507" ht="12">
      <c r="A507" s="4"/>
    </row>
    <row r="508" ht="12">
      <c r="A508" s="4"/>
    </row>
    <row r="509" ht="12">
      <c r="A509" s="4"/>
    </row>
    <row r="510" ht="12">
      <c r="A510" s="4"/>
    </row>
    <row r="511" ht="12">
      <c r="A511" s="5"/>
    </row>
    <row r="512" ht="12">
      <c r="A512" s="4"/>
    </row>
    <row r="513" ht="12">
      <c r="A513" s="4"/>
    </row>
    <row r="514" ht="12">
      <c r="A514" s="4"/>
    </row>
    <row r="515" ht="12">
      <c r="A515" s="4"/>
    </row>
    <row r="516" ht="12">
      <c r="A516" s="4"/>
    </row>
    <row r="517" ht="12">
      <c r="A517" s="4"/>
    </row>
    <row r="518" ht="12">
      <c r="A518" s="4"/>
    </row>
    <row r="519" ht="12">
      <c r="A519" s="4"/>
    </row>
    <row r="520" ht="12">
      <c r="A520" s="4"/>
    </row>
    <row r="521" ht="12">
      <c r="A521" s="4"/>
    </row>
    <row r="522" ht="12">
      <c r="A522" s="4"/>
    </row>
    <row r="523" ht="12">
      <c r="A523" s="4"/>
    </row>
    <row r="524" ht="12">
      <c r="A524" s="4"/>
    </row>
    <row r="525" ht="12">
      <c r="A525" s="4"/>
    </row>
    <row r="526" ht="12">
      <c r="A526" s="5"/>
    </row>
    <row r="527" ht="12">
      <c r="A527" s="4"/>
    </row>
    <row r="528" ht="12">
      <c r="A528" s="4"/>
    </row>
    <row r="529" ht="12">
      <c r="A529" s="4"/>
    </row>
    <row r="530" ht="12">
      <c r="A530" s="4"/>
    </row>
    <row r="531" ht="12">
      <c r="A531" s="4"/>
    </row>
    <row r="532" ht="12">
      <c r="A532" s="4"/>
    </row>
    <row r="533" ht="12">
      <c r="A533" s="4"/>
    </row>
    <row r="534" ht="12">
      <c r="A534" s="4"/>
    </row>
    <row r="535" ht="12">
      <c r="A535" s="4"/>
    </row>
    <row r="536" ht="12">
      <c r="A536" s="4"/>
    </row>
    <row r="537" ht="12">
      <c r="A537" s="4"/>
    </row>
    <row r="538" ht="12">
      <c r="A538" s="4"/>
    </row>
    <row r="539" ht="12">
      <c r="A539" s="4"/>
    </row>
    <row r="540" ht="12">
      <c r="A540" s="4"/>
    </row>
    <row r="541" ht="12">
      <c r="A541" s="4"/>
    </row>
    <row r="542" ht="12">
      <c r="A542" s="4"/>
    </row>
    <row r="543" ht="12">
      <c r="A543" s="4"/>
    </row>
    <row r="544" ht="12">
      <c r="A544" s="4"/>
    </row>
    <row r="545" ht="12">
      <c r="A545" s="4"/>
    </row>
    <row r="546" ht="12">
      <c r="A546" s="4"/>
    </row>
    <row r="547" ht="12">
      <c r="A547" s="4"/>
    </row>
    <row r="548" ht="12">
      <c r="A548" s="4"/>
    </row>
    <row r="549" ht="12">
      <c r="A549" s="4"/>
    </row>
    <row r="550" ht="12">
      <c r="A550" s="4"/>
    </row>
    <row r="551" ht="12">
      <c r="A551" s="4"/>
    </row>
    <row r="552" ht="12">
      <c r="A552" s="4"/>
    </row>
    <row r="553" ht="12">
      <c r="A553" s="4"/>
    </row>
    <row r="554" ht="12">
      <c r="A554" s="4"/>
    </row>
    <row r="555" ht="12">
      <c r="A555" s="4"/>
    </row>
    <row r="556" ht="12">
      <c r="A556" s="4"/>
    </row>
    <row r="557" ht="12">
      <c r="A557" s="4"/>
    </row>
    <row r="558" ht="12">
      <c r="A558" s="4"/>
    </row>
    <row r="559" ht="12">
      <c r="A559" s="4"/>
    </row>
    <row r="560" ht="12">
      <c r="A560" s="4"/>
    </row>
    <row r="561" ht="12">
      <c r="A561" s="4"/>
    </row>
    <row r="562" ht="12">
      <c r="A562" s="5"/>
    </row>
    <row r="563" ht="12">
      <c r="A563" s="5"/>
    </row>
    <row r="564" ht="12">
      <c r="A564" s="4"/>
    </row>
    <row r="565" ht="12">
      <c r="A565" s="4"/>
    </row>
    <row r="566" ht="12">
      <c r="A566" s="4"/>
    </row>
    <row r="567" ht="12">
      <c r="A567" s="4"/>
    </row>
    <row r="568" ht="12">
      <c r="A568" s="4"/>
    </row>
    <row r="569" ht="12">
      <c r="A569" s="4"/>
    </row>
    <row r="570" ht="12">
      <c r="A570" s="4"/>
    </row>
    <row r="571" ht="12">
      <c r="A571" s="4"/>
    </row>
    <row r="572" ht="12">
      <c r="A572" s="4"/>
    </row>
    <row r="573" ht="12">
      <c r="A573" s="4"/>
    </row>
    <row r="574" ht="12">
      <c r="A574" s="4"/>
    </row>
    <row r="575" ht="12">
      <c r="A575" s="4"/>
    </row>
    <row r="576" ht="12">
      <c r="A576" s="4"/>
    </row>
    <row r="577" ht="12">
      <c r="A577" s="4"/>
    </row>
    <row r="578" ht="12">
      <c r="A578" s="4"/>
    </row>
    <row r="579" ht="12">
      <c r="A579" s="4"/>
    </row>
    <row r="580" ht="12">
      <c r="A580" s="4"/>
    </row>
    <row r="581" ht="12">
      <c r="A581" s="4"/>
    </row>
    <row r="582" ht="12">
      <c r="A582" s="4"/>
    </row>
    <row r="583" ht="12">
      <c r="A583" s="4"/>
    </row>
    <row r="584" ht="12">
      <c r="A584" s="4"/>
    </row>
    <row r="585" ht="12">
      <c r="A585" s="4"/>
    </row>
    <row r="586" ht="12">
      <c r="A586" s="4"/>
    </row>
    <row r="587" ht="12">
      <c r="A587" s="4"/>
    </row>
    <row r="588" ht="12">
      <c r="A588" s="5"/>
    </row>
    <row r="589" ht="12">
      <c r="A589" s="4"/>
    </row>
    <row r="590" ht="12">
      <c r="A590" s="4"/>
    </row>
    <row r="591" ht="12">
      <c r="A591" s="4"/>
    </row>
    <row r="592" ht="12">
      <c r="A592" s="4"/>
    </row>
    <row r="593" ht="12">
      <c r="A593" s="4"/>
    </row>
    <row r="594" ht="12">
      <c r="A594" s="4"/>
    </row>
    <row r="595" ht="12">
      <c r="A595" s="4"/>
    </row>
    <row r="596" ht="12">
      <c r="A596" s="4"/>
    </row>
    <row r="597" ht="12">
      <c r="A597" s="4"/>
    </row>
    <row r="598" ht="12">
      <c r="A598" s="4"/>
    </row>
    <row r="599" ht="12">
      <c r="A599" s="4"/>
    </row>
    <row r="600" ht="12">
      <c r="A600" s="4"/>
    </row>
    <row r="601" ht="12">
      <c r="A601" s="4"/>
    </row>
    <row r="602" ht="12">
      <c r="A602" s="4"/>
    </row>
    <row r="603" ht="12">
      <c r="A603" s="4"/>
    </row>
    <row r="604" ht="12">
      <c r="A604" s="4"/>
    </row>
    <row r="605" ht="12">
      <c r="A605" s="4"/>
    </row>
    <row r="606" ht="12">
      <c r="A606" s="5"/>
    </row>
    <row r="607" ht="12">
      <c r="A607" s="4"/>
    </row>
    <row r="608" ht="12">
      <c r="A608" s="4"/>
    </row>
    <row r="609" ht="12">
      <c r="A609" s="4"/>
    </row>
    <row r="610" ht="12">
      <c r="A610" s="4"/>
    </row>
    <row r="611" ht="12">
      <c r="A611" s="4"/>
    </row>
    <row r="612" ht="12">
      <c r="A612" s="4"/>
    </row>
    <row r="613" ht="12">
      <c r="A613" s="4"/>
    </row>
    <row r="614" ht="12">
      <c r="A614" s="4"/>
    </row>
    <row r="615" ht="12">
      <c r="A615" s="4"/>
    </row>
    <row r="616" ht="12">
      <c r="A616" s="4"/>
    </row>
    <row r="617" ht="12">
      <c r="A617" s="4"/>
    </row>
    <row r="618" ht="12">
      <c r="A618" s="4"/>
    </row>
    <row r="619" ht="12">
      <c r="A619" s="5"/>
    </row>
    <row r="620" ht="12">
      <c r="A620" s="4"/>
    </row>
    <row r="621" ht="12">
      <c r="A621" s="4"/>
    </row>
    <row r="622" ht="12">
      <c r="A622" s="4"/>
    </row>
    <row r="623" ht="12">
      <c r="A623" s="4"/>
    </row>
    <row r="624" ht="12">
      <c r="A624" s="4"/>
    </row>
    <row r="625" ht="12">
      <c r="A625" s="4"/>
    </row>
    <row r="626" ht="12">
      <c r="A626" s="4"/>
    </row>
    <row r="627" ht="12">
      <c r="A627" s="5"/>
    </row>
    <row r="628" ht="12">
      <c r="A628" s="4"/>
    </row>
    <row r="629" ht="12">
      <c r="A629" s="4"/>
    </row>
    <row r="630" ht="12">
      <c r="A630" s="4"/>
    </row>
    <row r="631" ht="12">
      <c r="A631" s="4"/>
    </row>
    <row r="632" ht="12">
      <c r="A632" s="4"/>
    </row>
    <row r="633" ht="12">
      <c r="A633" s="4"/>
    </row>
    <row r="634" ht="12">
      <c r="A634" s="4"/>
    </row>
    <row r="635" ht="12">
      <c r="A635" s="4"/>
    </row>
    <row r="636" ht="12">
      <c r="A636" s="4"/>
    </row>
    <row r="637" ht="12">
      <c r="A637" s="4"/>
    </row>
    <row r="638" ht="12">
      <c r="A638" s="4"/>
    </row>
    <row r="639" ht="12">
      <c r="A639" s="4"/>
    </row>
    <row r="640" ht="12">
      <c r="A640" s="4"/>
    </row>
    <row r="641" ht="12">
      <c r="A641" s="4"/>
    </row>
    <row r="642" ht="12">
      <c r="A642" s="4"/>
    </row>
    <row r="643" ht="12">
      <c r="A643" s="4"/>
    </row>
    <row r="644" ht="12">
      <c r="A644" s="4"/>
    </row>
    <row r="645" ht="12">
      <c r="A645" s="4"/>
    </row>
    <row r="646" ht="12">
      <c r="A646" s="4"/>
    </row>
    <row r="647" ht="12">
      <c r="A647" s="4"/>
    </row>
    <row r="648" ht="12">
      <c r="A648" s="4"/>
    </row>
    <row r="649" ht="12">
      <c r="A649" s="4"/>
    </row>
    <row r="650" ht="12">
      <c r="A650" s="4"/>
    </row>
    <row r="651" ht="12">
      <c r="A651" s="4"/>
    </row>
    <row r="652" ht="12">
      <c r="A652" s="4"/>
    </row>
    <row r="653" ht="12">
      <c r="A653" s="4"/>
    </row>
    <row r="654" ht="12">
      <c r="A654" s="4"/>
    </row>
    <row r="655" ht="12">
      <c r="A655" s="4"/>
    </row>
    <row r="656" ht="12">
      <c r="A656" s="4"/>
    </row>
    <row r="657" ht="12">
      <c r="A657" s="4"/>
    </row>
    <row r="658" ht="12">
      <c r="A658" s="4"/>
    </row>
    <row r="659" ht="12">
      <c r="A659" s="4"/>
    </row>
    <row r="660" ht="12">
      <c r="A660" s="4"/>
    </row>
    <row r="661" ht="12">
      <c r="A661" s="4"/>
    </row>
    <row r="662" ht="12">
      <c r="A662" s="4"/>
    </row>
    <row r="663" ht="12">
      <c r="A663" s="4"/>
    </row>
    <row r="664" ht="12">
      <c r="A664" s="4"/>
    </row>
    <row r="665" ht="12">
      <c r="A665" s="4"/>
    </row>
    <row r="666" ht="12">
      <c r="A666" s="4"/>
    </row>
    <row r="667" ht="12">
      <c r="A667" s="4"/>
    </row>
    <row r="668" ht="12">
      <c r="A668" s="4"/>
    </row>
    <row r="669" ht="12">
      <c r="A669" s="4"/>
    </row>
    <row r="670" ht="12">
      <c r="A670" s="4"/>
    </row>
    <row r="671" ht="12">
      <c r="A671" s="4"/>
    </row>
    <row r="672" ht="12">
      <c r="A672" s="4"/>
    </row>
    <row r="673" ht="12">
      <c r="A673" s="4"/>
    </row>
    <row r="674" ht="12">
      <c r="A674" s="4"/>
    </row>
    <row r="675" ht="12">
      <c r="A675" s="4"/>
    </row>
    <row r="676" ht="12">
      <c r="A676" s="4"/>
    </row>
    <row r="677" ht="12">
      <c r="A677" s="4"/>
    </row>
    <row r="678" ht="12">
      <c r="A678" s="4"/>
    </row>
    <row r="679" ht="12">
      <c r="A679" s="4"/>
    </row>
    <row r="680" ht="12">
      <c r="A680" s="4"/>
    </row>
    <row r="681" ht="12">
      <c r="A681" s="4"/>
    </row>
    <row r="682" ht="12">
      <c r="A682" s="4"/>
    </row>
    <row r="683" ht="12">
      <c r="A683" s="4"/>
    </row>
    <row r="684" ht="12">
      <c r="A684" s="4"/>
    </row>
    <row r="685" ht="12">
      <c r="A685" s="4"/>
    </row>
    <row r="686" ht="12">
      <c r="A686" s="4"/>
    </row>
    <row r="687" ht="12">
      <c r="A687" s="4"/>
    </row>
    <row r="688" ht="12">
      <c r="A688" s="5"/>
    </row>
    <row r="689" ht="12">
      <c r="A689" s="4"/>
    </row>
    <row r="690" ht="12">
      <c r="A690" s="4"/>
    </row>
    <row r="691" ht="12">
      <c r="A691" s="4"/>
    </row>
    <row r="692" ht="12">
      <c r="A692" s="4"/>
    </row>
    <row r="693" ht="12">
      <c r="A693" s="4"/>
    </row>
    <row r="694" ht="12">
      <c r="A694" s="4"/>
    </row>
    <row r="695" ht="12">
      <c r="A695" s="5"/>
    </row>
    <row r="696" ht="12">
      <c r="A696" s="4"/>
    </row>
    <row r="697" ht="12">
      <c r="A697" s="4"/>
    </row>
    <row r="698" ht="12">
      <c r="A698" s="4"/>
    </row>
    <row r="699" ht="12">
      <c r="A699" s="4"/>
    </row>
    <row r="700" ht="12">
      <c r="A700" s="4"/>
    </row>
    <row r="701" ht="12">
      <c r="A701" s="4"/>
    </row>
    <row r="702" ht="12">
      <c r="A702" s="4"/>
    </row>
    <row r="703" ht="12">
      <c r="A703" s="4"/>
    </row>
    <row r="704" ht="12">
      <c r="A704" s="4"/>
    </row>
    <row r="705" ht="12">
      <c r="A705" s="4"/>
    </row>
    <row r="706" ht="12">
      <c r="A706" s="4"/>
    </row>
    <row r="707" ht="12">
      <c r="A707" s="4"/>
    </row>
    <row r="708" ht="12">
      <c r="A708" s="4"/>
    </row>
    <row r="709" ht="12">
      <c r="A709" s="4"/>
    </row>
    <row r="710" ht="12">
      <c r="A710" s="4"/>
    </row>
    <row r="711" ht="12">
      <c r="A711" s="4"/>
    </row>
    <row r="712" ht="12">
      <c r="A712" s="4"/>
    </row>
    <row r="713" ht="12">
      <c r="A713" s="4"/>
    </row>
    <row r="714" ht="12">
      <c r="A714" s="4"/>
    </row>
    <row r="715" ht="12">
      <c r="A715" s="5"/>
    </row>
    <row r="716" ht="12">
      <c r="A716" s="4"/>
    </row>
    <row r="717" ht="12">
      <c r="A717" s="4"/>
    </row>
    <row r="718" ht="12">
      <c r="A718" s="4"/>
    </row>
    <row r="719" ht="12">
      <c r="A719" s="4"/>
    </row>
    <row r="720" ht="12">
      <c r="A720" s="4"/>
    </row>
    <row r="721" ht="12">
      <c r="A721" s="4"/>
    </row>
    <row r="722" ht="12">
      <c r="A722" s="4"/>
    </row>
    <row r="723" ht="12">
      <c r="A723" s="4"/>
    </row>
    <row r="724" ht="12">
      <c r="A724" s="4"/>
    </row>
    <row r="725" ht="12">
      <c r="A725" s="4"/>
    </row>
    <row r="726" ht="12">
      <c r="A726" s="4"/>
    </row>
    <row r="727" ht="12">
      <c r="A727" s="4"/>
    </row>
    <row r="728" ht="12">
      <c r="A728" s="4"/>
    </row>
    <row r="729" ht="12">
      <c r="A729" s="5"/>
    </row>
    <row r="730" ht="12">
      <c r="A730" s="4"/>
    </row>
    <row r="731" ht="12">
      <c r="A731" s="4"/>
    </row>
    <row r="732" ht="12">
      <c r="A732" s="4"/>
    </row>
    <row r="733" ht="12">
      <c r="A733" s="5"/>
    </row>
    <row r="734" ht="12">
      <c r="A734" s="4"/>
    </row>
    <row r="735" ht="12">
      <c r="A735" s="4"/>
    </row>
    <row r="736" ht="12">
      <c r="A736" s="4"/>
    </row>
    <row r="737" ht="12">
      <c r="A737" s="4"/>
    </row>
    <row r="738" ht="12">
      <c r="A738" s="4"/>
    </row>
    <row r="739" ht="12">
      <c r="A739" s="4"/>
    </row>
    <row r="740" ht="12">
      <c r="A740" s="4"/>
    </row>
    <row r="741" ht="12">
      <c r="A741" s="4"/>
    </row>
    <row r="742" ht="12">
      <c r="A742" s="4"/>
    </row>
    <row r="743" ht="12">
      <c r="A743" s="4"/>
    </row>
    <row r="744" ht="12">
      <c r="A744" s="4"/>
    </row>
    <row r="745" ht="12">
      <c r="A745" s="4"/>
    </row>
    <row r="746" ht="12">
      <c r="A746" s="4"/>
    </row>
    <row r="747" ht="12">
      <c r="A747" s="4"/>
    </row>
    <row r="748" ht="12">
      <c r="A748" s="4"/>
    </row>
    <row r="749" ht="12">
      <c r="A749" s="4"/>
    </row>
    <row r="750" ht="12">
      <c r="A750" s="4"/>
    </row>
    <row r="751" ht="12">
      <c r="A751" s="4"/>
    </row>
    <row r="752" ht="12">
      <c r="A752" s="4"/>
    </row>
    <row r="753" ht="12">
      <c r="A753" s="4"/>
    </row>
    <row r="754" ht="12">
      <c r="A754" s="4"/>
    </row>
    <row r="755" ht="12">
      <c r="A755" s="5"/>
    </row>
    <row r="756" ht="12">
      <c r="A756" s="4"/>
    </row>
    <row r="757" ht="12">
      <c r="A757" s="4"/>
    </row>
    <row r="758" ht="12">
      <c r="A758" s="4"/>
    </row>
    <row r="759" ht="12">
      <c r="A759" s="4"/>
    </row>
    <row r="760" ht="12">
      <c r="A760" s="4"/>
    </row>
    <row r="761" ht="12">
      <c r="A761" s="4"/>
    </row>
    <row r="762" ht="12">
      <c r="A762" s="4"/>
    </row>
    <row r="763" ht="12">
      <c r="A763" s="4"/>
    </row>
    <row r="764" ht="12">
      <c r="A764" s="4"/>
    </row>
    <row r="765" ht="12">
      <c r="A765" s="5"/>
    </row>
    <row r="766" ht="12">
      <c r="A766" s="4"/>
    </row>
    <row r="767" ht="12">
      <c r="A767" s="4"/>
    </row>
    <row r="768" ht="12">
      <c r="A768" s="4"/>
    </row>
    <row r="769" ht="12">
      <c r="A769" s="4"/>
    </row>
    <row r="770" ht="12">
      <c r="A770" s="4"/>
    </row>
    <row r="771" ht="12">
      <c r="A771" s="4"/>
    </row>
    <row r="772" ht="12">
      <c r="A772" s="4"/>
    </row>
    <row r="773" ht="12">
      <c r="A773" s="4"/>
    </row>
    <row r="774" ht="12">
      <c r="A774" s="4"/>
    </row>
    <row r="775" ht="12">
      <c r="A775" s="4"/>
    </row>
    <row r="776" ht="12">
      <c r="A776" s="4"/>
    </row>
    <row r="777" ht="12">
      <c r="A777" s="4"/>
    </row>
    <row r="778" ht="12">
      <c r="A778" s="4"/>
    </row>
    <row r="779" ht="12">
      <c r="A779" s="4"/>
    </row>
    <row r="780" ht="12">
      <c r="A780" s="5"/>
    </row>
    <row r="781" ht="12">
      <c r="A781" s="4"/>
    </row>
    <row r="782" ht="12">
      <c r="A782" s="4"/>
    </row>
    <row r="783" ht="12">
      <c r="A783" s="4"/>
    </row>
    <row r="784" ht="12">
      <c r="A784" s="4"/>
    </row>
    <row r="785" ht="12">
      <c r="A785" s="5"/>
    </row>
    <row r="786" ht="12">
      <c r="A786" s="4"/>
    </row>
    <row r="787" ht="12">
      <c r="A787" s="4"/>
    </row>
    <row r="788" ht="12">
      <c r="A788" s="4"/>
    </row>
    <row r="789" ht="12">
      <c r="A789" s="4"/>
    </row>
    <row r="790" ht="12">
      <c r="A790" s="4"/>
    </row>
    <row r="791" ht="12">
      <c r="A791" s="4"/>
    </row>
    <row r="792" ht="12">
      <c r="A792" s="4"/>
    </row>
    <row r="793" ht="12">
      <c r="A793" s="4"/>
    </row>
    <row r="794" ht="12">
      <c r="A794" s="4"/>
    </row>
    <row r="795" ht="12">
      <c r="A795" s="5"/>
    </row>
    <row r="796" ht="12">
      <c r="A796" s="4"/>
    </row>
    <row r="797" ht="12">
      <c r="A797" s="4"/>
    </row>
    <row r="798" ht="12">
      <c r="A798" s="4"/>
    </row>
    <row r="799" ht="12">
      <c r="A799" s="4"/>
    </row>
    <row r="800" ht="12">
      <c r="A800" s="4"/>
    </row>
    <row r="801" ht="12">
      <c r="A801" s="4"/>
    </row>
    <row r="802" ht="12">
      <c r="A802" s="4"/>
    </row>
    <row r="803" ht="12">
      <c r="A803" s="5"/>
    </row>
    <row r="804" ht="12">
      <c r="A804" s="4"/>
    </row>
    <row r="805" ht="12">
      <c r="A805" s="4"/>
    </row>
    <row r="806" ht="12">
      <c r="A806" s="4"/>
    </row>
    <row r="807" ht="12">
      <c r="A807" s="4"/>
    </row>
    <row r="808" ht="12">
      <c r="A808" s="4"/>
    </row>
    <row r="809" ht="12">
      <c r="A809" s="4"/>
    </row>
    <row r="810" ht="12">
      <c r="A810" s="4"/>
    </row>
    <row r="811" ht="12">
      <c r="A811" s="4"/>
    </row>
    <row r="812" ht="12">
      <c r="A812" s="4"/>
    </row>
    <row r="813" ht="12">
      <c r="A813" s="4"/>
    </row>
    <row r="814" ht="12">
      <c r="A814" s="4"/>
    </row>
    <row r="815" ht="12">
      <c r="A815" s="4"/>
    </row>
    <row r="816" ht="12">
      <c r="A816" s="4"/>
    </row>
    <row r="817" ht="12">
      <c r="A817" s="4"/>
    </row>
    <row r="818" ht="12">
      <c r="A818" s="4"/>
    </row>
    <row r="819" ht="12">
      <c r="A819" s="4"/>
    </row>
    <row r="820" ht="12">
      <c r="A820" s="4"/>
    </row>
    <row r="821" ht="12">
      <c r="A821" s="4"/>
    </row>
    <row r="822" ht="12">
      <c r="A822" s="4"/>
    </row>
    <row r="823" ht="12">
      <c r="A823" s="4"/>
    </row>
    <row r="824" ht="12">
      <c r="A824" s="4"/>
    </row>
    <row r="825" ht="12">
      <c r="A825" s="4"/>
    </row>
    <row r="826" ht="12">
      <c r="A826" s="4"/>
    </row>
    <row r="827" ht="12">
      <c r="A827" s="4"/>
    </row>
    <row r="828" ht="12">
      <c r="A828" s="4"/>
    </row>
    <row r="829" ht="12">
      <c r="A829" s="6"/>
    </row>
    <row r="830" ht="12">
      <c r="A830" s="7"/>
    </row>
    <row r="831" ht="12">
      <c r="A831" s="7"/>
    </row>
    <row r="832" ht="12">
      <c r="A832" s="7"/>
    </row>
    <row r="833" ht="12">
      <c r="A833" s="7"/>
    </row>
    <row r="834" ht="12">
      <c r="A834" s="7"/>
    </row>
    <row r="835" ht="12">
      <c r="A835" s="7"/>
    </row>
    <row r="836" ht="12">
      <c r="A836" s="7"/>
    </row>
    <row r="837" ht="12">
      <c r="A837" s="7"/>
    </row>
    <row r="838" ht="12">
      <c r="A838" s="7"/>
    </row>
    <row r="839" ht="12">
      <c r="A839" s="7"/>
    </row>
    <row r="840" ht="12">
      <c r="A840" s="7"/>
    </row>
    <row r="841" ht="12">
      <c r="A841" s="7"/>
    </row>
    <row r="842" ht="12">
      <c r="A842" s="7"/>
    </row>
    <row r="843" ht="12">
      <c r="A843" s="7"/>
    </row>
    <row r="844" ht="12">
      <c r="A844" s="7"/>
    </row>
    <row r="845" ht="12">
      <c r="A845" s="7"/>
    </row>
    <row r="846" ht="12">
      <c r="A846" s="7"/>
    </row>
    <row r="847" ht="12">
      <c r="A847" s="7"/>
    </row>
    <row r="848" ht="12">
      <c r="A848" s="7"/>
    </row>
    <row r="849" ht="12">
      <c r="A849" s="7"/>
    </row>
    <row r="850" ht="12">
      <c r="A850" s="7"/>
    </row>
    <row r="851" ht="12">
      <c r="A851" s="7"/>
    </row>
    <row r="852" ht="12">
      <c r="A852" s="7"/>
    </row>
    <row r="853" ht="12">
      <c r="A853" s="4"/>
    </row>
    <row r="854" ht="12">
      <c r="A854" s="4"/>
    </row>
    <row r="855" ht="12">
      <c r="A855" s="6"/>
    </row>
    <row r="856" ht="12">
      <c r="A856" s="6"/>
    </row>
    <row r="857" ht="12">
      <c r="A857" s="4"/>
    </row>
    <row r="858" ht="12">
      <c r="A858" s="7"/>
    </row>
    <row r="859" ht="12">
      <c r="A859" s="7"/>
    </row>
    <row r="860" ht="12">
      <c r="A860" s="7"/>
    </row>
    <row r="861" ht="12">
      <c r="A861" s="7"/>
    </row>
    <row r="862" ht="12">
      <c r="A862" s="7"/>
    </row>
    <row r="863" ht="12">
      <c r="A863" s="7"/>
    </row>
    <row r="864" ht="12">
      <c r="A864" s="7"/>
    </row>
    <row r="865" ht="12">
      <c r="A865" s="7"/>
    </row>
    <row r="866" ht="12">
      <c r="A866" s="7"/>
    </row>
    <row r="867" ht="12">
      <c r="A867" s="7"/>
    </row>
    <row r="868" ht="12">
      <c r="A868" s="7"/>
    </row>
    <row r="869" ht="12">
      <c r="A869" s="7"/>
    </row>
    <row r="870" ht="12">
      <c r="A870" s="7"/>
    </row>
    <row r="871" ht="12">
      <c r="A871" s="7"/>
    </row>
    <row r="872" ht="12">
      <c r="A872" s="7"/>
    </row>
    <row r="873" ht="12">
      <c r="A873" s="7"/>
    </row>
    <row r="874" ht="12">
      <c r="A874" s="7"/>
    </row>
    <row r="875" ht="12">
      <c r="A875" s="7"/>
    </row>
    <row r="876" ht="12">
      <c r="A876" s="7"/>
    </row>
    <row r="877" ht="12">
      <c r="A877" s="7"/>
    </row>
    <row r="878" ht="12">
      <c r="A878" s="7"/>
    </row>
    <row r="879" ht="12">
      <c r="A879" s="7"/>
    </row>
  </sheetData>
  <sheetProtection/>
  <mergeCells count="3">
    <mergeCell ref="A1:K1"/>
    <mergeCell ref="A2:K2"/>
    <mergeCell ref="A3:K3"/>
  </mergeCells>
  <printOptions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2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0.421875" style="8" customWidth="1"/>
    <col min="2" max="2" width="13.140625" style="1" customWidth="1"/>
    <col min="3" max="3" width="12.8515625" style="1" customWidth="1"/>
    <col min="4" max="4" width="13.28125" style="1" customWidth="1"/>
    <col min="5" max="5" width="12.8515625" style="1" customWidth="1"/>
    <col min="6" max="6" width="13.28125" style="1" customWidth="1"/>
    <col min="7" max="7" width="12.57421875" style="1" customWidth="1"/>
    <col min="8" max="8" width="13.140625" style="1" customWidth="1"/>
    <col min="9" max="9" width="12.7109375" style="1" customWidth="1"/>
    <col min="10" max="10" width="13.421875" style="1" customWidth="1"/>
    <col min="11" max="11" width="13.00390625" style="1" customWidth="1"/>
    <col min="12" max="16384" width="11.421875" style="1" customWidth="1"/>
  </cols>
  <sheetData>
    <row r="1" spans="1:11" ht="18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8" customHeight="1">
      <c r="A2" s="41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21" customHeight="1">
      <c r="A3" s="41" t="s">
        <v>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4.75" customHeight="1">
      <c r="A4" s="13" t="s">
        <v>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31</v>
      </c>
      <c r="H4" s="2" t="s">
        <v>46</v>
      </c>
      <c r="I4" s="2" t="s">
        <v>51</v>
      </c>
      <c r="J4" s="2" t="s">
        <v>65</v>
      </c>
      <c r="K4" s="2" t="s">
        <v>66</v>
      </c>
    </row>
    <row r="5" spans="1:11" ht="12">
      <c r="A5" s="22" t="s">
        <v>18</v>
      </c>
      <c r="B5" s="17">
        <f>B19+B20+B21+B22+B23+B27+B28+B29+B30+B31+B32+B6</f>
        <v>13315427</v>
      </c>
      <c r="C5" s="17">
        <f aca="true" t="shared" si="0" ref="C5:K5">C19+C20+C21+C22+C23+C27+C28+C29+C30+C31+C32+C6</f>
        <v>14114352.620000001</v>
      </c>
      <c r="D5" s="17">
        <f t="shared" si="0"/>
        <v>14961213.777200002</v>
      </c>
      <c r="E5" s="17">
        <f t="shared" si="0"/>
        <v>15858886.603831997</v>
      </c>
      <c r="F5" s="17">
        <f t="shared" si="0"/>
        <v>16810419.80006192</v>
      </c>
      <c r="G5" s="17">
        <f t="shared" si="0"/>
        <v>17819044.988065634</v>
      </c>
      <c r="H5" s="17">
        <f t="shared" si="0"/>
        <v>18888187.687349577</v>
      </c>
      <c r="I5" s="17">
        <f t="shared" si="0"/>
        <v>20021478.94859055</v>
      </c>
      <c r="J5" s="17">
        <f t="shared" si="0"/>
        <v>21222767.685505982</v>
      </c>
      <c r="K5" s="17">
        <f t="shared" si="0"/>
        <v>22496133.74663634</v>
      </c>
    </row>
    <row r="6" spans="1:11" ht="12">
      <c r="A6" s="22" t="s">
        <v>19</v>
      </c>
      <c r="B6" s="17">
        <f>B7+B11+B15</f>
        <v>1016132</v>
      </c>
      <c r="C6" s="17">
        <f aca="true" t="shared" si="1" ref="C6:K6">C7+C11+C15</f>
        <v>1077099.92</v>
      </c>
      <c r="D6" s="17">
        <f t="shared" si="1"/>
        <v>1141725.9152</v>
      </c>
      <c r="E6" s="17">
        <f t="shared" si="1"/>
        <v>1210229.470112</v>
      </c>
      <c r="F6" s="17">
        <f t="shared" si="1"/>
        <v>1282843.23831872</v>
      </c>
      <c r="G6" s="17">
        <f t="shared" si="1"/>
        <v>1359813.8326178433</v>
      </c>
      <c r="H6" s="17">
        <f t="shared" si="1"/>
        <v>1441402.6625749138</v>
      </c>
      <c r="I6" s="17">
        <f t="shared" si="1"/>
        <v>1527886.822329409</v>
      </c>
      <c r="J6" s="17">
        <f t="shared" si="1"/>
        <v>1619560.0316691734</v>
      </c>
      <c r="K6" s="17">
        <f t="shared" si="1"/>
        <v>1716733.633569324</v>
      </c>
    </row>
    <row r="7" spans="1:11" s="3" customFormat="1" ht="12">
      <c r="A7" s="22" t="s">
        <v>20</v>
      </c>
      <c r="B7" s="19">
        <f>SUM(B8:B10)</f>
        <v>136438</v>
      </c>
      <c r="C7" s="19">
        <f aca="true" t="shared" si="2" ref="C7:K26">B7*0.06+B7</f>
        <v>144624.28</v>
      </c>
      <c r="D7" s="19">
        <f t="shared" si="2"/>
        <v>153301.7368</v>
      </c>
      <c r="E7" s="19">
        <f t="shared" si="2"/>
        <v>162499.84100800002</v>
      </c>
      <c r="F7" s="19">
        <f t="shared" si="2"/>
        <v>172249.83146848003</v>
      </c>
      <c r="G7" s="19">
        <f t="shared" si="2"/>
        <v>182584.82135658883</v>
      </c>
      <c r="H7" s="19">
        <f t="shared" si="2"/>
        <v>193539.91063798417</v>
      </c>
      <c r="I7" s="19">
        <f t="shared" si="2"/>
        <v>205152.3052762632</v>
      </c>
      <c r="J7" s="19">
        <f t="shared" si="2"/>
        <v>217461.443592839</v>
      </c>
      <c r="K7" s="19">
        <f t="shared" si="2"/>
        <v>230509.13020840933</v>
      </c>
    </row>
    <row r="8" spans="1:11" s="3" customFormat="1" ht="12">
      <c r="A8" s="23" t="s">
        <v>62</v>
      </c>
      <c r="B8" s="19">
        <v>129187</v>
      </c>
      <c r="C8" s="19">
        <f t="shared" si="2"/>
        <v>136938.22</v>
      </c>
      <c r="D8" s="19">
        <f t="shared" si="2"/>
        <v>145154.5132</v>
      </c>
      <c r="E8" s="19">
        <f t="shared" si="2"/>
        <v>153863.78399199998</v>
      </c>
      <c r="F8" s="19">
        <f t="shared" si="2"/>
        <v>163095.61103151998</v>
      </c>
      <c r="G8" s="19">
        <f t="shared" si="2"/>
        <v>172881.34769341117</v>
      </c>
      <c r="H8" s="19">
        <f t="shared" si="2"/>
        <v>183254.22855501584</v>
      </c>
      <c r="I8" s="19">
        <f t="shared" si="2"/>
        <v>194249.4822683168</v>
      </c>
      <c r="J8" s="19">
        <f t="shared" si="2"/>
        <v>205904.4512044158</v>
      </c>
      <c r="K8" s="19">
        <f t="shared" si="2"/>
        <v>218258.71827668074</v>
      </c>
    </row>
    <row r="9" spans="1:11" s="3" customFormat="1" ht="12">
      <c r="A9" s="23" t="s">
        <v>63</v>
      </c>
      <c r="B9" s="19">
        <v>3916</v>
      </c>
      <c r="C9" s="19">
        <f t="shared" si="2"/>
        <v>4150.96</v>
      </c>
      <c r="D9" s="19">
        <f t="shared" si="2"/>
        <v>4400.0176</v>
      </c>
      <c r="E9" s="19">
        <f t="shared" si="2"/>
        <v>4664.018656</v>
      </c>
      <c r="F9" s="19">
        <f t="shared" si="2"/>
        <v>4943.859775360001</v>
      </c>
      <c r="G9" s="19">
        <f t="shared" si="2"/>
        <v>5240.491361881601</v>
      </c>
      <c r="H9" s="19">
        <f t="shared" si="2"/>
        <v>5554.920843594497</v>
      </c>
      <c r="I9" s="19">
        <f t="shared" si="2"/>
        <v>5888.216094210166</v>
      </c>
      <c r="J9" s="19">
        <f t="shared" si="2"/>
        <v>6241.509059862777</v>
      </c>
      <c r="K9" s="19">
        <f t="shared" si="2"/>
        <v>6615.999603454543</v>
      </c>
    </row>
    <row r="10" spans="1:11" s="3" customFormat="1" ht="12">
      <c r="A10" s="23" t="s">
        <v>64</v>
      </c>
      <c r="B10" s="19">
        <v>3335</v>
      </c>
      <c r="C10" s="19">
        <f t="shared" si="2"/>
        <v>3535.1</v>
      </c>
      <c r="D10" s="19">
        <f t="shared" si="2"/>
        <v>3747.206</v>
      </c>
      <c r="E10" s="19">
        <f t="shared" si="2"/>
        <v>3972.03836</v>
      </c>
      <c r="F10" s="19">
        <f t="shared" si="2"/>
        <v>4210.3606616</v>
      </c>
      <c r="G10" s="19">
        <f t="shared" si="2"/>
        <v>4462.982301296</v>
      </c>
      <c r="H10" s="19">
        <f t="shared" si="2"/>
        <v>4730.76123937376</v>
      </c>
      <c r="I10" s="19">
        <f t="shared" si="2"/>
        <v>5014.606913736186</v>
      </c>
      <c r="J10" s="19">
        <f t="shared" si="2"/>
        <v>5315.483328560356</v>
      </c>
      <c r="K10" s="19">
        <f t="shared" si="2"/>
        <v>5634.412328273977</v>
      </c>
    </row>
    <row r="11" spans="1:11" s="3" customFormat="1" ht="12">
      <c r="A11" s="22" t="s">
        <v>21</v>
      </c>
      <c r="B11" s="24">
        <f>SUM(B12:B14)</f>
        <v>90105</v>
      </c>
      <c r="C11" s="24">
        <f t="shared" si="2"/>
        <v>95511.3</v>
      </c>
      <c r="D11" s="24">
        <f t="shared" si="2"/>
        <v>101241.978</v>
      </c>
      <c r="E11" s="24">
        <f t="shared" si="2"/>
        <v>107316.49668</v>
      </c>
      <c r="F11" s="24">
        <f t="shared" si="2"/>
        <v>113755.4864808</v>
      </c>
      <c r="G11" s="24">
        <f t="shared" si="2"/>
        <v>120580.815669648</v>
      </c>
      <c r="H11" s="24">
        <f t="shared" si="2"/>
        <v>127815.66460982688</v>
      </c>
      <c r="I11" s="24">
        <f t="shared" si="2"/>
        <v>135484.6044864165</v>
      </c>
      <c r="J11" s="24">
        <f t="shared" si="2"/>
        <v>143613.6807556015</v>
      </c>
      <c r="K11" s="24">
        <f t="shared" si="2"/>
        <v>152230.5016009376</v>
      </c>
    </row>
    <row r="12" spans="1:11" s="3" customFormat="1" ht="12">
      <c r="A12" s="23" t="s">
        <v>62</v>
      </c>
      <c r="B12" s="19">
        <v>58190</v>
      </c>
      <c r="C12" s="19">
        <f t="shared" si="2"/>
        <v>61681.4</v>
      </c>
      <c r="D12" s="19">
        <f t="shared" si="2"/>
        <v>65382.284</v>
      </c>
      <c r="E12" s="19">
        <f t="shared" si="2"/>
        <v>69305.22104</v>
      </c>
      <c r="F12" s="19">
        <f t="shared" si="2"/>
        <v>73463.5343024</v>
      </c>
      <c r="G12" s="19">
        <f t="shared" si="2"/>
        <v>77871.346360544</v>
      </c>
      <c r="H12" s="19">
        <f t="shared" si="2"/>
        <v>82543.62714217664</v>
      </c>
      <c r="I12" s="19">
        <f t="shared" si="2"/>
        <v>87496.24477070724</v>
      </c>
      <c r="J12" s="19">
        <f t="shared" si="2"/>
        <v>92746.01945694968</v>
      </c>
      <c r="K12" s="19">
        <f t="shared" si="2"/>
        <v>98310.78062436666</v>
      </c>
    </row>
    <row r="13" spans="1:11" s="3" customFormat="1" ht="12">
      <c r="A13" s="23" t="s">
        <v>63</v>
      </c>
      <c r="B13" s="19">
        <v>19465</v>
      </c>
      <c r="C13" s="19">
        <f t="shared" si="2"/>
        <v>20632.9</v>
      </c>
      <c r="D13" s="19">
        <f t="shared" si="2"/>
        <v>21870.874</v>
      </c>
      <c r="E13" s="19">
        <f t="shared" si="2"/>
        <v>23183.12644</v>
      </c>
      <c r="F13" s="19">
        <f t="shared" si="2"/>
        <v>24574.1140264</v>
      </c>
      <c r="G13" s="19">
        <f t="shared" si="2"/>
        <v>26048.560867983997</v>
      </c>
      <c r="H13" s="19">
        <f t="shared" si="2"/>
        <v>27611.474520063035</v>
      </c>
      <c r="I13" s="19">
        <f t="shared" si="2"/>
        <v>29268.162991266818</v>
      </c>
      <c r="J13" s="19">
        <f t="shared" si="2"/>
        <v>31024.252770742827</v>
      </c>
      <c r="K13" s="19">
        <f t="shared" si="2"/>
        <v>32885.7079369874</v>
      </c>
    </row>
    <row r="14" spans="1:11" s="3" customFormat="1" ht="12">
      <c r="A14" s="23" t="s">
        <v>64</v>
      </c>
      <c r="B14" s="19">
        <v>12450</v>
      </c>
      <c r="C14" s="19">
        <f t="shared" si="2"/>
        <v>13197</v>
      </c>
      <c r="D14" s="19">
        <f t="shared" si="2"/>
        <v>13988.82</v>
      </c>
      <c r="E14" s="19">
        <f t="shared" si="2"/>
        <v>14828.1492</v>
      </c>
      <c r="F14" s="19">
        <f t="shared" si="2"/>
        <v>15717.838152</v>
      </c>
      <c r="G14" s="19">
        <f t="shared" si="2"/>
        <v>16660.908441120002</v>
      </c>
      <c r="H14" s="19">
        <f t="shared" si="2"/>
        <v>17660.5629475872</v>
      </c>
      <c r="I14" s="19">
        <f t="shared" si="2"/>
        <v>18720.196724442434</v>
      </c>
      <c r="J14" s="19">
        <f t="shared" si="2"/>
        <v>19843.40852790898</v>
      </c>
      <c r="K14" s="19">
        <f t="shared" si="2"/>
        <v>21034.01303958352</v>
      </c>
    </row>
    <row r="15" spans="1:11" s="3" customFormat="1" ht="12">
      <c r="A15" s="22" t="s">
        <v>22</v>
      </c>
      <c r="B15" s="19">
        <f>SUM(B16:B18)</f>
        <v>789589</v>
      </c>
      <c r="C15" s="19">
        <f t="shared" si="2"/>
        <v>836964.34</v>
      </c>
      <c r="D15" s="19">
        <f t="shared" si="2"/>
        <v>887182.2004</v>
      </c>
      <c r="E15" s="19">
        <f t="shared" si="2"/>
        <v>940413.132424</v>
      </c>
      <c r="F15" s="19">
        <f t="shared" si="2"/>
        <v>996837.92036944</v>
      </c>
      <c r="G15" s="19">
        <f t="shared" si="2"/>
        <v>1056648.1955916064</v>
      </c>
      <c r="H15" s="19">
        <f t="shared" si="2"/>
        <v>1120047.087327103</v>
      </c>
      <c r="I15" s="19">
        <f t="shared" si="2"/>
        <v>1187249.9125667291</v>
      </c>
      <c r="J15" s="19">
        <f t="shared" si="2"/>
        <v>1258484.907320733</v>
      </c>
      <c r="K15" s="19">
        <f t="shared" si="2"/>
        <v>1333994.0017599768</v>
      </c>
    </row>
    <row r="16" spans="1:11" s="3" customFormat="1" ht="12">
      <c r="A16" s="23" t="s">
        <v>62</v>
      </c>
      <c r="B16" s="19">
        <v>535259</v>
      </c>
      <c r="C16" s="19">
        <f t="shared" si="2"/>
        <v>567374.54</v>
      </c>
      <c r="D16" s="19">
        <f t="shared" si="2"/>
        <v>601417.0124</v>
      </c>
      <c r="E16" s="19">
        <f t="shared" si="2"/>
        <v>637502.033144</v>
      </c>
      <c r="F16" s="19">
        <f t="shared" si="2"/>
        <v>675752.15513264</v>
      </c>
      <c r="G16" s="19">
        <f t="shared" si="2"/>
        <v>716297.2844405985</v>
      </c>
      <c r="H16" s="19">
        <f t="shared" si="2"/>
        <v>759275.1215070344</v>
      </c>
      <c r="I16" s="19">
        <f t="shared" si="2"/>
        <v>804831.6287974565</v>
      </c>
      <c r="J16" s="19">
        <f t="shared" si="2"/>
        <v>853121.526525304</v>
      </c>
      <c r="K16" s="19">
        <f t="shared" si="2"/>
        <v>904308.8181168222</v>
      </c>
    </row>
    <row r="17" spans="1:11" s="3" customFormat="1" ht="12">
      <c r="A17" s="23" t="s">
        <v>63</v>
      </c>
      <c r="B17" s="19">
        <v>54144</v>
      </c>
      <c r="C17" s="19">
        <f t="shared" si="2"/>
        <v>57392.64</v>
      </c>
      <c r="D17" s="19">
        <f t="shared" si="2"/>
        <v>60836.1984</v>
      </c>
      <c r="E17" s="19">
        <f t="shared" si="2"/>
        <v>64486.370304000004</v>
      </c>
      <c r="F17" s="19">
        <f t="shared" si="2"/>
        <v>68355.55252224</v>
      </c>
      <c r="G17" s="19">
        <f t="shared" si="2"/>
        <v>72456.8856735744</v>
      </c>
      <c r="H17" s="19">
        <f t="shared" si="2"/>
        <v>76804.29881398886</v>
      </c>
      <c r="I17" s="19">
        <f t="shared" si="2"/>
        <v>81412.5567428282</v>
      </c>
      <c r="J17" s="19">
        <f t="shared" si="2"/>
        <v>86297.31014739789</v>
      </c>
      <c r="K17" s="19">
        <f t="shared" si="2"/>
        <v>91475.14875624176</v>
      </c>
    </row>
    <row r="18" spans="1:11" s="3" customFormat="1" ht="12">
      <c r="A18" s="23" t="s">
        <v>64</v>
      </c>
      <c r="B18" s="19">
        <v>200186</v>
      </c>
      <c r="C18" s="19">
        <f t="shared" si="2"/>
        <v>212197.16</v>
      </c>
      <c r="D18" s="19">
        <f t="shared" si="2"/>
        <v>224928.9896</v>
      </c>
      <c r="E18" s="19">
        <f t="shared" si="2"/>
        <v>238424.728976</v>
      </c>
      <c r="F18" s="19">
        <f t="shared" si="2"/>
        <v>252730.21271456</v>
      </c>
      <c r="G18" s="19">
        <f t="shared" si="2"/>
        <v>267894.02547743364</v>
      </c>
      <c r="H18" s="19">
        <f t="shared" si="2"/>
        <v>283967.66700607963</v>
      </c>
      <c r="I18" s="19">
        <f t="shared" si="2"/>
        <v>301005.7270264444</v>
      </c>
      <c r="J18" s="19">
        <f t="shared" si="2"/>
        <v>319066.0706480311</v>
      </c>
      <c r="K18" s="19">
        <f t="shared" si="2"/>
        <v>338210.03488691297</v>
      </c>
    </row>
    <row r="19" spans="1:11" s="3" customFormat="1" ht="21.75">
      <c r="A19" s="22" t="s">
        <v>23</v>
      </c>
      <c r="B19" s="19">
        <v>246596</v>
      </c>
      <c r="C19" s="19">
        <f t="shared" si="2"/>
        <v>261391.76</v>
      </c>
      <c r="D19" s="19">
        <f t="shared" si="2"/>
        <v>277075.2656</v>
      </c>
      <c r="E19" s="19">
        <f t="shared" si="2"/>
        <v>293699.78153599997</v>
      </c>
      <c r="F19" s="19">
        <f t="shared" si="2"/>
        <v>311321.76842816</v>
      </c>
      <c r="G19" s="19">
        <f t="shared" si="2"/>
        <v>330001.0745338496</v>
      </c>
      <c r="H19" s="19">
        <f t="shared" si="2"/>
        <v>349801.13900588057</v>
      </c>
      <c r="I19" s="19">
        <f t="shared" si="2"/>
        <v>370789.2073462334</v>
      </c>
      <c r="J19" s="19">
        <f t="shared" si="2"/>
        <v>393036.5597870074</v>
      </c>
      <c r="K19" s="19">
        <f t="shared" si="2"/>
        <v>416618.75337422785</v>
      </c>
    </row>
    <row r="20" spans="1:11" s="3" customFormat="1" ht="12">
      <c r="A20" s="22" t="s">
        <v>24</v>
      </c>
      <c r="B20" s="19">
        <v>961530</v>
      </c>
      <c r="C20" s="19">
        <f t="shared" si="2"/>
        <v>1019221.8</v>
      </c>
      <c r="D20" s="19">
        <f t="shared" si="2"/>
        <v>1080375.108</v>
      </c>
      <c r="E20" s="19">
        <f t="shared" si="2"/>
        <v>1145197.61448</v>
      </c>
      <c r="F20" s="19">
        <f t="shared" si="2"/>
        <v>1213909.4713488</v>
      </c>
      <c r="G20" s="19">
        <f t="shared" si="2"/>
        <v>1286744.039629728</v>
      </c>
      <c r="H20" s="19">
        <f t="shared" si="2"/>
        <v>1363948.6820075118</v>
      </c>
      <c r="I20" s="19">
        <f t="shared" si="2"/>
        <v>1445785.6029279626</v>
      </c>
      <c r="J20" s="19">
        <f t="shared" si="2"/>
        <v>1532532.7391036402</v>
      </c>
      <c r="K20" s="19">
        <f t="shared" si="2"/>
        <v>1624484.7034498586</v>
      </c>
    </row>
    <row r="21" spans="1:11" s="3" customFormat="1" ht="12">
      <c r="A21" s="22" t="s">
        <v>25</v>
      </c>
      <c r="B21" s="19">
        <v>3427609</v>
      </c>
      <c r="C21" s="19">
        <f t="shared" si="2"/>
        <v>3633265.54</v>
      </c>
      <c r="D21" s="19">
        <f t="shared" si="2"/>
        <v>3851261.4724</v>
      </c>
      <c r="E21" s="19">
        <f t="shared" si="2"/>
        <v>4082337.1607439998</v>
      </c>
      <c r="F21" s="19">
        <f t="shared" si="2"/>
        <v>4327277.39038864</v>
      </c>
      <c r="G21" s="19">
        <f t="shared" si="2"/>
        <v>4586914.033811958</v>
      </c>
      <c r="H21" s="19">
        <f t="shared" si="2"/>
        <v>4862128.875840675</v>
      </c>
      <c r="I21" s="19">
        <f t="shared" si="2"/>
        <v>5153856.608391115</v>
      </c>
      <c r="J21" s="19">
        <f t="shared" si="2"/>
        <v>5463088.004894583</v>
      </c>
      <c r="K21" s="19">
        <f t="shared" si="2"/>
        <v>5790873.285188258</v>
      </c>
    </row>
    <row r="22" spans="1:11" s="3" customFormat="1" ht="12">
      <c r="A22" s="25" t="s">
        <v>29</v>
      </c>
      <c r="B22" s="19">
        <v>947876</v>
      </c>
      <c r="C22" s="19">
        <f t="shared" si="2"/>
        <v>1004748.56</v>
      </c>
      <c r="D22" s="19">
        <f t="shared" si="2"/>
        <v>1065033.4736000001</v>
      </c>
      <c r="E22" s="19">
        <f t="shared" si="2"/>
        <v>1128935.4820160002</v>
      </c>
      <c r="F22" s="19">
        <f t="shared" si="2"/>
        <v>1196671.6109369602</v>
      </c>
      <c r="G22" s="19">
        <f t="shared" si="2"/>
        <v>1268471.9075931779</v>
      </c>
      <c r="H22" s="19">
        <f t="shared" si="2"/>
        <v>1344580.2220487685</v>
      </c>
      <c r="I22" s="19">
        <f t="shared" si="2"/>
        <v>1425255.0353716947</v>
      </c>
      <c r="J22" s="19">
        <f t="shared" si="2"/>
        <v>1510770.3374939964</v>
      </c>
      <c r="K22" s="19">
        <f t="shared" si="2"/>
        <v>1601416.5577436362</v>
      </c>
    </row>
    <row r="23" spans="1:11" s="3" customFormat="1" ht="12">
      <c r="A23" s="25" t="s">
        <v>56</v>
      </c>
      <c r="B23" s="19">
        <f>B24+B25+B26</f>
        <v>1529204</v>
      </c>
      <c r="C23" s="19">
        <f t="shared" si="2"/>
        <v>1620956.24</v>
      </c>
      <c r="D23" s="19">
        <f t="shared" si="2"/>
        <v>1718213.6144</v>
      </c>
      <c r="E23" s="19">
        <f t="shared" si="2"/>
        <v>1821306.431264</v>
      </c>
      <c r="F23" s="19">
        <f t="shared" si="2"/>
        <v>1930584.81713984</v>
      </c>
      <c r="G23" s="19">
        <f t="shared" si="2"/>
        <v>2046419.9061682303</v>
      </c>
      <c r="H23" s="19">
        <f t="shared" si="2"/>
        <v>2169205.100538324</v>
      </c>
      <c r="I23" s="19">
        <f t="shared" si="2"/>
        <v>2299357.4065706236</v>
      </c>
      <c r="J23" s="19">
        <f t="shared" si="2"/>
        <v>2437318.850964861</v>
      </c>
      <c r="K23" s="19">
        <f t="shared" si="2"/>
        <v>2583557.9820227525</v>
      </c>
    </row>
    <row r="24" spans="1:11" s="3" customFormat="1" ht="12">
      <c r="A24" s="25" t="s">
        <v>26</v>
      </c>
      <c r="B24" s="19">
        <v>75845</v>
      </c>
      <c r="C24" s="19">
        <f t="shared" si="2"/>
        <v>80395.7</v>
      </c>
      <c r="D24" s="19">
        <f t="shared" si="2"/>
        <v>85219.442</v>
      </c>
      <c r="E24" s="19">
        <f t="shared" si="2"/>
        <v>90332.60852</v>
      </c>
      <c r="F24" s="19">
        <f t="shared" si="2"/>
        <v>95752.56503119999</v>
      </c>
      <c r="G24" s="19">
        <f t="shared" si="2"/>
        <v>101497.718933072</v>
      </c>
      <c r="H24" s="19">
        <f t="shared" si="2"/>
        <v>107587.58206905631</v>
      </c>
      <c r="I24" s="19">
        <f t="shared" si="2"/>
        <v>114042.83699319969</v>
      </c>
      <c r="J24" s="19">
        <f t="shared" si="2"/>
        <v>120885.40721279167</v>
      </c>
      <c r="K24" s="19">
        <f t="shared" si="2"/>
        <v>128138.53164555917</v>
      </c>
    </row>
    <row r="25" spans="1:11" s="3" customFormat="1" ht="12">
      <c r="A25" s="22" t="s">
        <v>27</v>
      </c>
      <c r="B25" s="19">
        <v>56883</v>
      </c>
      <c r="C25" s="19">
        <f t="shared" si="2"/>
        <v>60295.98</v>
      </c>
      <c r="D25" s="19">
        <f t="shared" si="2"/>
        <v>63913.73880000001</v>
      </c>
      <c r="E25" s="19">
        <f t="shared" si="2"/>
        <v>67748.56312800001</v>
      </c>
      <c r="F25" s="19">
        <f t="shared" si="2"/>
        <v>71813.47691568</v>
      </c>
      <c r="G25" s="19">
        <f t="shared" si="2"/>
        <v>76122.28553062081</v>
      </c>
      <c r="H25" s="19">
        <f t="shared" si="2"/>
        <v>80689.62266245806</v>
      </c>
      <c r="I25" s="19">
        <f t="shared" si="2"/>
        <v>85531.00002220554</v>
      </c>
      <c r="J25" s="19">
        <f t="shared" si="2"/>
        <v>90662.86002353787</v>
      </c>
      <c r="K25" s="19">
        <f t="shared" si="2"/>
        <v>96102.63162495014</v>
      </c>
    </row>
    <row r="26" spans="1:11" s="3" customFormat="1" ht="12">
      <c r="A26" s="25" t="s">
        <v>30</v>
      </c>
      <c r="B26" s="26">
        <v>1396476</v>
      </c>
      <c r="C26" s="19">
        <f t="shared" si="2"/>
        <v>1480264.56</v>
      </c>
      <c r="D26" s="19">
        <f t="shared" si="2"/>
        <v>1569080.4336</v>
      </c>
      <c r="E26" s="19">
        <f t="shared" si="2"/>
        <v>1663225.259616</v>
      </c>
      <c r="F26" s="19">
        <f t="shared" si="2"/>
        <v>1763018.7751929602</v>
      </c>
      <c r="G26" s="19">
        <f t="shared" si="2"/>
        <v>1868799.9017045377</v>
      </c>
      <c r="H26" s="19">
        <f t="shared" si="2"/>
        <v>1980927.89580681</v>
      </c>
      <c r="I26" s="19">
        <f t="shared" si="2"/>
        <v>2099783.5695552183</v>
      </c>
      <c r="J26" s="19">
        <f t="shared" si="2"/>
        <v>2225770.5837285314</v>
      </c>
      <c r="K26" s="19">
        <f t="shared" si="2"/>
        <v>2359316.818752243</v>
      </c>
    </row>
    <row r="27" spans="1:11" s="3" customFormat="1" ht="12">
      <c r="A27" s="25" t="s">
        <v>28</v>
      </c>
      <c r="B27" s="19">
        <v>124932</v>
      </c>
      <c r="C27" s="19">
        <f aca="true" t="shared" si="3" ref="C27:K32">B27*0.06+B27</f>
        <v>132427.92</v>
      </c>
      <c r="D27" s="19">
        <f t="shared" si="3"/>
        <v>140373.5952</v>
      </c>
      <c r="E27" s="19">
        <f t="shared" si="3"/>
        <v>148796.010912</v>
      </c>
      <c r="F27" s="19">
        <f t="shared" si="3"/>
        <v>157723.77156672</v>
      </c>
      <c r="G27" s="19">
        <f t="shared" si="3"/>
        <v>167187.19786072322</v>
      </c>
      <c r="H27" s="19">
        <f t="shared" si="3"/>
        <v>177218.4297323666</v>
      </c>
      <c r="I27" s="19">
        <f t="shared" si="3"/>
        <v>187851.53551630862</v>
      </c>
      <c r="J27" s="19">
        <f t="shared" si="3"/>
        <v>199122.62764728713</v>
      </c>
      <c r="K27" s="19">
        <f t="shared" si="3"/>
        <v>211069.98530612435</v>
      </c>
    </row>
    <row r="28" spans="1:11" s="3" customFormat="1" ht="12">
      <c r="A28" s="25" t="s">
        <v>57</v>
      </c>
      <c r="B28" s="19">
        <v>4800000</v>
      </c>
      <c r="C28" s="19">
        <f t="shared" si="3"/>
        <v>5088000</v>
      </c>
      <c r="D28" s="19">
        <f t="shared" si="3"/>
        <v>5393280</v>
      </c>
      <c r="E28" s="19">
        <f t="shared" si="3"/>
        <v>5716876.8</v>
      </c>
      <c r="F28" s="19">
        <f t="shared" si="3"/>
        <v>6059889.408</v>
      </c>
      <c r="G28" s="19">
        <f t="shared" si="3"/>
        <v>6423482.77248</v>
      </c>
      <c r="H28" s="19">
        <f t="shared" si="3"/>
        <v>6808891.7388288</v>
      </c>
      <c r="I28" s="19">
        <f t="shared" si="3"/>
        <v>7217425.243158528</v>
      </c>
      <c r="J28" s="19">
        <f t="shared" si="3"/>
        <v>7650470.757748039</v>
      </c>
      <c r="K28" s="19">
        <f t="shared" si="3"/>
        <v>8109499.003212921</v>
      </c>
    </row>
    <row r="29" spans="1:11" ht="12">
      <c r="A29" s="27" t="s">
        <v>58</v>
      </c>
      <c r="B29" s="19">
        <v>33750</v>
      </c>
      <c r="C29" s="19">
        <f t="shared" si="3"/>
        <v>35775</v>
      </c>
      <c r="D29" s="19">
        <f t="shared" si="3"/>
        <v>37921.5</v>
      </c>
      <c r="E29" s="19">
        <f t="shared" si="3"/>
        <v>40196.79</v>
      </c>
      <c r="F29" s="19">
        <f t="shared" si="3"/>
        <v>42608.5974</v>
      </c>
      <c r="G29" s="19">
        <f t="shared" si="3"/>
        <v>45165.113244</v>
      </c>
      <c r="H29" s="19">
        <f t="shared" si="3"/>
        <v>47875.02003864</v>
      </c>
      <c r="I29" s="19">
        <f t="shared" si="3"/>
        <v>50747.521240958406</v>
      </c>
      <c r="J29" s="19">
        <f t="shared" si="3"/>
        <v>53792.37251541591</v>
      </c>
      <c r="K29" s="19">
        <f t="shared" si="3"/>
        <v>57019.91486634086</v>
      </c>
    </row>
    <row r="30" spans="1:11" ht="23.25">
      <c r="A30" s="27" t="s">
        <v>59</v>
      </c>
      <c r="B30" s="28">
        <v>91500</v>
      </c>
      <c r="C30" s="28">
        <f t="shared" si="3"/>
        <v>96990</v>
      </c>
      <c r="D30" s="28">
        <f t="shared" si="3"/>
        <v>102809.4</v>
      </c>
      <c r="E30" s="28">
        <f t="shared" si="3"/>
        <v>108977.96399999999</v>
      </c>
      <c r="F30" s="28">
        <f t="shared" si="3"/>
        <v>115516.64184</v>
      </c>
      <c r="G30" s="28">
        <f t="shared" si="3"/>
        <v>122447.64035039999</v>
      </c>
      <c r="H30" s="28">
        <f t="shared" si="3"/>
        <v>129794.49877142398</v>
      </c>
      <c r="I30" s="28">
        <f t="shared" si="3"/>
        <v>137582.16869770942</v>
      </c>
      <c r="J30" s="28">
        <f t="shared" si="3"/>
        <v>145837.09881957198</v>
      </c>
      <c r="K30" s="28">
        <f t="shared" si="3"/>
        <v>154587.3247487463</v>
      </c>
    </row>
    <row r="31" spans="1:11" ht="23.25">
      <c r="A31" s="27" t="s">
        <v>60</v>
      </c>
      <c r="B31" s="28">
        <v>131298</v>
      </c>
      <c r="C31" s="28">
        <f t="shared" si="3"/>
        <v>139175.88</v>
      </c>
      <c r="D31" s="28">
        <f t="shared" si="3"/>
        <v>147526.4328</v>
      </c>
      <c r="E31" s="28">
        <f t="shared" si="3"/>
        <v>156378.018768</v>
      </c>
      <c r="F31" s="28">
        <f t="shared" si="3"/>
        <v>165760.69989408</v>
      </c>
      <c r="G31" s="28">
        <f t="shared" si="3"/>
        <v>175706.3418877248</v>
      </c>
      <c r="H31" s="28">
        <f t="shared" si="3"/>
        <v>186248.72240098828</v>
      </c>
      <c r="I31" s="28">
        <f t="shared" si="3"/>
        <v>197423.64574504757</v>
      </c>
      <c r="J31" s="28">
        <f t="shared" si="3"/>
        <v>209269.06448975042</v>
      </c>
      <c r="K31" s="28">
        <f t="shared" si="3"/>
        <v>221825.20835913546</v>
      </c>
    </row>
    <row r="32" spans="1:11" ht="12">
      <c r="A32" s="27" t="s">
        <v>61</v>
      </c>
      <c r="B32" s="29">
        <v>5000</v>
      </c>
      <c r="C32" s="29">
        <f t="shared" si="3"/>
        <v>5300</v>
      </c>
      <c r="D32" s="29">
        <f t="shared" si="3"/>
        <v>5618</v>
      </c>
      <c r="E32" s="29">
        <f t="shared" si="3"/>
        <v>5955.08</v>
      </c>
      <c r="F32" s="29">
        <f t="shared" si="3"/>
        <v>6312.3848</v>
      </c>
      <c r="G32" s="29">
        <f t="shared" si="3"/>
        <v>6691.127888</v>
      </c>
      <c r="H32" s="29">
        <f t="shared" si="3"/>
        <v>7092.59556128</v>
      </c>
      <c r="I32" s="29">
        <f t="shared" si="3"/>
        <v>7518.1512949568</v>
      </c>
      <c r="J32" s="29">
        <f t="shared" si="3"/>
        <v>7969.240372654208</v>
      </c>
      <c r="K32" s="29">
        <f t="shared" si="3"/>
        <v>8447.39479501346</v>
      </c>
    </row>
    <row r="33" ht="12">
      <c r="A33" s="4"/>
    </row>
    <row r="34" ht="12">
      <c r="A34" s="4"/>
    </row>
    <row r="35" spans="1:3" ht="12">
      <c r="A35" s="4"/>
      <c r="B35" s="14"/>
      <c r="C35" s="15"/>
    </row>
    <row r="36" ht="12">
      <c r="A36" s="4"/>
    </row>
    <row r="37" ht="12">
      <c r="A37" s="4"/>
    </row>
    <row r="38" ht="12">
      <c r="A38" s="4"/>
    </row>
    <row r="39" ht="12">
      <c r="A39" s="4"/>
    </row>
    <row r="40" ht="12">
      <c r="A40" s="4"/>
    </row>
    <row r="41" ht="12">
      <c r="A41" s="4"/>
    </row>
    <row r="42" ht="12">
      <c r="A42" s="4"/>
    </row>
    <row r="43" ht="12">
      <c r="A43" s="4"/>
    </row>
    <row r="44" ht="12">
      <c r="A44" s="4"/>
    </row>
    <row r="45" ht="12">
      <c r="A45" s="4"/>
    </row>
    <row r="46" ht="12">
      <c r="A46" s="4"/>
    </row>
    <row r="47" ht="12">
      <c r="A47" s="4"/>
    </row>
    <row r="48" ht="12">
      <c r="A48" s="4"/>
    </row>
    <row r="49" ht="12">
      <c r="A49" s="4"/>
    </row>
    <row r="50" ht="12">
      <c r="A50" s="4"/>
    </row>
    <row r="51" ht="12">
      <c r="A51" s="4"/>
    </row>
    <row r="52" ht="12">
      <c r="A52" s="4"/>
    </row>
    <row r="53" ht="12">
      <c r="A53" s="4"/>
    </row>
    <row r="54" ht="12">
      <c r="A54" s="4"/>
    </row>
    <row r="55" ht="12">
      <c r="A55" s="4"/>
    </row>
    <row r="56" ht="12">
      <c r="A56" s="4"/>
    </row>
    <row r="57" ht="12">
      <c r="A57" s="4"/>
    </row>
    <row r="58" ht="12">
      <c r="A58" s="4"/>
    </row>
    <row r="59" ht="12">
      <c r="A59" s="4"/>
    </row>
    <row r="60" ht="12">
      <c r="A60" s="4"/>
    </row>
    <row r="61" ht="12">
      <c r="A61" s="4"/>
    </row>
    <row r="62" ht="12">
      <c r="A62" s="4"/>
    </row>
    <row r="63" ht="12">
      <c r="A63" s="4"/>
    </row>
    <row r="64" ht="12">
      <c r="A64" s="4"/>
    </row>
    <row r="65" ht="12">
      <c r="A65" s="5"/>
    </row>
    <row r="66" ht="12">
      <c r="A66" s="5"/>
    </row>
    <row r="67" ht="12">
      <c r="A67" s="4"/>
    </row>
    <row r="68" ht="12">
      <c r="A68" s="4"/>
    </row>
    <row r="69" ht="12">
      <c r="A69" s="4"/>
    </row>
    <row r="70" ht="12">
      <c r="A70" s="4"/>
    </row>
    <row r="71" ht="12">
      <c r="A71" s="4"/>
    </row>
    <row r="72" ht="12">
      <c r="A72" s="4"/>
    </row>
    <row r="73" ht="12">
      <c r="A73" s="4"/>
    </row>
    <row r="74" ht="12">
      <c r="A74" s="4"/>
    </row>
    <row r="75" ht="12">
      <c r="A75" s="4"/>
    </row>
    <row r="76" ht="12">
      <c r="A76" s="4"/>
    </row>
    <row r="77" ht="12">
      <c r="A77" s="4"/>
    </row>
    <row r="78" ht="12">
      <c r="A78" s="4"/>
    </row>
    <row r="79" ht="12">
      <c r="A79" s="4"/>
    </row>
    <row r="80" ht="12">
      <c r="A80" s="4"/>
    </row>
    <row r="81" ht="12">
      <c r="A81" s="4"/>
    </row>
    <row r="82" ht="12">
      <c r="A82" s="4"/>
    </row>
    <row r="83" ht="12">
      <c r="A83" s="4"/>
    </row>
    <row r="84" ht="12">
      <c r="A84" s="4"/>
    </row>
    <row r="85" ht="12">
      <c r="A85" s="4"/>
    </row>
    <row r="86" ht="12">
      <c r="A86" s="4"/>
    </row>
    <row r="87" ht="12">
      <c r="A87" s="4"/>
    </row>
    <row r="88" ht="12">
      <c r="A88" s="4"/>
    </row>
    <row r="89" ht="12">
      <c r="A89" s="4"/>
    </row>
    <row r="90" ht="12">
      <c r="A90" s="4"/>
    </row>
    <row r="91" ht="12">
      <c r="A91" s="5"/>
    </row>
    <row r="92" ht="12">
      <c r="A92" s="4"/>
    </row>
    <row r="93" ht="12">
      <c r="A93" s="4"/>
    </row>
    <row r="94" ht="12">
      <c r="A94" s="4"/>
    </row>
    <row r="95" ht="12">
      <c r="A95" s="4"/>
    </row>
    <row r="96" ht="12">
      <c r="A96" s="4"/>
    </row>
    <row r="97" ht="12">
      <c r="A97" s="4"/>
    </row>
    <row r="98" ht="12">
      <c r="A98" s="4"/>
    </row>
    <row r="99" ht="12">
      <c r="A99" s="4"/>
    </row>
    <row r="100" ht="12">
      <c r="A100" s="4"/>
    </row>
    <row r="101" ht="12">
      <c r="A101" s="4"/>
    </row>
    <row r="102" ht="12">
      <c r="A102" s="4"/>
    </row>
    <row r="103" ht="12">
      <c r="A103" s="4"/>
    </row>
    <row r="104" ht="12">
      <c r="A104" s="4"/>
    </row>
    <row r="105" ht="12">
      <c r="A105" s="4"/>
    </row>
    <row r="106" ht="12">
      <c r="A106" s="4"/>
    </row>
    <row r="107" ht="12">
      <c r="A107" s="4"/>
    </row>
    <row r="108" ht="12">
      <c r="A108" s="4"/>
    </row>
    <row r="109" ht="12">
      <c r="A109" s="5"/>
    </row>
    <row r="110" ht="12">
      <c r="A110" s="4"/>
    </row>
    <row r="111" ht="12">
      <c r="A111" s="4"/>
    </row>
    <row r="112" ht="12">
      <c r="A112" s="4"/>
    </row>
    <row r="113" ht="12">
      <c r="A113" s="4"/>
    </row>
    <row r="114" ht="12">
      <c r="A114" s="4"/>
    </row>
    <row r="115" ht="12">
      <c r="A115" s="4"/>
    </row>
    <row r="116" ht="12">
      <c r="A116" s="4"/>
    </row>
    <row r="117" ht="12">
      <c r="A117" s="4"/>
    </row>
    <row r="118" ht="12">
      <c r="A118" s="4"/>
    </row>
    <row r="119" ht="12">
      <c r="A119" s="4"/>
    </row>
    <row r="120" ht="12">
      <c r="A120" s="4"/>
    </row>
    <row r="121" ht="12">
      <c r="A121" s="4"/>
    </row>
    <row r="122" ht="12">
      <c r="A122" s="5"/>
    </row>
    <row r="123" ht="12">
      <c r="A123" s="4"/>
    </row>
    <row r="124" ht="12">
      <c r="A124" s="4"/>
    </row>
    <row r="125" ht="12">
      <c r="A125" s="4"/>
    </row>
    <row r="126" ht="12">
      <c r="A126" s="4"/>
    </row>
    <row r="127" ht="12">
      <c r="A127" s="4"/>
    </row>
    <row r="128" ht="12">
      <c r="A128" s="4"/>
    </row>
    <row r="129" ht="12">
      <c r="A129" s="4"/>
    </row>
    <row r="130" ht="12">
      <c r="A130" s="5"/>
    </row>
    <row r="131" ht="12">
      <c r="A131" s="4"/>
    </row>
    <row r="132" ht="12">
      <c r="A132" s="4"/>
    </row>
    <row r="133" ht="12">
      <c r="A133" s="4"/>
    </row>
    <row r="134" ht="12">
      <c r="A134" s="4"/>
    </row>
    <row r="135" ht="12">
      <c r="A135" s="4"/>
    </row>
    <row r="136" ht="12">
      <c r="A136" s="4"/>
    </row>
    <row r="137" ht="12">
      <c r="A137" s="4"/>
    </row>
    <row r="138" ht="12">
      <c r="A138" s="4"/>
    </row>
    <row r="139" ht="12">
      <c r="A139" s="4"/>
    </row>
    <row r="140" ht="12">
      <c r="A140" s="4"/>
    </row>
    <row r="141" ht="12">
      <c r="A141" s="4"/>
    </row>
    <row r="142" ht="12">
      <c r="A142" s="4"/>
    </row>
    <row r="143" ht="12">
      <c r="A143" s="4"/>
    </row>
    <row r="144" ht="12">
      <c r="A144" s="4"/>
    </row>
    <row r="145" ht="12">
      <c r="A145" s="4"/>
    </row>
    <row r="146" ht="12">
      <c r="A146" s="4"/>
    </row>
    <row r="147" ht="12">
      <c r="A147" s="4"/>
    </row>
    <row r="148" ht="12">
      <c r="A148" s="4"/>
    </row>
    <row r="149" ht="12">
      <c r="A149" s="4"/>
    </row>
    <row r="150" ht="12">
      <c r="A150" s="4"/>
    </row>
    <row r="151" ht="12">
      <c r="A151" s="4"/>
    </row>
    <row r="152" ht="12">
      <c r="A152" s="4"/>
    </row>
    <row r="153" ht="12">
      <c r="A153" s="4"/>
    </row>
    <row r="154" ht="12">
      <c r="A154" s="4"/>
    </row>
    <row r="155" ht="12">
      <c r="A155" s="4"/>
    </row>
    <row r="156" ht="12">
      <c r="A156" s="4"/>
    </row>
    <row r="157" ht="12">
      <c r="A157" s="4"/>
    </row>
    <row r="158" ht="12">
      <c r="A158" s="4"/>
    </row>
    <row r="159" ht="12">
      <c r="A159" s="4"/>
    </row>
    <row r="160" ht="12">
      <c r="A160" s="4"/>
    </row>
    <row r="161" ht="12">
      <c r="A161" s="4"/>
    </row>
    <row r="162" ht="12">
      <c r="A162" s="4"/>
    </row>
    <row r="163" ht="12">
      <c r="A163" s="4"/>
    </row>
    <row r="164" ht="12">
      <c r="A164" s="4"/>
    </row>
    <row r="165" ht="12">
      <c r="A165" s="4"/>
    </row>
    <row r="166" ht="12">
      <c r="A166" s="4"/>
    </row>
    <row r="167" ht="12">
      <c r="A167" s="4"/>
    </row>
    <row r="168" ht="12">
      <c r="A168" s="4"/>
    </row>
    <row r="169" ht="12">
      <c r="A169" s="4"/>
    </row>
    <row r="170" ht="12">
      <c r="A170" s="4"/>
    </row>
    <row r="171" ht="12">
      <c r="A171" s="4"/>
    </row>
    <row r="172" ht="12">
      <c r="A172" s="4"/>
    </row>
    <row r="173" ht="12">
      <c r="A173" s="4"/>
    </row>
    <row r="174" ht="12">
      <c r="A174" s="4"/>
    </row>
    <row r="175" ht="12">
      <c r="A175" s="4"/>
    </row>
    <row r="176" ht="12">
      <c r="A176" s="4"/>
    </row>
    <row r="177" ht="12">
      <c r="A177" s="4"/>
    </row>
    <row r="178" ht="12">
      <c r="A178" s="4"/>
    </row>
    <row r="179" ht="12">
      <c r="A179" s="4"/>
    </row>
    <row r="180" ht="12">
      <c r="A180" s="4"/>
    </row>
    <row r="181" ht="12">
      <c r="A181" s="4"/>
    </row>
    <row r="182" ht="12">
      <c r="A182" s="4"/>
    </row>
    <row r="183" ht="12">
      <c r="A183" s="4"/>
    </row>
    <row r="184" ht="12">
      <c r="A184" s="4"/>
    </row>
    <row r="185" ht="12">
      <c r="A185" s="4"/>
    </row>
    <row r="186" ht="12">
      <c r="A186" s="4"/>
    </row>
    <row r="187" ht="12">
      <c r="A187" s="4"/>
    </row>
    <row r="188" ht="12">
      <c r="A188" s="4"/>
    </row>
    <row r="189" ht="12">
      <c r="A189" s="4"/>
    </row>
    <row r="190" ht="12">
      <c r="A190" s="4"/>
    </row>
    <row r="191" ht="12">
      <c r="A191" s="5"/>
    </row>
    <row r="192" ht="12">
      <c r="A192" s="4"/>
    </row>
    <row r="193" ht="12">
      <c r="A193" s="4"/>
    </row>
    <row r="194" ht="12">
      <c r="A194" s="4"/>
    </row>
    <row r="195" ht="12">
      <c r="A195" s="4"/>
    </row>
    <row r="196" ht="12">
      <c r="A196" s="4"/>
    </row>
    <row r="197" ht="12">
      <c r="A197" s="4"/>
    </row>
    <row r="198" ht="12">
      <c r="A198" s="5"/>
    </row>
    <row r="199" ht="12">
      <c r="A199" s="4"/>
    </row>
    <row r="200" ht="12">
      <c r="A200" s="4"/>
    </row>
    <row r="201" ht="12">
      <c r="A201" s="4"/>
    </row>
    <row r="202" ht="12">
      <c r="A202" s="4"/>
    </row>
    <row r="203" ht="12">
      <c r="A203" s="4"/>
    </row>
    <row r="204" ht="12">
      <c r="A204" s="4"/>
    </row>
    <row r="205" ht="12">
      <c r="A205" s="4"/>
    </row>
    <row r="206" ht="12">
      <c r="A206" s="4"/>
    </row>
    <row r="207" ht="12">
      <c r="A207" s="4"/>
    </row>
    <row r="208" ht="12">
      <c r="A208" s="4"/>
    </row>
    <row r="209" ht="12">
      <c r="A209" s="4"/>
    </row>
    <row r="210" ht="12">
      <c r="A210" s="4"/>
    </row>
    <row r="211" ht="12">
      <c r="A211" s="4"/>
    </row>
    <row r="212" ht="12">
      <c r="A212" s="4"/>
    </row>
    <row r="213" ht="12">
      <c r="A213" s="4"/>
    </row>
    <row r="214" ht="12">
      <c r="A214" s="4"/>
    </row>
    <row r="215" ht="12">
      <c r="A215" s="4"/>
    </row>
    <row r="216" ht="12">
      <c r="A216" s="4"/>
    </row>
    <row r="217" ht="12">
      <c r="A217" s="4"/>
    </row>
    <row r="218" ht="12">
      <c r="A218" s="5"/>
    </row>
    <row r="219" ht="12">
      <c r="A219" s="4"/>
    </row>
    <row r="220" ht="12">
      <c r="A220" s="4"/>
    </row>
    <row r="221" ht="12">
      <c r="A221" s="4"/>
    </row>
    <row r="222" ht="12">
      <c r="A222" s="4"/>
    </row>
    <row r="223" ht="12">
      <c r="A223" s="4"/>
    </row>
    <row r="224" ht="12">
      <c r="A224" s="4"/>
    </row>
    <row r="225" ht="12">
      <c r="A225" s="4"/>
    </row>
    <row r="226" ht="12">
      <c r="A226" s="4"/>
    </row>
    <row r="227" ht="12">
      <c r="A227" s="4"/>
    </row>
    <row r="228" ht="12">
      <c r="A228" s="4"/>
    </row>
    <row r="229" ht="12">
      <c r="A229" s="4"/>
    </row>
    <row r="230" ht="12">
      <c r="A230" s="4"/>
    </row>
    <row r="231" ht="12">
      <c r="A231" s="4"/>
    </row>
    <row r="232" ht="12">
      <c r="A232" s="5"/>
    </row>
    <row r="233" ht="12">
      <c r="A233" s="4"/>
    </row>
    <row r="234" ht="12">
      <c r="A234" s="4"/>
    </row>
    <row r="235" ht="12">
      <c r="A235" s="4"/>
    </row>
    <row r="236" ht="12">
      <c r="A236" s="5"/>
    </row>
    <row r="237" ht="12">
      <c r="A237" s="4"/>
    </row>
    <row r="238" ht="12">
      <c r="A238" s="4"/>
    </row>
    <row r="239" ht="12">
      <c r="A239" s="4"/>
    </row>
    <row r="240" ht="12">
      <c r="A240" s="4"/>
    </row>
    <row r="241" ht="12">
      <c r="A241" s="4"/>
    </row>
    <row r="242" ht="12">
      <c r="A242" s="4"/>
    </row>
    <row r="243" ht="12">
      <c r="A243" s="4"/>
    </row>
    <row r="244" ht="12">
      <c r="A244" s="4"/>
    </row>
    <row r="245" ht="12">
      <c r="A245" s="4"/>
    </row>
    <row r="246" ht="12">
      <c r="A246" s="4"/>
    </row>
    <row r="247" ht="12">
      <c r="A247" s="4"/>
    </row>
    <row r="248" ht="12">
      <c r="A248" s="4"/>
    </row>
    <row r="249" ht="12">
      <c r="A249" s="4"/>
    </row>
    <row r="250" ht="12">
      <c r="A250" s="4"/>
    </row>
    <row r="251" ht="12">
      <c r="A251" s="4"/>
    </row>
    <row r="252" ht="12">
      <c r="A252" s="4"/>
    </row>
    <row r="253" ht="12">
      <c r="A253" s="4"/>
    </row>
    <row r="254" ht="12">
      <c r="A254" s="4"/>
    </row>
    <row r="255" ht="12">
      <c r="A255" s="4"/>
    </row>
    <row r="256" ht="12">
      <c r="A256" s="4"/>
    </row>
    <row r="257" ht="12">
      <c r="A257" s="4"/>
    </row>
    <row r="258" ht="12">
      <c r="A258" s="5"/>
    </row>
    <row r="259" ht="12">
      <c r="A259" s="4"/>
    </row>
    <row r="260" ht="12">
      <c r="A260" s="4"/>
    </row>
    <row r="261" ht="12">
      <c r="A261" s="4"/>
    </row>
    <row r="262" ht="12">
      <c r="A262" s="4"/>
    </row>
    <row r="263" ht="12">
      <c r="A263" s="4"/>
    </row>
    <row r="264" ht="12">
      <c r="A264" s="4"/>
    </row>
    <row r="265" ht="12">
      <c r="A265" s="4"/>
    </row>
    <row r="266" ht="12">
      <c r="A266" s="4"/>
    </row>
    <row r="267" ht="12">
      <c r="A267" s="4"/>
    </row>
    <row r="268" ht="12">
      <c r="A268" s="5"/>
    </row>
    <row r="269" ht="12">
      <c r="A269" s="4"/>
    </row>
    <row r="270" ht="12">
      <c r="A270" s="4"/>
    </row>
    <row r="271" ht="12">
      <c r="A271" s="4"/>
    </row>
    <row r="272" ht="12">
      <c r="A272" s="4"/>
    </row>
    <row r="273" ht="12">
      <c r="A273" s="4"/>
    </row>
    <row r="274" ht="12">
      <c r="A274" s="4"/>
    </row>
    <row r="275" ht="12">
      <c r="A275" s="4"/>
    </row>
    <row r="276" ht="12">
      <c r="A276" s="4"/>
    </row>
    <row r="277" ht="12">
      <c r="A277" s="4"/>
    </row>
    <row r="278" ht="12">
      <c r="A278" s="4"/>
    </row>
    <row r="279" ht="12">
      <c r="A279" s="4"/>
    </row>
    <row r="280" ht="12">
      <c r="A280" s="4"/>
    </row>
    <row r="281" ht="12">
      <c r="A281" s="4"/>
    </row>
    <row r="282" ht="12">
      <c r="A282" s="4"/>
    </row>
    <row r="283" ht="12">
      <c r="A283" s="5"/>
    </row>
    <row r="284" ht="12">
      <c r="A284" s="4"/>
    </row>
    <row r="285" ht="12">
      <c r="A285" s="4"/>
    </row>
    <row r="286" ht="12">
      <c r="A286" s="4"/>
    </row>
    <row r="287" ht="12">
      <c r="A287" s="4"/>
    </row>
    <row r="288" ht="12">
      <c r="A288" s="5"/>
    </row>
    <row r="289" ht="12">
      <c r="A289" s="4"/>
    </row>
    <row r="290" ht="12">
      <c r="A290" s="4"/>
    </row>
    <row r="291" ht="12">
      <c r="A291" s="4"/>
    </row>
    <row r="292" ht="12">
      <c r="A292" s="4"/>
    </row>
    <row r="293" ht="12">
      <c r="A293" s="4"/>
    </row>
    <row r="294" ht="12">
      <c r="A294" s="4"/>
    </row>
    <row r="295" ht="12">
      <c r="A295" s="4"/>
    </row>
    <row r="296" ht="12">
      <c r="A296" s="4"/>
    </row>
    <row r="297" ht="12">
      <c r="A297" s="4"/>
    </row>
    <row r="298" ht="12">
      <c r="A298" s="5"/>
    </row>
    <row r="299" ht="12">
      <c r="A299" s="4"/>
    </row>
    <row r="300" ht="12">
      <c r="A300" s="4"/>
    </row>
    <row r="301" ht="12">
      <c r="A301" s="4"/>
    </row>
    <row r="302" ht="12">
      <c r="A302" s="4"/>
    </row>
    <row r="303" ht="12">
      <c r="A303" s="4"/>
    </row>
    <row r="304" ht="12">
      <c r="A304" s="4"/>
    </row>
    <row r="305" ht="12">
      <c r="A305" s="4"/>
    </row>
    <row r="306" ht="12">
      <c r="A306" s="5"/>
    </row>
    <row r="307" ht="12">
      <c r="A307" s="4"/>
    </row>
    <row r="308" ht="12">
      <c r="A308" s="4"/>
    </row>
    <row r="309" ht="12">
      <c r="A309" s="4"/>
    </row>
    <row r="310" ht="12">
      <c r="A310" s="4"/>
    </row>
    <row r="311" ht="12">
      <c r="A311" s="4"/>
    </row>
    <row r="312" ht="12">
      <c r="A312" s="4"/>
    </row>
    <row r="313" ht="12">
      <c r="A313" s="4"/>
    </row>
    <row r="314" ht="12">
      <c r="A314" s="4"/>
    </row>
    <row r="315" ht="12">
      <c r="A315" s="4"/>
    </row>
    <row r="316" ht="12">
      <c r="A316" s="4"/>
    </row>
    <row r="317" ht="12">
      <c r="A317" s="4"/>
    </row>
    <row r="318" ht="12">
      <c r="A318" s="4"/>
    </row>
    <row r="319" ht="12">
      <c r="A319" s="4"/>
    </row>
    <row r="320" ht="12">
      <c r="A320" s="4"/>
    </row>
    <row r="321" ht="12">
      <c r="A321" s="4"/>
    </row>
    <row r="322" ht="12">
      <c r="A322" s="4"/>
    </row>
    <row r="323" ht="12">
      <c r="A323" s="4"/>
    </row>
    <row r="324" ht="12">
      <c r="A324" s="4"/>
    </row>
    <row r="325" ht="12">
      <c r="A325" s="4"/>
    </row>
    <row r="326" ht="12">
      <c r="A326" s="4"/>
    </row>
    <row r="327" ht="12">
      <c r="A327" s="4"/>
    </row>
    <row r="328" ht="12">
      <c r="A328" s="4"/>
    </row>
    <row r="329" ht="12">
      <c r="A329" s="4"/>
    </row>
    <row r="330" ht="12">
      <c r="A330" s="4"/>
    </row>
    <row r="331" ht="12">
      <c r="A331" s="4"/>
    </row>
    <row r="332" ht="12">
      <c r="A332" s="6"/>
    </row>
    <row r="333" ht="12">
      <c r="A333" s="7"/>
    </row>
    <row r="334" ht="12">
      <c r="A334" s="7"/>
    </row>
    <row r="335" ht="12">
      <c r="A335" s="7"/>
    </row>
    <row r="336" ht="12">
      <c r="A336" s="7"/>
    </row>
    <row r="337" ht="12">
      <c r="A337" s="7"/>
    </row>
    <row r="338" ht="12">
      <c r="A338" s="7"/>
    </row>
    <row r="339" ht="12">
      <c r="A339" s="7"/>
    </row>
    <row r="340" ht="12">
      <c r="A340" s="7"/>
    </row>
    <row r="341" ht="12">
      <c r="A341" s="7"/>
    </row>
    <row r="342" ht="12">
      <c r="A342" s="7"/>
    </row>
    <row r="343" ht="12">
      <c r="A343" s="7"/>
    </row>
    <row r="344" ht="12">
      <c r="A344" s="7"/>
    </row>
    <row r="345" ht="12">
      <c r="A345" s="7"/>
    </row>
    <row r="346" ht="12">
      <c r="A346" s="7"/>
    </row>
    <row r="347" ht="12">
      <c r="A347" s="7"/>
    </row>
    <row r="348" ht="12">
      <c r="A348" s="7"/>
    </row>
    <row r="349" ht="12">
      <c r="A349" s="7"/>
    </row>
    <row r="350" ht="12">
      <c r="A350" s="7"/>
    </row>
    <row r="351" ht="12">
      <c r="A351" s="7"/>
    </row>
    <row r="352" ht="12">
      <c r="A352" s="7"/>
    </row>
    <row r="353" ht="12">
      <c r="A353" s="7"/>
    </row>
    <row r="354" ht="12">
      <c r="A354" s="7"/>
    </row>
    <row r="355" ht="12">
      <c r="A355" s="7"/>
    </row>
    <row r="356" ht="12">
      <c r="A356" s="4"/>
    </row>
    <row r="357" ht="12">
      <c r="A357" s="4"/>
    </row>
    <row r="358" ht="12">
      <c r="A358" s="6"/>
    </row>
    <row r="359" ht="12">
      <c r="A359" s="6"/>
    </row>
    <row r="360" ht="12">
      <c r="A360" s="4"/>
    </row>
    <row r="361" ht="12">
      <c r="A361" s="7"/>
    </row>
    <row r="362" ht="12">
      <c r="A362" s="7"/>
    </row>
    <row r="363" ht="12">
      <c r="A363" s="7"/>
    </row>
    <row r="364" ht="12">
      <c r="A364" s="7"/>
    </row>
    <row r="365" ht="12">
      <c r="A365" s="7"/>
    </row>
    <row r="366" ht="12">
      <c r="A366" s="7"/>
    </row>
    <row r="367" ht="12">
      <c r="A367" s="7"/>
    </row>
    <row r="368" ht="12">
      <c r="A368" s="7"/>
    </row>
    <row r="369" ht="12">
      <c r="A369" s="7"/>
    </row>
    <row r="370" ht="12">
      <c r="A370" s="7"/>
    </row>
    <row r="371" ht="12">
      <c r="A371" s="7"/>
    </row>
    <row r="372" ht="12">
      <c r="A372" s="7"/>
    </row>
    <row r="373" ht="12">
      <c r="A373" s="7"/>
    </row>
    <row r="374" ht="12">
      <c r="A374" s="7"/>
    </row>
    <row r="375" ht="12">
      <c r="A375" s="7"/>
    </row>
    <row r="376" ht="12">
      <c r="A376" s="7"/>
    </row>
    <row r="377" ht="12">
      <c r="A377" s="7"/>
    </row>
    <row r="378" ht="12">
      <c r="A378" s="7"/>
    </row>
    <row r="379" ht="12">
      <c r="A379" s="7"/>
    </row>
    <row r="380" ht="12">
      <c r="A380" s="7"/>
    </row>
    <row r="381" ht="12">
      <c r="A381" s="7"/>
    </row>
    <row r="382" ht="12">
      <c r="A382" s="7"/>
    </row>
  </sheetData>
  <sheetProtection/>
  <mergeCells count="3">
    <mergeCell ref="A2:K2"/>
    <mergeCell ref="A3:K3"/>
    <mergeCell ref="A1:K1"/>
  </mergeCells>
  <printOptions/>
  <pageMargins left="0.75" right="0.23" top="1" bottom="1" header="0" footer="0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11" width="12.7109375" style="0" bestFit="1" customWidth="1"/>
  </cols>
  <sheetData>
    <row r="1" spans="1:11" ht="15.75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3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13" t="s">
        <v>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31</v>
      </c>
      <c r="H4" s="2" t="s">
        <v>46</v>
      </c>
      <c r="I4" s="2" t="s">
        <v>51</v>
      </c>
      <c r="J4" s="2" t="s">
        <v>65</v>
      </c>
      <c r="K4" s="2" t="s">
        <v>66</v>
      </c>
    </row>
    <row r="5" spans="1:11" ht="12.75">
      <c r="A5" s="16" t="s">
        <v>9</v>
      </c>
      <c r="B5" s="17">
        <f aca="true" t="shared" si="0" ref="B5:K5">+B6+B21+B31</f>
        <v>13315427</v>
      </c>
      <c r="C5" s="17">
        <f t="shared" si="0"/>
        <v>14114352.620000001</v>
      </c>
      <c r="D5" s="17">
        <f t="shared" si="0"/>
        <v>14961213.7772</v>
      </c>
      <c r="E5" s="17">
        <f t="shared" si="0"/>
        <v>15858886.603831999</v>
      </c>
      <c r="F5" s="17">
        <f t="shared" si="0"/>
        <v>16810419.80006192</v>
      </c>
      <c r="G5" s="17">
        <f t="shared" si="0"/>
        <v>17819044.988065638</v>
      </c>
      <c r="H5" s="17">
        <f t="shared" si="0"/>
        <v>18888187.68734957</v>
      </c>
      <c r="I5" s="17">
        <f t="shared" si="0"/>
        <v>20021478.948590547</v>
      </c>
      <c r="J5" s="17">
        <f t="shared" si="0"/>
        <v>21222767.68550598</v>
      </c>
      <c r="K5" s="17">
        <f t="shared" si="0"/>
        <v>22496133.74663634</v>
      </c>
    </row>
    <row r="6" spans="1:11" ht="12.75">
      <c r="A6" s="16" t="s">
        <v>1</v>
      </c>
      <c r="B6" s="17">
        <f aca="true" t="shared" si="1" ref="B6:K6">SUM(B7:B20)</f>
        <v>187800</v>
      </c>
      <c r="C6" s="17">
        <f t="shared" si="1"/>
        <v>199068</v>
      </c>
      <c r="D6" s="17">
        <f t="shared" si="1"/>
        <v>211012.08</v>
      </c>
      <c r="E6" s="17">
        <f t="shared" si="1"/>
        <v>223672.8048</v>
      </c>
      <c r="F6" s="17">
        <f t="shared" si="1"/>
        <v>237093.17308799998</v>
      </c>
      <c r="G6" s="17">
        <f t="shared" si="1"/>
        <v>251318.76347328004</v>
      </c>
      <c r="H6" s="17">
        <f t="shared" si="1"/>
        <v>266397.88928167685</v>
      </c>
      <c r="I6" s="17">
        <f t="shared" si="1"/>
        <v>282381.7626385774</v>
      </c>
      <c r="J6" s="17">
        <f t="shared" si="1"/>
        <v>299324.668396892</v>
      </c>
      <c r="K6" s="17">
        <f t="shared" si="1"/>
        <v>317284.14850070566</v>
      </c>
    </row>
    <row r="7" spans="1:11" ht="12.75">
      <c r="A7" s="18" t="s">
        <v>33</v>
      </c>
      <c r="B7" s="19">
        <v>40000</v>
      </c>
      <c r="C7" s="19">
        <f aca="true" t="shared" si="2" ref="C7:K20">B7*0.06+B7</f>
        <v>42400</v>
      </c>
      <c r="D7" s="19">
        <f t="shared" si="2"/>
        <v>44944</v>
      </c>
      <c r="E7" s="19">
        <f t="shared" si="2"/>
        <v>47640.64</v>
      </c>
      <c r="F7" s="19">
        <f t="shared" si="2"/>
        <v>50499.0784</v>
      </c>
      <c r="G7" s="19">
        <f t="shared" si="2"/>
        <v>53529.023104</v>
      </c>
      <c r="H7" s="19">
        <f t="shared" si="2"/>
        <v>56740.76449024</v>
      </c>
      <c r="I7" s="19">
        <f t="shared" si="2"/>
        <v>60145.2103596544</v>
      </c>
      <c r="J7" s="19">
        <f t="shared" si="2"/>
        <v>63753.92298123366</v>
      </c>
      <c r="K7" s="19">
        <f t="shared" si="2"/>
        <v>67579.15836010769</v>
      </c>
    </row>
    <row r="8" spans="1:11" ht="12.75">
      <c r="A8" s="18" t="s">
        <v>67</v>
      </c>
      <c r="B8" s="19">
        <v>13000</v>
      </c>
      <c r="C8" s="19">
        <f t="shared" si="2"/>
        <v>13780</v>
      </c>
      <c r="D8" s="19">
        <f t="shared" si="2"/>
        <v>14606.8</v>
      </c>
      <c r="E8" s="19">
        <f t="shared" si="2"/>
        <v>15483.207999999999</v>
      </c>
      <c r="F8" s="19">
        <f t="shared" si="2"/>
        <v>16412.20048</v>
      </c>
      <c r="G8" s="19">
        <f t="shared" si="2"/>
        <v>17396.9325088</v>
      </c>
      <c r="H8" s="19">
        <f t="shared" si="2"/>
        <v>18440.748459328002</v>
      </c>
      <c r="I8" s="19">
        <f t="shared" si="2"/>
        <v>19547.19336688768</v>
      </c>
      <c r="J8" s="19">
        <f t="shared" si="2"/>
        <v>20720.024968900943</v>
      </c>
      <c r="K8" s="19">
        <f t="shared" si="2"/>
        <v>21963.226467035</v>
      </c>
    </row>
    <row r="9" spans="1:11" ht="12.75">
      <c r="A9" s="18" t="s">
        <v>68</v>
      </c>
      <c r="B9" s="19">
        <v>4000</v>
      </c>
      <c r="C9" s="19">
        <f t="shared" si="2"/>
        <v>4240</v>
      </c>
      <c r="D9" s="19">
        <f t="shared" si="2"/>
        <v>4494.4</v>
      </c>
      <c r="E9" s="19">
        <f t="shared" si="2"/>
        <v>4764.063999999999</v>
      </c>
      <c r="F9" s="19">
        <f t="shared" si="2"/>
        <v>5049.907839999999</v>
      </c>
      <c r="G9" s="19">
        <f t="shared" si="2"/>
        <v>5352.902310399999</v>
      </c>
      <c r="H9" s="19">
        <f t="shared" si="2"/>
        <v>5674.076449023999</v>
      </c>
      <c r="I9" s="19">
        <f t="shared" si="2"/>
        <v>6014.521035965439</v>
      </c>
      <c r="J9" s="19">
        <f t="shared" si="2"/>
        <v>6375.392298123365</v>
      </c>
      <c r="K9" s="19">
        <f t="shared" si="2"/>
        <v>6757.915836010768</v>
      </c>
    </row>
    <row r="10" spans="1:11" ht="23.25">
      <c r="A10" s="18" t="s">
        <v>34</v>
      </c>
      <c r="B10" s="19">
        <v>30000</v>
      </c>
      <c r="C10" s="19">
        <f t="shared" si="2"/>
        <v>31800</v>
      </c>
      <c r="D10" s="19">
        <f t="shared" si="2"/>
        <v>33708</v>
      </c>
      <c r="E10" s="19">
        <f t="shared" si="2"/>
        <v>35730.48</v>
      </c>
      <c r="F10" s="19">
        <f t="shared" si="2"/>
        <v>37874.308800000006</v>
      </c>
      <c r="G10" s="19">
        <f t="shared" si="2"/>
        <v>40146.76732800001</v>
      </c>
      <c r="H10" s="19">
        <f t="shared" si="2"/>
        <v>42555.57336768001</v>
      </c>
      <c r="I10" s="19">
        <f t="shared" si="2"/>
        <v>45108.90776974081</v>
      </c>
      <c r="J10" s="19">
        <f t="shared" si="2"/>
        <v>47815.44223592526</v>
      </c>
      <c r="K10" s="19">
        <f t="shared" si="2"/>
        <v>50684.36877008077</v>
      </c>
    </row>
    <row r="11" spans="1:11" ht="12.75">
      <c r="A11" s="18" t="s">
        <v>48</v>
      </c>
      <c r="B11" s="19">
        <v>1500</v>
      </c>
      <c r="C11" s="19">
        <f t="shared" si="2"/>
        <v>1590</v>
      </c>
      <c r="D11" s="19">
        <f t="shared" si="2"/>
        <v>1685.4</v>
      </c>
      <c r="E11" s="19">
        <f t="shared" si="2"/>
        <v>1786.5240000000001</v>
      </c>
      <c r="F11" s="19">
        <f t="shared" si="2"/>
        <v>1893.7154400000002</v>
      </c>
      <c r="G11" s="19">
        <f t="shared" si="2"/>
        <v>2007.3383664000003</v>
      </c>
      <c r="H11" s="19">
        <f t="shared" si="2"/>
        <v>2127.7786683840004</v>
      </c>
      <c r="I11" s="19">
        <f t="shared" si="2"/>
        <v>2255.4453884870404</v>
      </c>
      <c r="J11" s="19">
        <f t="shared" si="2"/>
        <v>2390.772111796263</v>
      </c>
      <c r="K11" s="19">
        <f t="shared" si="2"/>
        <v>2534.2184385040387</v>
      </c>
    </row>
    <row r="12" spans="1:11" ht="12.75">
      <c r="A12" s="18" t="s">
        <v>2</v>
      </c>
      <c r="B12" s="19">
        <v>4500</v>
      </c>
      <c r="C12" s="19">
        <f t="shared" si="2"/>
        <v>4770</v>
      </c>
      <c r="D12" s="19">
        <f t="shared" si="2"/>
        <v>5056.2</v>
      </c>
      <c r="E12" s="19">
        <f t="shared" si="2"/>
        <v>5359.572</v>
      </c>
      <c r="F12" s="19">
        <f t="shared" si="2"/>
        <v>5681.14632</v>
      </c>
      <c r="G12" s="19">
        <f t="shared" si="2"/>
        <v>6022.0150992</v>
      </c>
      <c r="H12" s="19">
        <f t="shared" si="2"/>
        <v>6383.336005151999</v>
      </c>
      <c r="I12" s="19">
        <f t="shared" si="2"/>
        <v>6766.336165461119</v>
      </c>
      <c r="J12" s="19">
        <f t="shared" si="2"/>
        <v>7172.316335388786</v>
      </c>
      <c r="K12" s="19">
        <f t="shared" si="2"/>
        <v>7602.655315512113</v>
      </c>
    </row>
    <row r="13" spans="1:11" ht="12.75">
      <c r="A13" s="18" t="s">
        <v>6</v>
      </c>
      <c r="B13" s="19">
        <v>200</v>
      </c>
      <c r="C13" s="19">
        <f t="shared" si="2"/>
        <v>212</v>
      </c>
      <c r="D13" s="19">
        <f t="shared" si="2"/>
        <v>224.72</v>
      </c>
      <c r="E13" s="19">
        <f t="shared" si="2"/>
        <v>238.2032</v>
      </c>
      <c r="F13" s="19">
        <f t="shared" si="2"/>
        <v>252.495392</v>
      </c>
      <c r="G13" s="19">
        <f t="shared" si="2"/>
        <v>267.64511552</v>
      </c>
      <c r="H13" s="19">
        <f t="shared" si="2"/>
        <v>283.7038224512</v>
      </c>
      <c r="I13" s="19">
        <f t="shared" si="2"/>
        <v>300.726051798272</v>
      </c>
      <c r="J13" s="19">
        <f t="shared" si="2"/>
        <v>318.76961490616833</v>
      </c>
      <c r="K13" s="19">
        <f t="shared" si="2"/>
        <v>337.8957918005384</v>
      </c>
    </row>
    <row r="14" spans="1:11" ht="12.75">
      <c r="A14" s="18" t="s">
        <v>35</v>
      </c>
      <c r="B14" s="19">
        <v>200</v>
      </c>
      <c r="C14" s="19">
        <f t="shared" si="2"/>
        <v>212</v>
      </c>
      <c r="D14" s="19">
        <f t="shared" si="2"/>
        <v>224.72</v>
      </c>
      <c r="E14" s="19">
        <f t="shared" si="2"/>
        <v>238.2032</v>
      </c>
      <c r="F14" s="19">
        <f t="shared" si="2"/>
        <v>252.495392</v>
      </c>
      <c r="G14" s="19">
        <f t="shared" si="2"/>
        <v>267.64511552</v>
      </c>
      <c r="H14" s="19">
        <f t="shared" si="2"/>
        <v>283.7038224512</v>
      </c>
      <c r="I14" s="19">
        <f t="shared" si="2"/>
        <v>300.726051798272</v>
      </c>
      <c r="J14" s="19">
        <f t="shared" si="2"/>
        <v>318.76961490616833</v>
      </c>
      <c r="K14" s="19">
        <f t="shared" si="2"/>
        <v>337.8957918005384</v>
      </c>
    </row>
    <row r="15" spans="1:11" ht="12.75">
      <c r="A15" s="18" t="s">
        <v>7</v>
      </c>
      <c r="B15" s="19">
        <v>30000</v>
      </c>
      <c r="C15" s="19">
        <f t="shared" si="2"/>
        <v>31800</v>
      </c>
      <c r="D15" s="19">
        <f t="shared" si="2"/>
        <v>33708</v>
      </c>
      <c r="E15" s="19">
        <f t="shared" si="2"/>
        <v>35730.48</v>
      </c>
      <c r="F15" s="19">
        <f t="shared" si="2"/>
        <v>37874.308800000006</v>
      </c>
      <c r="G15" s="19">
        <f t="shared" si="2"/>
        <v>40146.76732800001</v>
      </c>
      <c r="H15" s="19">
        <f t="shared" si="2"/>
        <v>42555.57336768001</v>
      </c>
      <c r="I15" s="19">
        <f t="shared" si="2"/>
        <v>45108.90776974081</v>
      </c>
      <c r="J15" s="19">
        <f t="shared" si="2"/>
        <v>47815.44223592526</v>
      </c>
      <c r="K15" s="19">
        <f t="shared" si="2"/>
        <v>50684.36877008077</v>
      </c>
    </row>
    <row r="16" spans="1:11" ht="12.75">
      <c r="A16" s="18" t="s">
        <v>69</v>
      </c>
      <c r="B16" s="19">
        <v>13000</v>
      </c>
      <c r="C16" s="19">
        <f t="shared" si="2"/>
        <v>13780</v>
      </c>
      <c r="D16" s="19">
        <f t="shared" si="2"/>
        <v>14606.8</v>
      </c>
      <c r="E16" s="19">
        <f t="shared" si="2"/>
        <v>15483.207999999999</v>
      </c>
      <c r="F16" s="19">
        <f t="shared" si="2"/>
        <v>16412.20048</v>
      </c>
      <c r="G16" s="19">
        <f t="shared" si="2"/>
        <v>17396.9325088</v>
      </c>
      <c r="H16" s="19">
        <f t="shared" si="2"/>
        <v>18440.748459328002</v>
      </c>
      <c r="I16" s="19">
        <f t="shared" si="2"/>
        <v>19547.19336688768</v>
      </c>
      <c r="J16" s="19">
        <f t="shared" si="2"/>
        <v>20720.024968900943</v>
      </c>
      <c r="K16" s="19">
        <f t="shared" si="2"/>
        <v>21963.226467035</v>
      </c>
    </row>
    <row r="17" spans="1:11" ht="12.75">
      <c r="A17" s="18" t="s">
        <v>8</v>
      </c>
      <c r="B17" s="19">
        <v>16000</v>
      </c>
      <c r="C17" s="19">
        <f t="shared" si="2"/>
        <v>16960</v>
      </c>
      <c r="D17" s="19">
        <f t="shared" si="2"/>
        <v>17977.6</v>
      </c>
      <c r="E17" s="19">
        <f t="shared" si="2"/>
        <v>19056.255999999998</v>
      </c>
      <c r="F17" s="19">
        <f t="shared" si="2"/>
        <v>20199.631359999996</v>
      </c>
      <c r="G17" s="19">
        <f t="shared" si="2"/>
        <v>21411.609241599996</v>
      </c>
      <c r="H17" s="19">
        <f t="shared" si="2"/>
        <v>22696.305796095996</v>
      </c>
      <c r="I17" s="19">
        <f t="shared" si="2"/>
        <v>24058.084143861757</v>
      </c>
      <c r="J17" s="19">
        <f t="shared" si="2"/>
        <v>25501.56919249346</v>
      </c>
      <c r="K17" s="19">
        <f t="shared" si="2"/>
        <v>27031.66334404307</v>
      </c>
    </row>
    <row r="18" spans="1:11" ht="23.25">
      <c r="A18" s="18" t="s">
        <v>70</v>
      </c>
      <c r="B18" s="19">
        <v>5000</v>
      </c>
      <c r="C18" s="19">
        <f t="shared" si="2"/>
        <v>5300</v>
      </c>
      <c r="D18" s="19">
        <f t="shared" si="2"/>
        <v>5618</v>
      </c>
      <c r="E18" s="19">
        <f t="shared" si="2"/>
        <v>5955.08</v>
      </c>
      <c r="F18" s="19">
        <f t="shared" si="2"/>
        <v>6312.3848</v>
      </c>
      <c r="G18" s="19">
        <f t="shared" si="2"/>
        <v>6691.127888</v>
      </c>
      <c r="H18" s="19">
        <f t="shared" si="2"/>
        <v>7092.59556128</v>
      </c>
      <c r="I18" s="19">
        <f t="shared" si="2"/>
        <v>7518.1512949568</v>
      </c>
      <c r="J18" s="19">
        <f t="shared" si="2"/>
        <v>7969.240372654208</v>
      </c>
      <c r="K18" s="19">
        <f t="shared" si="2"/>
        <v>8447.39479501346</v>
      </c>
    </row>
    <row r="19" spans="1:11" ht="12.75">
      <c r="A19" s="18" t="s">
        <v>55</v>
      </c>
      <c r="B19" s="19">
        <v>30000</v>
      </c>
      <c r="C19" s="19">
        <f t="shared" si="2"/>
        <v>31800</v>
      </c>
      <c r="D19" s="19">
        <f t="shared" si="2"/>
        <v>33708</v>
      </c>
      <c r="E19" s="19">
        <f t="shared" si="2"/>
        <v>35730.48</v>
      </c>
      <c r="F19" s="19">
        <f t="shared" si="2"/>
        <v>37874.308800000006</v>
      </c>
      <c r="G19" s="19">
        <f t="shared" si="2"/>
        <v>40146.76732800001</v>
      </c>
      <c r="H19" s="19">
        <f t="shared" si="2"/>
        <v>42555.57336768001</v>
      </c>
      <c r="I19" s="19">
        <f t="shared" si="2"/>
        <v>45108.90776974081</v>
      </c>
      <c r="J19" s="19">
        <f t="shared" si="2"/>
        <v>47815.44223592526</v>
      </c>
      <c r="K19" s="19">
        <f t="shared" si="2"/>
        <v>50684.36877008077</v>
      </c>
    </row>
    <row r="20" spans="1:11" ht="23.25">
      <c r="A20" s="18" t="s">
        <v>71</v>
      </c>
      <c r="B20" s="19">
        <v>400</v>
      </c>
      <c r="C20" s="19">
        <f t="shared" si="2"/>
        <v>424</v>
      </c>
      <c r="D20" s="19">
        <f t="shared" si="2"/>
        <v>449.44</v>
      </c>
      <c r="E20" s="19">
        <f t="shared" si="2"/>
        <v>476.4064</v>
      </c>
      <c r="F20" s="19">
        <f t="shared" si="2"/>
        <v>504.990784</v>
      </c>
      <c r="G20" s="19">
        <f t="shared" si="2"/>
        <v>535.29023104</v>
      </c>
      <c r="H20" s="19">
        <f t="shared" si="2"/>
        <v>567.4076449024</v>
      </c>
      <c r="I20" s="19">
        <f t="shared" si="2"/>
        <v>601.452103596544</v>
      </c>
      <c r="J20" s="19">
        <f t="shared" si="2"/>
        <v>637.5392298123367</v>
      </c>
      <c r="K20" s="19">
        <f t="shared" si="2"/>
        <v>675.7915836010768</v>
      </c>
    </row>
    <row r="21" spans="1:11" ht="12.75">
      <c r="A21" s="16" t="s">
        <v>3</v>
      </c>
      <c r="B21" s="20">
        <f aca="true" t="shared" si="3" ref="B21:K21">SUM(B22:B30)</f>
        <v>65500</v>
      </c>
      <c r="C21" s="20">
        <f t="shared" si="3"/>
        <v>69430</v>
      </c>
      <c r="D21" s="20">
        <f t="shared" si="3"/>
        <v>73595.8</v>
      </c>
      <c r="E21" s="20">
        <f t="shared" si="3"/>
        <v>78011.548</v>
      </c>
      <c r="F21" s="20">
        <f t="shared" si="3"/>
        <v>82692.24088</v>
      </c>
      <c r="G21" s="20">
        <f t="shared" si="3"/>
        <v>87653.77533280001</v>
      </c>
      <c r="H21" s="20">
        <f t="shared" si="3"/>
        <v>92913.00185276801</v>
      </c>
      <c r="I21" s="20">
        <f t="shared" si="3"/>
        <v>98487.78196393409</v>
      </c>
      <c r="J21" s="20">
        <f t="shared" si="3"/>
        <v>104397.04888177014</v>
      </c>
      <c r="K21" s="20">
        <f t="shared" si="3"/>
        <v>110660.87181467633</v>
      </c>
    </row>
    <row r="22" spans="1:11" ht="12.75">
      <c r="A22" s="18" t="s">
        <v>36</v>
      </c>
      <c r="B22" s="19">
        <v>500</v>
      </c>
      <c r="C22" s="19">
        <f aca="true" t="shared" si="4" ref="C22:K30">B22*0.06+B22</f>
        <v>530</v>
      </c>
      <c r="D22" s="19">
        <f t="shared" si="4"/>
        <v>561.8</v>
      </c>
      <c r="E22" s="19">
        <f t="shared" si="4"/>
        <v>595.5079999999999</v>
      </c>
      <c r="F22" s="19">
        <f t="shared" si="4"/>
        <v>631.2384799999999</v>
      </c>
      <c r="G22" s="19">
        <f t="shared" si="4"/>
        <v>669.1127887999999</v>
      </c>
      <c r="H22" s="19">
        <f t="shared" si="4"/>
        <v>709.2595561279999</v>
      </c>
      <c r="I22" s="19">
        <f t="shared" si="4"/>
        <v>751.8151294956799</v>
      </c>
      <c r="J22" s="19">
        <f t="shared" si="4"/>
        <v>796.9240372654207</v>
      </c>
      <c r="K22" s="19">
        <f t="shared" si="4"/>
        <v>844.739479501346</v>
      </c>
    </row>
    <row r="23" spans="1:11" ht="23.25">
      <c r="A23" s="18" t="s">
        <v>72</v>
      </c>
      <c r="B23" s="19">
        <v>5300</v>
      </c>
      <c r="C23" s="19">
        <f t="shared" si="4"/>
        <v>5618</v>
      </c>
      <c r="D23" s="19">
        <f t="shared" si="4"/>
        <v>5955.08</v>
      </c>
      <c r="E23" s="19">
        <f t="shared" si="4"/>
        <v>6312.3848</v>
      </c>
      <c r="F23" s="19">
        <f t="shared" si="4"/>
        <v>6691.127888</v>
      </c>
      <c r="G23" s="19">
        <f t="shared" si="4"/>
        <v>7092.59556128</v>
      </c>
      <c r="H23" s="19">
        <f t="shared" si="4"/>
        <v>7518.1512949568</v>
      </c>
      <c r="I23" s="19">
        <f t="shared" si="4"/>
        <v>7969.240372654208</v>
      </c>
      <c r="J23" s="19">
        <f t="shared" si="4"/>
        <v>8447.39479501346</v>
      </c>
      <c r="K23" s="19">
        <f t="shared" si="4"/>
        <v>8954.238482714269</v>
      </c>
    </row>
    <row r="24" spans="1:11" ht="12.75">
      <c r="A24" s="18" t="s">
        <v>37</v>
      </c>
      <c r="B24" s="19">
        <v>9100</v>
      </c>
      <c r="C24" s="19">
        <f t="shared" si="4"/>
        <v>9646</v>
      </c>
      <c r="D24" s="19">
        <f t="shared" si="4"/>
        <v>10224.76</v>
      </c>
      <c r="E24" s="19">
        <f t="shared" si="4"/>
        <v>10838.2456</v>
      </c>
      <c r="F24" s="19">
        <f t="shared" si="4"/>
        <v>11488.540336</v>
      </c>
      <c r="G24" s="19">
        <f t="shared" si="4"/>
        <v>12177.85275616</v>
      </c>
      <c r="H24" s="19">
        <f t="shared" si="4"/>
        <v>12908.5239215296</v>
      </c>
      <c r="I24" s="19">
        <f t="shared" si="4"/>
        <v>13683.035356821376</v>
      </c>
      <c r="J24" s="19">
        <f t="shared" si="4"/>
        <v>14504.017478230659</v>
      </c>
      <c r="K24" s="19">
        <f t="shared" si="4"/>
        <v>15374.258526924497</v>
      </c>
    </row>
    <row r="25" spans="1:11" ht="12.75">
      <c r="A25" s="18" t="s">
        <v>52</v>
      </c>
      <c r="B25" s="19">
        <v>4000</v>
      </c>
      <c r="C25" s="19">
        <f t="shared" si="4"/>
        <v>4240</v>
      </c>
      <c r="D25" s="19">
        <f t="shared" si="4"/>
        <v>4494.4</v>
      </c>
      <c r="E25" s="19">
        <f t="shared" si="4"/>
        <v>4764.063999999999</v>
      </c>
      <c r="F25" s="19">
        <f t="shared" si="4"/>
        <v>5049.907839999999</v>
      </c>
      <c r="G25" s="19">
        <f t="shared" si="4"/>
        <v>5352.902310399999</v>
      </c>
      <c r="H25" s="19">
        <f t="shared" si="4"/>
        <v>5674.076449023999</v>
      </c>
      <c r="I25" s="19">
        <f t="shared" si="4"/>
        <v>6014.521035965439</v>
      </c>
      <c r="J25" s="19">
        <f t="shared" si="4"/>
        <v>6375.392298123365</v>
      </c>
      <c r="K25" s="19">
        <f t="shared" si="4"/>
        <v>6757.915836010768</v>
      </c>
    </row>
    <row r="26" spans="1:11" ht="23.25">
      <c r="A26" s="18" t="s">
        <v>73</v>
      </c>
      <c r="B26" s="19">
        <v>12000</v>
      </c>
      <c r="C26" s="19">
        <f t="shared" si="4"/>
        <v>12720</v>
      </c>
      <c r="D26" s="19">
        <f t="shared" si="4"/>
        <v>13483.2</v>
      </c>
      <c r="E26" s="19">
        <f t="shared" si="4"/>
        <v>14292.192000000001</v>
      </c>
      <c r="F26" s="19">
        <f t="shared" si="4"/>
        <v>15149.723520000001</v>
      </c>
      <c r="G26" s="19">
        <f t="shared" si="4"/>
        <v>16058.706931200002</v>
      </c>
      <c r="H26" s="19">
        <f t="shared" si="4"/>
        <v>17022.229347072003</v>
      </c>
      <c r="I26" s="19">
        <f t="shared" si="4"/>
        <v>18043.563107896323</v>
      </c>
      <c r="J26" s="19">
        <f t="shared" si="4"/>
        <v>19126.176894370103</v>
      </c>
      <c r="K26" s="19">
        <f t="shared" si="4"/>
        <v>20273.74750803231</v>
      </c>
    </row>
    <row r="27" spans="1:11" ht="12.75">
      <c r="A27" s="18" t="s">
        <v>74</v>
      </c>
      <c r="B27" s="19">
        <v>3000</v>
      </c>
      <c r="C27" s="19">
        <f t="shared" si="4"/>
        <v>3180</v>
      </c>
      <c r="D27" s="19">
        <f t="shared" si="4"/>
        <v>3370.8</v>
      </c>
      <c r="E27" s="19">
        <f t="shared" si="4"/>
        <v>3573.0480000000002</v>
      </c>
      <c r="F27" s="19">
        <f t="shared" si="4"/>
        <v>3787.4308800000003</v>
      </c>
      <c r="G27" s="19">
        <f t="shared" si="4"/>
        <v>4014.6767328000005</v>
      </c>
      <c r="H27" s="19">
        <f t="shared" si="4"/>
        <v>4255.557336768001</v>
      </c>
      <c r="I27" s="19">
        <f t="shared" si="4"/>
        <v>4510.890776974081</v>
      </c>
      <c r="J27" s="19">
        <f t="shared" si="4"/>
        <v>4781.544223592526</v>
      </c>
      <c r="K27" s="19">
        <f t="shared" si="4"/>
        <v>5068.436877008077</v>
      </c>
    </row>
    <row r="28" spans="1:11" ht="12.75">
      <c r="A28" s="18" t="s">
        <v>53</v>
      </c>
      <c r="B28" s="19">
        <v>4000</v>
      </c>
      <c r="C28" s="19">
        <f t="shared" si="4"/>
        <v>4240</v>
      </c>
      <c r="D28" s="19">
        <f t="shared" si="4"/>
        <v>4494.4</v>
      </c>
      <c r="E28" s="19">
        <f t="shared" si="4"/>
        <v>4764.063999999999</v>
      </c>
      <c r="F28" s="19">
        <f t="shared" si="4"/>
        <v>5049.907839999999</v>
      </c>
      <c r="G28" s="19">
        <f t="shared" si="4"/>
        <v>5352.902310399999</v>
      </c>
      <c r="H28" s="19">
        <f t="shared" si="4"/>
        <v>5674.076449023999</v>
      </c>
      <c r="I28" s="19">
        <f t="shared" si="4"/>
        <v>6014.521035965439</v>
      </c>
      <c r="J28" s="19">
        <f t="shared" si="4"/>
        <v>6375.392298123365</v>
      </c>
      <c r="K28" s="19">
        <f t="shared" si="4"/>
        <v>6757.915836010768</v>
      </c>
    </row>
    <row r="29" spans="1:11" ht="12.75">
      <c r="A29" s="18" t="s">
        <v>49</v>
      </c>
      <c r="B29" s="19">
        <v>13100</v>
      </c>
      <c r="C29" s="19">
        <f t="shared" si="4"/>
        <v>13886</v>
      </c>
      <c r="D29" s="19">
        <f t="shared" si="4"/>
        <v>14719.16</v>
      </c>
      <c r="E29" s="19">
        <f t="shared" si="4"/>
        <v>15602.3096</v>
      </c>
      <c r="F29" s="19">
        <f t="shared" si="4"/>
        <v>16538.448176</v>
      </c>
      <c r="G29" s="19">
        <f t="shared" si="4"/>
        <v>17530.755066560003</v>
      </c>
      <c r="H29" s="19">
        <f t="shared" si="4"/>
        <v>18582.600370553602</v>
      </c>
      <c r="I29" s="19">
        <f t="shared" si="4"/>
        <v>19697.556392786817</v>
      </c>
      <c r="J29" s="19">
        <f t="shared" si="4"/>
        <v>20879.409776354027</v>
      </c>
      <c r="K29" s="19">
        <f t="shared" si="4"/>
        <v>22132.174362935268</v>
      </c>
    </row>
    <row r="30" spans="1:11" ht="12.75">
      <c r="A30" s="18" t="s">
        <v>38</v>
      </c>
      <c r="B30" s="19">
        <v>14500</v>
      </c>
      <c r="C30" s="19">
        <f t="shared" si="4"/>
        <v>15370</v>
      </c>
      <c r="D30" s="19">
        <f t="shared" si="4"/>
        <v>16292.2</v>
      </c>
      <c r="E30" s="19">
        <f t="shared" si="4"/>
        <v>17269.732</v>
      </c>
      <c r="F30" s="19">
        <f t="shared" si="4"/>
        <v>18305.91592</v>
      </c>
      <c r="G30" s="19">
        <f t="shared" si="4"/>
        <v>19404.2708752</v>
      </c>
      <c r="H30" s="19">
        <f t="shared" si="4"/>
        <v>20568.527127712</v>
      </c>
      <c r="I30" s="19">
        <f t="shared" si="4"/>
        <v>21802.63875537472</v>
      </c>
      <c r="J30" s="19">
        <f t="shared" si="4"/>
        <v>23110.7970806972</v>
      </c>
      <c r="K30" s="19">
        <f t="shared" si="4"/>
        <v>24497.444905539032</v>
      </c>
    </row>
    <row r="31" spans="1:11" ht="12.75">
      <c r="A31" s="16" t="s">
        <v>4</v>
      </c>
      <c r="B31" s="20">
        <f>SUM(B32:B44)</f>
        <v>13062127</v>
      </c>
      <c r="C31" s="20">
        <f aca="true" t="shared" si="5" ref="C31:K31">SUM(C32:C44)</f>
        <v>13845854.620000001</v>
      </c>
      <c r="D31" s="20">
        <f t="shared" si="5"/>
        <v>14676605.8972</v>
      </c>
      <c r="E31" s="20">
        <f t="shared" si="5"/>
        <v>15557202.251031999</v>
      </c>
      <c r="F31" s="20">
        <f t="shared" si="5"/>
        <v>16490634.38609392</v>
      </c>
      <c r="G31" s="20">
        <f t="shared" si="5"/>
        <v>17480072.449259557</v>
      </c>
      <c r="H31" s="20">
        <f t="shared" si="5"/>
        <v>18528876.796215124</v>
      </c>
      <c r="I31" s="20">
        <f t="shared" si="5"/>
        <v>19640609.403988034</v>
      </c>
      <c r="J31" s="20">
        <f t="shared" si="5"/>
        <v>20819045.968227316</v>
      </c>
      <c r="K31" s="20">
        <f t="shared" si="5"/>
        <v>22068188.726320956</v>
      </c>
    </row>
    <row r="32" spans="1:11" ht="12.75">
      <c r="A32" s="18" t="s">
        <v>39</v>
      </c>
      <c r="B32" s="21">
        <v>1085678</v>
      </c>
      <c r="C32" s="21">
        <f aca="true" t="shared" si="6" ref="C32:K44">B32*0.06+B32</f>
        <v>1150818.68</v>
      </c>
      <c r="D32" s="21">
        <f t="shared" si="6"/>
        <v>1219867.8007999999</v>
      </c>
      <c r="E32" s="21">
        <f t="shared" si="6"/>
        <v>1293059.8688479997</v>
      </c>
      <c r="F32" s="21">
        <f t="shared" si="6"/>
        <v>1370643.4609788796</v>
      </c>
      <c r="G32" s="21">
        <f t="shared" si="6"/>
        <v>1452882.0686376123</v>
      </c>
      <c r="H32" s="21">
        <f t="shared" si="6"/>
        <v>1540054.992755869</v>
      </c>
      <c r="I32" s="21">
        <f t="shared" si="6"/>
        <v>1632458.292321221</v>
      </c>
      <c r="J32" s="21">
        <f t="shared" si="6"/>
        <v>1730405.7898604942</v>
      </c>
      <c r="K32" s="21">
        <f t="shared" si="6"/>
        <v>1834230.1372521238</v>
      </c>
    </row>
    <row r="33" spans="1:11" ht="12.75">
      <c r="A33" s="18" t="s">
        <v>75</v>
      </c>
      <c r="B33" s="21">
        <v>11250</v>
      </c>
      <c r="C33" s="21">
        <f t="shared" si="6"/>
        <v>11925</v>
      </c>
      <c r="D33" s="21">
        <f t="shared" si="6"/>
        <v>12640.5</v>
      </c>
      <c r="E33" s="21">
        <f t="shared" si="6"/>
        <v>13398.93</v>
      </c>
      <c r="F33" s="21">
        <f t="shared" si="6"/>
        <v>14202.8658</v>
      </c>
      <c r="G33" s="21">
        <f t="shared" si="6"/>
        <v>15055.037747999999</v>
      </c>
      <c r="H33" s="21">
        <f t="shared" si="6"/>
        <v>15958.340012879999</v>
      </c>
      <c r="I33" s="21">
        <f t="shared" si="6"/>
        <v>16915.840413652797</v>
      </c>
      <c r="J33" s="21">
        <f t="shared" si="6"/>
        <v>17930.790838471963</v>
      </c>
      <c r="K33" s="21">
        <f t="shared" si="6"/>
        <v>19006.63828878028</v>
      </c>
    </row>
    <row r="34" spans="1:11" ht="12.75">
      <c r="A34" s="18" t="s">
        <v>15</v>
      </c>
      <c r="B34" s="21">
        <v>5500</v>
      </c>
      <c r="C34" s="21">
        <f t="shared" si="6"/>
        <v>5830</v>
      </c>
      <c r="D34" s="21">
        <f t="shared" si="6"/>
        <v>6179.8</v>
      </c>
      <c r="E34" s="21">
        <f t="shared" si="6"/>
        <v>6550.588</v>
      </c>
      <c r="F34" s="21">
        <f t="shared" si="6"/>
        <v>6943.62328</v>
      </c>
      <c r="G34" s="21">
        <f t="shared" si="6"/>
        <v>7360.2406768</v>
      </c>
      <c r="H34" s="21">
        <f t="shared" si="6"/>
        <v>7801.855117408</v>
      </c>
      <c r="I34" s="21">
        <f t="shared" si="6"/>
        <v>8269.966424452481</v>
      </c>
      <c r="J34" s="21">
        <f t="shared" si="6"/>
        <v>8766.16440991963</v>
      </c>
      <c r="K34" s="21">
        <f t="shared" si="6"/>
        <v>9292.134274514807</v>
      </c>
    </row>
    <row r="35" spans="1:11" ht="12.75">
      <c r="A35" s="18" t="s">
        <v>47</v>
      </c>
      <c r="B35" s="21">
        <v>4000</v>
      </c>
      <c r="C35" s="21">
        <f t="shared" si="6"/>
        <v>4240</v>
      </c>
      <c r="D35" s="21">
        <f t="shared" si="6"/>
        <v>4494.4</v>
      </c>
      <c r="E35" s="21">
        <f t="shared" si="6"/>
        <v>4764.063999999999</v>
      </c>
      <c r="F35" s="21">
        <f t="shared" si="6"/>
        <v>5049.907839999999</v>
      </c>
      <c r="G35" s="21">
        <f t="shared" si="6"/>
        <v>5352.902310399999</v>
      </c>
      <c r="H35" s="21">
        <f t="shared" si="6"/>
        <v>5674.076449023999</v>
      </c>
      <c r="I35" s="21">
        <f t="shared" si="6"/>
        <v>6014.521035965439</v>
      </c>
      <c r="J35" s="21">
        <f t="shared" si="6"/>
        <v>6375.392298123365</v>
      </c>
      <c r="K35" s="21">
        <f t="shared" si="6"/>
        <v>6757.915836010768</v>
      </c>
    </row>
    <row r="36" spans="1:11" ht="12.75">
      <c r="A36" s="18" t="s">
        <v>40</v>
      </c>
      <c r="B36" s="21">
        <v>961530</v>
      </c>
      <c r="C36" s="21">
        <f t="shared" si="6"/>
        <v>1019221.8</v>
      </c>
      <c r="D36" s="21">
        <f t="shared" si="6"/>
        <v>1080375.108</v>
      </c>
      <c r="E36" s="21">
        <f t="shared" si="6"/>
        <v>1145197.61448</v>
      </c>
      <c r="F36" s="21">
        <f t="shared" si="6"/>
        <v>1213909.4713488</v>
      </c>
      <c r="G36" s="21">
        <f t="shared" si="6"/>
        <v>1286744.039629728</v>
      </c>
      <c r="H36" s="21">
        <f t="shared" si="6"/>
        <v>1363948.6820075118</v>
      </c>
      <c r="I36" s="21">
        <f t="shared" si="6"/>
        <v>1445785.6029279626</v>
      </c>
      <c r="J36" s="21">
        <f t="shared" si="6"/>
        <v>1532532.7391036402</v>
      </c>
      <c r="K36" s="21">
        <f t="shared" si="6"/>
        <v>1624484.7034498586</v>
      </c>
    </row>
    <row r="37" spans="1:11" ht="12.75">
      <c r="A37" s="18" t="s">
        <v>41</v>
      </c>
      <c r="B37" s="21">
        <v>3427609</v>
      </c>
      <c r="C37" s="21">
        <f t="shared" si="6"/>
        <v>3633265.54</v>
      </c>
      <c r="D37" s="21">
        <f t="shared" si="6"/>
        <v>3851261.4724</v>
      </c>
      <c r="E37" s="21">
        <f t="shared" si="6"/>
        <v>4082337.1607439998</v>
      </c>
      <c r="F37" s="21">
        <f t="shared" si="6"/>
        <v>4327277.39038864</v>
      </c>
      <c r="G37" s="21">
        <f t="shared" si="6"/>
        <v>4586914.033811958</v>
      </c>
      <c r="H37" s="21">
        <f t="shared" si="6"/>
        <v>4862128.875840675</v>
      </c>
      <c r="I37" s="21">
        <f t="shared" si="6"/>
        <v>5153856.608391115</v>
      </c>
      <c r="J37" s="21">
        <f t="shared" si="6"/>
        <v>5463088.004894583</v>
      </c>
      <c r="K37" s="21">
        <f t="shared" si="6"/>
        <v>5790873.285188258</v>
      </c>
    </row>
    <row r="38" spans="1:11" ht="12.75">
      <c r="A38" s="18" t="s">
        <v>42</v>
      </c>
      <c r="B38" s="21">
        <v>124932</v>
      </c>
      <c r="C38" s="21">
        <f t="shared" si="6"/>
        <v>132427.92</v>
      </c>
      <c r="D38" s="21">
        <f t="shared" si="6"/>
        <v>140373.5952</v>
      </c>
      <c r="E38" s="21">
        <f t="shared" si="6"/>
        <v>148796.010912</v>
      </c>
      <c r="F38" s="21">
        <f t="shared" si="6"/>
        <v>157723.77156672</v>
      </c>
      <c r="G38" s="21">
        <f t="shared" si="6"/>
        <v>167187.19786072322</v>
      </c>
      <c r="H38" s="21">
        <f t="shared" si="6"/>
        <v>177218.4297323666</v>
      </c>
      <c r="I38" s="21">
        <f t="shared" si="6"/>
        <v>187851.53551630862</v>
      </c>
      <c r="J38" s="21">
        <f t="shared" si="6"/>
        <v>199122.62764728713</v>
      </c>
      <c r="K38" s="21">
        <f t="shared" si="6"/>
        <v>211069.98530612435</v>
      </c>
    </row>
    <row r="39" spans="1:11" ht="23.25">
      <c r="A39" s="18" t="s">
        <v>43</v>
      </c>
      <c r="B39" s="21">
        <v>947876</v>
      </c>
      <c r="C39" s="21">
        <f t="shared" si="6"/>
        <v>1004748.56</v>
      </c>
      <c r="D39" s="21">
        <f t="shared" si="6"/>
        <v>1065033.4736000001</v>
      </c>
      <c r="E39" s="21">
        <f t="shared" si="6"/>
        <v>1128935.4820160002</v>
      </c>
      <c r="F39" s="21">
        <f t="shared" si="6"/>
        <v>1196671.6109369602</v>
      </c>
      <c r="G39" s="21">
        <f t="shared" si="6"/>
        <v>1268471.9075931779</v>
      </c>
      <c r="H39" s="21">
        <f t="shared" si="6"/>
        <v>1344580.2220487685</v>
      </c>
      <c r="I39" s="21">
        <f t="shared" si="6"/>
        <v>1425255.0353716947</v>
      </c>
      <c r="J39" s="21">
        <f t="shared" si="6"/>
        <v>1510770.3374939964</v>
      </c>
      <c r="K39" s="21">
        <f t="shared" si="6"/>
        <v>1601416.5577436362</v>
      </c>
    </row>
    <row r="40" spans="1:11" ht="12.75">
      <c r="A40" s="18" t="s">
        <v>5</v>
      </c>
      <c r="B40" s="21">
        <v>1529204</v>
      </c>
      <c r="C40" s="21">
        <f t="shared" si="6"/>
        <v>1620956.24</v>
      </c>
      <c r="D40" s="21">
        <f t="shared" si="6"/>
        <v>1718213.6144</v>
      </c>
      <c r="E40" s="21">
        <f t="shared" si="6"/>
        <v>1821306.431264</v>
      </c>
      <c r="F40" s="21">
        <f t="shared" si="6"/>
        <v>1930584.81713984</v>
      </c>
      <c r="G40" s="21">
        <f t="shared" si="6"/>
        <v>2046419.9061682303</v>
      </c>
      <c r="H40" s="21">
        <f t="shared" si="6"/>
        <v>2169205.100538324</v>
      </c>
      <c r="I40" s="21">
        <f t="shared" si="6"/>
        <v>2299357.4065706236</v>
      </c>
      <c r="J40" s="21">
        <f t="shared" si="6"/>
        <v>2437318.850964861</v>
      </c>
      <c r="K40" s="21">
        <f t="shared" si="6"/>
        <v>2583557.9820227525</v>
      </c>
    </row>
    <row r="41" spans="1:11" ht="12.75">
      <c r="A41" s="18" t="s">
        <v>44</v>
      </c>
      <c r="B41" s="21">
        <v>4800000</v>
      </c>
      <c r="C41" s="21">
        <f t="shared" si="6"/>
        <v>5088000</v>
      </c>
      <c r="D41" s="21">
        <f t="shared" si="6"/>
        <v>5393280</v>
      </c>
      <c r="E41" s="21">
        <f t="shared" si="6"/>
        <v>5716876.8</v>
      </c>
      <c r="F41" s="21">
        <f t="shared" si="6"/>
        <v>6059889.408</v>
      </c>
      <c r="G41" s="21">
        <f t="shared" si="6"/>
        <v>6423482.77248</v>
      </c>
      <c r="H41" s="21">
        <f t="shared" si="6"/>
        <v>6808891.7388288</v>
      </c>
      <c r="I41" s="21">
        <f t="shared" si="6"/>
        <v>7217425.243158528</v>
      </c>
      <c r="J41" s="21">
        <f t="shared" si="6"/>
        <v>7650470.757748039</v>
      </c>
      <c r="K41" s="21">
        <f t="shared" si="6"/>
        <v>8109499.003212921</v>
      </c>
    </row>
    <row r="42" spans="1:11" ht="12.75">
      <c r="A42" s="18" t="s">
        <v>45</v>
      </c>
      <c r="B42" s="21">
        <v>33750</v>
      </c>
      <c r="C42" s="21">
        <f t="shared" si="6"/>
        <v>35775</v>
      </c>
      <c r="D42" s="21">
        <f t="shared" si="6"/>
        <v>37921.5</v>
      </c>
      <c r="E42" s="21">
        <f t="shared" si="6"/>
        <v>40196.79</v>
      </c>
      <c r="F42" s="21">
        <f t="shared" si="6"/>
        <v>42608.5974</v>
      </c>
      <c r="G42" s="21">
        <f t="shared" si="6"/>
        <v>45165.113244</v>
      </c>
      <c r="H42" s="21">
        <f t="shared" si="6"/>
        <v>47875.02003864</v>
      </c>
      <c r="I42" s="21">
        <f t="shared" si="6"/>
        <v>50747.521240958406</v>
      </c>
      <c r="J42" s="21">
        <f t="shared" si="6"/>
        <v>53792.37251541591</v>
      </c>
      <c r="K42" s="21">
        <f t="shared" si="6"/>
        <v>57019.91486634086</v>
      </c>
    </row>
    <row r="43" spans="1:11" ht="23.25">
      <c r="A43" s="18" t="s">
        <v>54</v>
      </c>
      <c r="B43" s="21">
        <v>125798</v>
      </c>
      <c r="C43" s="21">
        <f t="shared" si="6"/>
        <v>133345.88</v>
      </c>
      <c r="D43" s="21">
        <f t="shared" si="6"/>
        <v>141346.6328</v>
      </c>
      <c r="E43" s="21">
        <f t="shared" si="6"/>
        <v>149827.430768</v>
      </c>
      <c r="F43" s="21">
        <f t="shared" si="6"/>
        <v>158817.07661408</v>
      </c>
      <c r="G43" s="21">
        <f t="shared" si="6"/>
        <v>168346.1012109248</v>
      </c>
      <c r="H43" s="21">
        <f t="shared" si="6"/>
        <v>178446.86728358027</v>
      </c>
      <c r="I43" s="21">
        <f t="shared" si="6"/>
        <v>189153.67932059508</v>
      </c>
      <c r="J43" s="21">
        <f t="shared" si="6"/>
        <v>200502.90007983078</v>
      </c>
      <c r="K43" s="21">
        <f t="shared" si="6"/>
        <v>212533.07408462063</v>
      </c>
    </row>
    <row r="44" spans="1:11" ht="12.75">
      <c r="A44" s="18" t="s">
        <v>50</v>
      </c>
      <c r="B44" s="21">
        <v>5000</v>
      </c>
      <c r="C44" s="21">
        <f t="shared" si="6"/>
        <v>5300</v>
      </c>
      <c r="D44" s="21">
        <f t="shared" si="6"/>
        <v>5618</v>
      </c>
      <c r="E44" s="21">
        <f t="shared" si="6"/>
        <v>5955.08</v>
      </c>
      <c r="F44" s="21">
        <f t="shared" si="6"/>
        <v>6312.3848</v>
      </c>
      <c r="G44" s="21">
        <f t="shared" si="6"/>
        <v>6691.127888</v>
      </c>
      <c r="H44" s="21">
        <f t="shared" si="6"/>
        <v>7092.59556128</v>
      </c>
      <c r="I44" s="21">
        <f t="shared" si="6"/>
        <v>7518.1512949568</v>
      </c>
      <c r="J44" s="21">
        <f t="shared" si="6"/>
        <v>7969.240372654208</v>
      </c>
      <c r="K44" s="21">
        <f t="shared" si="6"/>
        <v>8447.39479501346</v>
      </c>
    </row>
    <row r="45" spans="1:11" ht="12.75">
      <c r="A45" s="22" t="s">
        <v>18</v>
      </c>
      <c r="B45" s="17">
        <f>B60+B61+B62+B63+B65+B69+B70+B71+B72+B73+B74+B46+B64</f>
        <v>13315427</v>
      </c>
      <c r="C45" s="17">
        <f aca="true" t="shared" si="7" ref="C45:K45">C60+C61+C62+C63+C65+C69+C70+C71+C72+C73+C74+C46+C64</f>
        <v>14114352.620000001</v>
      </c>
      <c r="D45" s="17">
        <f t="shared" si="7"/>
        <v>14961213.7772</v>
      </c>
      <c r="E45" s="17">
        <f t="shared" si="7"/>
        <v>15858886.603831997</v>
      </c>
      <c r="F45" s="17">
        <f t="shared" si="7"/>
        <v>16810419.80006192</v>
      </c>
      <c r="G45" s="17">
        <f t="shared" si="7"/>
        <v>17819044.988065638</v>
      </c>
      <c r="H45" s="17">
        <f t="shared" si="7"/>
        <v>18888187.687349577</v>
      </c>
      <c r="I45" s="17">
        <f t="shared" si="7"/>
        <v>20021478.948590547</v>
      </c>
      <c r="J45" s="17">
        <f t="shared" si="7"/>
        <v>21222767.685505982</v>
      </c>
      <c r="K45" s="17">
        <f t="shared" si="7"/>
        <v>22496133.74663634</v>
      </c>
    </row>
    <row r="46" spans="1:11" ht="21.75">
      <c r="A46" s="22" t="s">
        <v>19</v>
      </c>
      <c r="B46" s="17">
        <f>B47+B51+B55</f>
        <v>1016132</v>
      </c>
      <c r="C46" s="17">
        <f aca="true" t="shared" si="8" ref="C46:K46">C47+C51+C55</f>
        <v>1077099.9200000002</v>
      </c>
      <c r="D46" s="17">
        <f t="shared" si="8"/>
        <v>1141725.9152</v>
      </c>
      <c r="E46" s="17">
        <f t="shared" si="8"/>
        <v>1210229.470112</v>
      </c>
      <c r="F46" s="17">
        <f t="shared" si="8"/>
        <v>1282843.23831872</v>
      </c>
      <c r="G46" s="17">
        <f t="shared" si="8"/>
        <v>1359813.8326178433</v>
      </c>
      <c r="H46" s="17">
        <f t="shared" si="8"/>
        <v>1441402.6625749143</v>
      </c>
      <c r="I46" s="17">
        <f t="shared" si="8"/>
        <v>1527886.822329409</v>
      </c>
      <c r="J46" s="17">
        <f t="shared" si="8"/>
        <v>1619560.0316691732</v>
      </c>
      <c r="K46" s="17">
        <f t="shared" si="8"/>
        <v>1716733.6335693235</v>
      </c>
    </row>
    <row r="47" spans="1:11" ht="12.75">
      <c r="A47" s="22" t="s">
        <v>20</v>
      </c>
      <c r="B47" s="19">
        <f>SUM(B48:B50)</f>
        <v>136438</v>
      </c>
      <c r="C47" s="19">
        <f aca="true" t="shared" si="9" ref="C47:K68">B47*0.06+B47</f>
        <v>144624.28</v>
      </c>
      <c r="D47" s="19">
        <f t="shared" si="9"/>
        <v>153301.7368</v>
      </c>
      <c r="E47" s="19">
        <f t="shared" si="9"/>
        <v>162499.84100800002</v>
      </c>
      <c r="F47" s="19">
        <f t="shared" si="9"/>
        <v>172249.83146848003</v>
      </c>
      <c r="G47" s="19">
        <f t="shared" si="9"/>
        <v>182584.82135658883</v>
      </c>
      <c r="H47" s="19">
        <f t="shared" si="9"/>
        <v>193539.91063798417</v>
      </c>
      <c r="I47" s="19">
        <f t="shared" si="9"/>
        <v>205152.3052762632</v>
      </c>
      <c r="J47" s="19">
        <f t="shared" si="9"/>
        <v>217461.443592839</v>
      </c>
      <c r="K47" s="19">
        <f t="shared" si="9"/>
        <v>230509.13020840933</v>
      </c>
    </row>
    <row r="48" spans="1:11" ht="12.75">
      <c r="A48" s="23" t="s">
        <v>62</v>
      </c>
      <c r="B48" s="19">
        <v>129187</v>
      </c>
      <c r="C48" s="19">
        <f t="shared" si="9"/>
        <v>136938.22</v>
      </c>
      <c r="D48" s="19">
        <f t="shared" si="9"/>
        <v>145154.5132</v>
      </c>
      <c r="E48" s="19">
        <f t="shared" si="9"/>
        <v>153863.78399199998</v>
      </c>
      <c r="F48" s="19">
        <f t="shared" si="9"/>
        <v>163095.61103151998</v>
      </c>
      <c r="G48" s="19">
        <f t="shared" si="9"/>
        <v>172881.34769341117</v>
      </c>
      <c r="H48" s="19">
        <f t="shared" si="9"/>
        <v>183254.22855501584</v>
      </c>
      <c r="I48" s="19">
        <f t="shared" si="9"/>
        <v>194249.4822683168</v>
      </c>
      <c r="J48" s="19">
        <f t="shared" si="9"/>
        <v>205904.4512044158</v>
      </c>
      <c r="K48" s="19">
        <f t="shared" si="9"/>
        <v>218258.71827668074</v>
      </c>
    </row>
    <row r="49" spans="1:11" ht="12.75">
      <c r="A49" s="23" t="s">
        <v>63</v>
      </c>
      <c r="B49" s="19">
        <v>3916</v>
      </c>
      <c r="C49" s="19">
        <f t="shared" si="9"/>
        <v>4150.96</v>
      </c>
      <c r="D49" s="19">
        <f t="shared" si="9"/>
        <v>4400.0176</v>
      </c>
      <c r="E49" s="19">
        <f t="shared" si="9"/>
        <v>4664.018656</v>
      </c>
      <c r="F49" s="19">
        <f t="shared" si="9"/>
        <v>4943.859775360001</v>
      </c>
      <c r="G49" s="19">
        <f t="shared" si="9"/>
        <v>5240.491361881601</v>
      </c>
      <c r="H49" s="19">
        <f t="shared" si="9"/>
        <v>5554.920843594497</v>
      </c>
      <c r="I49" s="19">
        <f t="shared" si="9"/>
        <v>5888.216094210166</v>
      </c>
      <c r="J49" s="19">
        <f t="shared" si="9"/>
        <v>6241.509059862777</v>
      </c>
      <c r="K49" s="19">
        <f t="shared" si="9"/>
        <v>6615.999603454543</v>
      </c>
    </row>
    <row r="50" spans="1:11" ht="12.75">
      <c r="A50" s="23" t="s">
        <v>64</v>
      </c>
      <c r="B50" s="19">
        <v>3335</v>
      </c>
      <c r="C50" s="19">
        <f t="shared" si="9"/>
        <v>3535.1</v>
      </c>
      <c r="D50" s="19">
        <f t="shared" si="9"/>
        <v>3747.206</v>
      </c>
      <c r="E50" s="19">
        <f t="shared" si="9"/>
        <v>3972.03836</v>
      </c>
      <c r="F50" s="19">
        <f t="shared" si="9"/>
        <v>4210.3606616</v>
      </c>
      <c r="G50" s="19">
        <f t="shared" si="9"/>
        <v>4462.982301296</v>
      </c>
      <c r="H50" s="19">
        <f t="shared" si="9"/>
        <v>4730.76123937376</v>
      </c>
      <c r="I50" s="19">
        <f t="shared" si="9"/>
        <v>5014.606913736186</v>
      </c>
      <c r="J50" s="19">
        <f t="shared" si="9"/>
        <v>5315.483328560356</v>
      </c>
      <c r="K50" s="19">
        <f t="shared" si="9"/>
        <v>5634.412328273977</v>
      </c>
    </row>
    <row r="51" spans="1:11" ht="12.75">
      <c r="A51" s="22" t="s">
        <v>21</v>
      </c>
      <c r="B51" s="24">
        <f>SUM(B52:B54)</f>
        <v>90105</v>
      </c>
      <c r="C51" s="24">
        <f t="shared" si="9"/>
        <v>95511.3</v>
      </c>
      <c r="D51" s="24">
        <f t="shared" si="9"/>
        <v>101241.978</v>
      </c>
      <c r="E51" s="24">
        <f t="shared" si="9"/>
        <v>107316.49668</v>
      </c>
      <c r="F51" s="24">
        <f t="shared" si="9"/>
        <v>113755.4864808</v>
      </c>
      <c r="G51" s="24">
        <f t="shared" si="9"/>
        <v>120580.815669648</v>
      </c>
      <c r="H51" s="24">
        <f t="shared" si="9"/>
        <v>127815.66460982688</v>
      </c>
      <c r="I51" s="24">
        <f t="shared" si="9"/>
        <v>135484.6044864165</v>
      </c>
      <c r="J51" s="24">
        <f t="shared" si="9"/>
        <v>143613.6807556015</v>
      </c>
      <c r="K51" s="24">
        <f t="shared" si="9"/>
        <v>152230.5016009376</v>
      </c>
    </row>
    <row r="52" spans="1:11" ht="12.75">
      <c r="A52" s="23" t="s">
        <v>62</v>
      </c>
      <c r="B52" s="19">
        <v>58190</v>
      </c>
      <c r="C52" s="19">
        <f t="shared" si="9"/>
        <v>61681.4</v>
      </c>
      <c r="D52" s="19">
        <f t="shared" si="9"/>
        <v>65382.284</v>
      </c>
      <c r="E52" s="19">
        <f t="shared" si="9"/>
        <v>69305.22104</v>
      </c>
      <c r="F52" s="19">
        <f t="shared" si="9"/>
        <v>73463.5343024</v>
      </c>
      <c r="G52" s="19">
        <f t="shared" si="9"/>
        <v>77871.346360544</v>
      </c>
      <c r="H52" s="19">
        <f t="shared" si="9"/>
        <v>82543.62714217664</v>
      </c>
      <c r="I52" s="19">
        <f t="shared" si="9"/>
        <v>87496.24477070724</v>
      </c>
      <c r="J52" s="19">
        <f t="shared" si="9"/>
        <v>92746.01945694968</v>
      </c>
      <c r="K52" s="19">
        <f t="shared" si="9"/>
        <v>98310.78062436666</v>
      </c>
    </row>
    <row r="53" spans="1:11" ht="12.75">
      <c r="A53" s="23" t="s">
        <v>63</v>
      </c>
      <c r="B53" s="19">
        <v>19465</v>
      </c>
      <c r="C53" s="19">
        <f t="shared" si="9"/>
        <v>20632.9</v>
      </c>
      <c r="D53" s="19">
        <f t="shared" si="9"/>
        <v>21870.874</v>
      </c>
      <c r="E53" s="19">
        <f t="shared" si="9"/>
        <v>23183.12644</v>
      </c>
      <c r="F53" s="19">
        <f t="shared" si="9"/>
        <v>24574.1140264</v>
      </c>
      <c r="G53" s="19">
        <f t="shared" si="9"/>
        <v>26048.560867983997</v>
      </c>
      <c r="H53" s="19">
        <f t="shared" si="9"/>
        <v>27611.474520063035</v>
      </c>
      <c r="I53" s="19">
        <f t="shared" si="9"/>
        <v>29268.162991266818</v>
      </c>
      <c r="J53" s="19">
        <f t="shared" si="9"/>
        <v>31024.252770742827</v>
      </c>
      <c r="K53" s="19">
        <f t="shared" si="9"/>
        <v>32885.7079369874</v>
      </c>
    </row>
    <row r="54" spans="1:11" ht="12.75">
      <c r="A54" s="23" t="s">
        <v>64</v>
      </c>
      <c r="B54" s="19">
        <v>12450</v>
      </c>
      <c r="C54" s="19">
        <f t="shared" si="9"/>
        <v>13197</v>
      </c>
      <c r="D54" s="19">
        <f t="shared" si="9"/>
        <v>13988.82</v>
      </c>
      <c r="E54" s="19">
        <f t="shared" si="9"/>
        <v>14828.1492</v>
      </c>
      <c r="F54" s="19">
        <f t="shared" si="9"/>
        <v>15717.838152</v>
      </c>
      <c r="G54" s="19">
        <f t="shared" si="9"/>
        <v>16660.908441120002</v>
      </c>
      <c r="H54" s="19">
        <f t="shared" si="9"/>
        <v>17660.5629475872</v>
      </c>
      <c r="I54" s="19">
        <f t="shared" si="9"/>
        <v>18720.196724442434</v>
      </c>
      <c r="J54" s="19">
        <f t="shared" si="9"/>
        <v>19843.40852790898</v>
      </c>
      <c r="K54" s="19">
        <f t="shared" si="9"/>
        <v>21034.01303958352</v>
      </c>
    </row>
    <row r="55" spans="1:11" ht="12.75">
      <c r="A55" s="22" t="s">
        <v>22</v>
      </c>
      <c r="B55" s="19">
        <f>SUM(B56:B59)</f>
        <v>789589</v>
      </c>
      <c r="C55" s="19">
        <f aca="true" t="shared" si="10" ref="C55:K55">SUM(C56:C59)</f>
        <v>836964.3400000001</v>
      </c>
      <c r="D55" s="19">
        <f t="shared" si="10"/>
        <v>887182.2004</v>
      </c>
      <c r="E55" s="19">
        <f t="shared" si="10"/>
        <v>940413.132424</v>
      </c>
      <c r="F55" s="19">
        <f t="shared" si="10"/>
        <v>996837.92036944</v>
      </c>
      <c r="G55" s="19">
        <f t="shared" si="10"/>
        <v>1056648.1955916064</v>
      </c>
      <c r="H55" s="19">
        <f t="shared" si="10"/>
        <v>1120047.0873271031</v>
      </c>
      <c r="I55" s="19">
        <f t="shared" si="10"/>
        <v>1187249.9125667291</v>
      </c>
      <c r="J55" s="19">
        <f t="shared" si="10"/>
        <v>1258484.9073207327</v>
      </c>
      <c r="K55" s="19">
        <f t="shared" si="10"/>
        <v>1333994.0017599766</v>
      </c>
    </row>
    <row r="56" spans="1:11" ht="12.75">
      <c r="A56" s="23" t="s">
        <v>62</v>
      </c>
      <c r="B56" s="19">
        <v>535259</v>
      </c>
      <c r="C56" s="19">
        <f t="shared" si="9"/>
        <v>567374.54</v>
      </c>
      <c r="D56" s="19">
        <f t="shared" si="9"/>
        <v>601417.0124</v>
      </c>
      <c r="E56" s="19">
        <f t="shared" si="9"/>
        <v>637502.033144</v>
      </c>
      <c r="F56" s="19">
        <f t="shared" si="9"/>
        <v>675752.15513264</v>
      </c>
      <c r="G56" s="19">
        <f t="shared" si="9"/>
        <v>716297.2844405985</v>
      </c>
      <c r="H56" s="19">
        <f t="shared" si="9"/>
        <v>759275.1215070344</v>
      </c>
      <c r="I56" s="19">
        <f t="shared" si="9"/>
        <v>804831.6287974565</v>
      </c>
      <c r="J56" s="19">
        <f t="shared" si="9"/>
        <v>853121.526525304</v>
      </c>
      <c r="K56" s="19">
        <f t="shared" si="9"/>
        <v>904308.8181168222</v>
      </c>
    </row>
    <row r="57" spans="1:11" ht="12.75">
      <c r="A57" s="23" t="s">
        <v>63</v>
      </c>
      <c r="B57" s="19">
        <v>54144</v>
      </c>
      <c r="C57" s="19">
        <f t="shared" si="9"/>
        <v>57392.64</v>
      </c>
      <c r="D57" s="19">
        <f t="shared" si="9"/>
        <v>60836.1984</v>
      </c>
      <c r="E57" s="19">
        <f t="shared" si="9"/>
        <v>64486.370304000004</v>
      </c>
      <c r="F57" s="19">
        <f t="shared" si="9"/>
        <v>68355.55252224</v>
      </c>
      <c r="G57" s="19">
        <f t="shared" si="9"/>
        <v>72456.8856735744</v>
      </c>
      <c r="H57" s="19">
        <f t="shared" si="9"/>
        <v>76804.29881398886</v>
      </c>
      <c r="I57" s="19">
        <f t="shared" si="9"/>
        <v>81412.5567428282</v>
      </c>
      <c r="J57" s="19">
        <f t="shared" si="9"/>
        <v>86297.31014739789</v>
      </c>
      <c r="K57" s="19">
        <f t="shared" si="9"/>
        <v>91475.14875624176</v>
      </c>
    </row>
    <row r="58" spans="1:11" ht="12.75">
      <c r="A58" s="23" t="s">
        <v>64</v>
      </c>
      <c r="B58" s="19">
        <v>170436</v>
      </c>
      <c r="C58" s="19">
        <f t="shared" si="9"/>
        <v>180662.16</v>
      </c>
      <c r="D58" s="19">
        <f t="shared" si="9"/>
        <v>191501.8896</v>
      </c>
      <c r="E58" s="19">
        <f t="shared" si="9"/>
        <v>202992.002976</v>
      </c>
      <c r="F58" s="19">
        <f t="shared" si="9"/>
        <v>215171.52315455998</v>
      </c>
      <c r="G58" s="19">
        <f t="shared" si="9"/>
        <v>228081.81454383358</v>
      </c>
      <c r="H58" s="19">
        <f t="shared" si="9"/>
        <v>241766.7234164636</v>
      </c>
      <c r="I58" s="19">
        <f t="shared" si="9"/>
        <v>256272.7268214514</v>
      </c>
      <c r="J58" s="19">
        <f t="shared" si="9"/>
        <v>271649.09043073846</v>
      </c>
      <c r="K58" s="19">
        <f t="shared" si="9"/>
        <v>287948.03585658275</v>
      </c>
    </row>
    <row r="59" spans="1:11" ht="12.75">
      <c r="A59" s="23" t="s">
        <v>85</v>
      </c>
      <c r="B59" s="19">
        <v>29750</v>
      </c>
      <c r="C59" s="19">
        <f t="shared" si="9"/>
        <v>31535</v>
      </c>
      <c r="D59" s="19">
        <f t="shared" si="9"/>
        <v>33427.1</v>
      </c>
      <c r="E59" s="19">
        <f t="shared" si="9"/>
        <v>35432.725999999995</v>
      </c>
      <c r="F59" s="19">
        <f t="shared" si="9"/>
        <v>37558.68955999999</v>
      </c>
      <c r="G59" s="19">
        <f t="shared" si="9"/>
        <v>39812.21093359999</v>
      </c>
      <c r="H59" s="19">
        <f t="shared" si="9"/>
        <v>42200.94358961599</v>
      </c>
      <c r="I59" s="19">
        <f t="shared" si="9"/>
        <v>44733.00020499295</v>
      </c>
      <c r="J59" s="19">
        <f t="shared" si="9"/>
        <v>47416.980217292534</v>
      </c>
      <c r="K59" s="19">
        <f t="shared" si="9"/>
        <v>50261.99903033009</v>
      </c>
    </row>
    <row r="60" spans="1:11" ht="21.75">
      <c r="A60" s="22" t="s">
        <v>23</v>
      </c>
      <c r="B60" s="19">
        <v>246596</v>
      </c>
      <c r="C60" s="19">
        <f t="shared" si="9"/>
        <v>261391.76</v>
      </c>
      <c r="D60" s="19">
        <f t="shared" si="9"/>
        <v>277075.2656</v>
      </c>
      <c r="E60" s="19">
        <f t="shared" si="9"/>
        <v>293699.78153599997</v>
      </c>
      <c r="F60" s="19">
        <f t="shared" si="9"/>
        <v>311321.76842816</v>
      </c>
      <c r="G60" s="19">
        <f t="shared" si="9"/>
        <v>330001.0745338496</v>
      </c>
      <c r="H60" s="19">
        <f t="shared" si="9"/>
        <v>349801.13900588057</v>
      </c>
      <c r="I60" s="19">
        <f t="shared" si="9"/>
        <v>370789.2073462334</v>
      </c>
      <c r="J60" s="19">
        <f t="shared" si="9"/>
        <v>393036.5597870074</v>
      </c>
      <c r="K60" s="19">
        <f t="shared" si="9"/>
        <v>416618.75337422785</v>
      </c>
    </row>
    <row r="61" spans="1:11" ht="12.75">
      <c r="A61" s="22" t="s">
        <v>24</v>
      </c>
      <c r="B61" s="19">
        <v>961530</v>
      </c>
      <c r="C61" s="19">
        <f t="shared" si="9"/>
        <v>1019221.8</v>
      </c>
      <c r="D61" s="19">
        <f t="shared" si="9"/>
        <v>1080375.108</v>
      </c>
      <c r="E61" s="19">
        <f t="shared" si="9"/>
        <v>1145197.61448</v>
      </c>
      <c r="F61" s="19">
        <f t="shared" si="9"/>
        <v>1213909.4713488</v>
      </c>
      <c r="G61" s="19">
        <f t="shared" si="9"/>
        <v>1286744.039629728</v>
      </c>
      <c r="H61" s="19">
        <f t="shared" si="9"/>
        <v>1363948.6820075118</v>
      </c>
      <c r="I61" s="19">
        <f t="shared" si="9"/>
        <v>1445785.6029279626</v>
      </c>
      <c r="J61" s="19">
        <f t="shared" si="9"/>
        <v>1532532.7391036402</v>
      </c>
      <c r="K61" s="19">
        <f t="shared" si="9"/>
        <v>1624484.7034498586</v>
      </c>
    </row>
    <row r="62" spans="1:11" ht="12.75">
      <c r="A62" s="22" t="s">
        <v>25</v>
      </c>
      <c r="B62" s="19">
        <v>3427609</v>
      </c>
      <c r="C62" s="19">
        <f t="shared" si="9"/>
        <v>3633265.54</v>
      </c>
      <c r="D62" s="19">
        <f t="shared" si="9"/>
        <v>3851261.4724</v>
      </c>
      <c r="E62" s="19">
        <f t="shared" si="9"/>
        <v>4082337.1607439998</v>
      </c>
      <c r="F62" s="19">
        <f t="shared" si="9"/>
        <v>4327277.39038864</v>
      </c>
      <c r="G62" s="19">
        <f t="shared" si="9"/>
        <v>4586914.033811958</v>
      </c>
      <c r="H62" s="19">
        <f t="shared" si="9"/>
        <v>4862128.875840675</v>
      </c>
      <c r="I62" s="19">
        <f t="shared" si="9"/>
        <v>5153856.608391115</v>
      </c>
      <c r="J62" s="19">
        <f t="shared" si="9"/>
        <v>5463088.004894583</v>
      </c>
      <c r="K62" s="19">
        <f t="shared" si="9"/>
        <v>5790873.285188258</v>
      </c>
    </row>
    <row r="63" spans="1:11" ht="12.75">
      <c r="A63" s="25" t="s">
        <v>29</v>
      </c>
      <c r="B63" s="19">
        <v>730876</v>
      </c>
      <c r="C63" s="19">
        <f t="shared" si="9"/>
        <v>774728.56</v>
      </c>
      <c r="D63" s="19">
        <f t="shared" si="9"/>
        <v>821212.2736000001</v>
      </c>
      <c r="E63" s="19">
        <f t="shared" si="9"/>
        <v>870485.0100160001</v>
      </c>
      <c r="F63" s="19">
        <f t="shared" si="9"/>
        <v>922714.1106169601</v>
      </c>
      <c r="G63" s="19">
        <f t="shared" si="9"/>
        <v>978076.9572539777</v>
      </c>
      <c r="H63" s="19">
        <f t="shared" si="9"/>
        <v>1036761.5746892163</v>
      </c>
      <c r="I63" s="19">
        <f t="shared" si="9"/>
        <v>1098967.2691705693</v>
      </c>
      <c r="J63" s="19">
        <f t="shared" si="9"/>
        <v>1164905.3053208033</v>
      </c>
      <c r="K63" s="19">
        <f t="shared" si="9"/>
        <v>1234799.6236400516</v>
      </c>
    </row>
    <row r="64" spans="1:11" ht="12.75">
      <c r="A64" s="25" t="s">
        <v>78</v>
      </c>
      <c r="B64" s="19">
        <v>217000</v>
      </c>
      <c r="C64" s="19">
        <f t="shared" si="9"/>
        <v>230020</v>
      </c>
      <c r="D64" s="19">
        <f t="shared" si="9"/>
        <v>243821.2</v>
      </c>
      <c r="E64" s="19">
        <f t="shared" si="9"/>
        <v>258450.472</v>
      </c>
      <c r="F64" s="19">
        <f t="shared" si="9"/>
        <v>273957.50032</v>
      </c>
      <c r="G64" s="19">
        <f t="shared" si="9"/>
        <v>290394.9503392</v>
      </c>
      <c r="H64" s="19">
        <f t="shared" si="9"/>
        <v>307818.647359552</v>
      </c>
      <c r="I64" s="19">
        <f t="shared" si="9"/>
        <v>326287.7662011251</v>
      </c>
      <c r="J64" s="19">
        <f t="shared" si="9"/>
        <v>345865.0321731926</v>
      </c>
      <c r="K64" s="19">
        <f t="shared" si="9"/>
        <v>366616.93410358415</v>
      </c>
    </row>
    <row r="65" spans="1:11" ht="12.75">
      <c r="A65" s="25" t="s">
        <v>56</v>
      </c>
      <c r="B65" s="19">
        <f>B66+B67+B68</f>
        <v>1529204</v>
      </c>
      <c r="C65" s="19">
        <f t="shared" si="9"/>
        <v>1620956.24</v>
      </c>
      <c r="D65" s="19">
        <f t="shared" si="9"/>
        <v>1718213.6144</v>
      </c>
      <c r="E65" s="19">
        <f t="shared" si="9"/>
        <v>1821306.431264</v>
      </c>
      <c r="F65" s="19">
        <f t="shared" si="9"/>
        <v>1930584.81713984</v>
      </c>
      <c r="G65" s="19">
        <f t="shared" si="9"/>
        <v>2046419.9061682303</v>
      </c>
      <c r="H65" s="19">
        <f t="shared" si="9"/>
        <v>2169205.100538324</v>
      </c>
      <c r="I65" s="19">
        <f t="shared" si="9"/>
        <v>2299357.4065706236</v>
      </c>
      <c r="J65" s="19">
        <f t="shared" si="9"/>
        <v>2437318.850964861</v>
      </c>
      <c r="K65" s="19">
        <f t="shared" si="9"/>
        <v>2583557.9820227525</v>
      </c>
    </row>
    <row r="66" spans="1:11" ht="12.75">
      <c r="A66" s="25" t="s">
        <v>26</v>
      </c>
      <c r="B66" s="19">
        <v>75845</v>
      </c>
      <c r="C66" s="19">
        <f t="shared" si="9"/>
        <v>80395.7</v>
      </c>
      <c r="D66" s="19">
        <f t="shared" si="9"/>
        <v>85219.442</v>
      </c>
      <c r="E66" s="19">
        <f t="shared" si="9"/>
        <v>90332.60852</v>
      </c>
      <c r="F66" s="19">
        <f t="shared" si="9"/>
        <v>95752.56503119999</v>
      </c>
      <c r="G66" s="19">
        <f t="shared" si="9"/>
        <v>101497.718933072</v>
      </c>
      <c r="H66" s="19">
        <f t="shared" si="9"/>
        <v>107587.58206905631</v>
      </c>
      <c r="I66" s="19">
        <f t="shared" si="9"/>
        <v>114042.83699319969</v>
      </c>
      <c r="J66" s="19">
        <f t="shared" si="9"/>
        <v>120885.40721279167</v>
      </c>
      <c r="K66" s="19">
        <f t="shared" si="9"/>
        <v>128138.53164555917</v>
      </c>
    </row>
    <row r="67" spans="1:11" ht="12.75">
      <c r="A67" s="22" t="s">
        <v>27</v>
      </c>
      <c r="B67" s="19">
        <v>56883</v>
      </c>
      <c r="C67" s="19">
        <f t="shared" si="9"/>
        <v>60295.98</v>
      </c>
      <c r="D67" s="19">
        <f t="shared" si="9"/>
        <v>63913.73880000001</v>
      </c>
      <c r="E67" s="19">
        <f t="shared" si="9"/>
        <v>67748.56312800001</v>
      </c>
      <c r="F67" s="19">
        <f t="shared" si="9"/>
        <v>71813.47691568</v>
      </c>
      <c r="G67" s="19">
        <f t="shared" si="9"/>
        <v>76122.28553062081</v>
      </c>
      <c r="H67" s="19">
        <f t="shared" si="9"/>
        <v>80689.62266245806</v>
      </c>
      <c r="I67" s="19">
        <f t="shared" si="9"/>
        <v>85531.00002220554</v>
      </c>
      <c r="J67" s="19">
        <f t="shared" si="9"/>
        <v>90662.86002353787</v>
      </c>
      <c r="K67" s="19">
        <f t="shared" si="9"/>
        <v>96102.63162495014</v>
      </c>
    </row>
    <row r="68" spans="1:11" ht="12.75">
      <c r="A68" s="25" t="s">
        <v>30</v>
      </c>
      <c r="B68" s="26">
        <v>1396476</v>
      </c>
      <c r="C68" s="19">
        <f t="shared" si="9"/>
        <v>1480264.56</v>
      </c>
      <c r="D68" s="19">
        <f t="shared" si="9"/>
        <v>1569080.4336</v>
      </c>
      <c r="E68" s="19">
        <f t="shared" si="9"/>
        <v>1663225.259616</v>
      </c>
      <c r="F68" s="19">
        <f t="shared" si="9"/>
        <v>1763018.7751929602</v>
      </c>
      <c r="G68" s="19">
        <f t="shared" si="9"/>
        <v>1868799.9017045377</v>
      </c>
      <c r="H68" s="19">
        <f t="shared" si="9"/>
        <v>1980927.89580681</v>
      </c>
      <c r="I68" s="19">
        <f t="shared" si="9"/>
        <v>2099783.5695552183</v>
      </c>
      <c r="J68" s="19">
        <f t="shared" si="9"/>
        <v>2225770.5837285314</v>
      </c>
      <c r="K68" s="19">
        <f t="shared" si="9"/>
        <v>2359316.818752243</v>
      </c>
    </row>
    <row r="69" spans="1:11" ht="12.75">
      <c r="A69" s="25" t="s">
        <v>28</v>
      </c>
      <c r="B69" s="19">
        <v>124932</v>
      </c>
      <c r="C69" s="19">
        <f aca="true" t="shared" si="11" ref="C69:K74">B69*0.06+B69</f>
        <v>132427.92</v>
      </c>
      <c r="D69" s="19">
        <f t="shared" si="11"/>
        <v>140373.5952</v>
      </c>
      <c r="E69" s="19">
        <f t="shared" si="11"/>
        <v>148796.010912</v>
      </c>
      <c r="F69" s="19">
        <f t="shared" si="11"/>
        <v>157723.77156672</v>
      </c>
      <c r="G69" s="19">
        <f t="shared" si="11"/>
        <v>167187.19786072322</v>
      </c>
      <c r="H69" s="19">
        <f t="shared" si="11"/>
        <v>177218.4297323666</v>
      </c>
      <c r="I69" s="19">
        <f t="shared" si="11"/>
        <v>187851.53551630862</v>
      </c>
      <c r="J69" s="19">
        <f t="shared" si="11"/>
        <v>199122.62764728713</v>
      </c>
      <c r="K69" s="19">
        <f t="shared" si="11"/>
        <v>211069.98530612435</v>
      </c>
    </row>
    <row r="70" spans="1:11" ht="12.75">
      <c r="A70" s="25" t="s">
        <v>57</v>
      </c>
      <c r="B70" s="19">
        <v>4800000</v>
      </c>
      <c r="C70" s="19">
        <f t="shared" si="11"/>
        <v>5088000</v>
      </c>
      <c r="D70" s="19">
        <f t="shared" si="11"/>
        <v>5393280</v>
      </c>
      <c r="E70" s="19">
        <f t="shared" si="11"/>
        <v>5716876.8</v>
      </c>
      <c r="F70" s="19">
        <f t="shared" si="11"/>
        <v>6059889.408</v>
      </c>
      <c r="G70" s="19">
        <f t="shared" si="11"/>
        <v>6423482.77248</v>
      </c>
      <c r="H70" s="19">
        <f t="shared" si="11"/>
        <v>6808891.7388288</v>
      </c>
      <c r="I70" s="19">
        <f t="shared" si="11"/>
        <v>7217425.243158528</v>
      </c>
      <c r="J70" s="19">
        <f t="shared" si="11"/>
        <v>7650470.757748039</v>
      </c>
      <c r="K70" s="19">
        <f t="shared" si="11"/>
        <v>8109499.003212921</v>
      </c>
    </row>
    <row r="71" spans="1:11" ht="12.75">
      <c r="A71" s="27" t="s">
        <v>58</v>
      </c>
      <c r="B71" s="19">
        <v>33750</v>
      </c>
      <c r="C71" s="19">
        <f t="shared" si="11"/>
        <v>35775</v>
      </c>
      <c r="D71" s="19">
        <f t="shared" si="11"/>
        <v>37921.5</v>
      </c>
      <c r="E71" s="19">
        <f t="shared" si="11"/>
        <v>40196.79</v>
      </c>
      <c r="F71" s="19">
        <f t="shared" si="11"/>
        <v>42608.5974</v>
      </c>
      <c r="G71" s="19">
        <f t="shared" si="11"/>
        <v>45165.113244</v>
      </c>
      <c r="H71" s="19">
        <f t="shared" si="11"/>
        <v>47875.02003864</v>
      </c>
      <c r="I71" s="19">
        <f t="shared" si="11"/>
        <v>50747.521240958406</v>
      </c>
      <c r="J71" s="19">
        <f t="shared" si="11"/>
        <v>53792.37251541591</v>
      </c>
      <c r="K71" s="19">
        <f t="shared" si="11"/>
        <v>57019.91486634086</v>
      </c>
    </row>
    <row r="72" spans="1:11" ht="23.25">
      <c r="A72" s="27" t="s">
        <v>59</v>
      </c>
      <c r="B72" s="28">
        <v>91500</v>
      </c>
      <c r="C72" s="28">
        <f t="shared" si="11"/>
        <v>96990</v>
      </c>
      <c r="D72" s="28">
        <f t="shared" si="11"/>
        <v>102809.4</v>
      </c>
      <c r="E72" s="28">
        <f t="shared" si="11"/>
        <v>108977.96399999999</v>
      </c>
      <c r="F72" s="28">
        <f t="shared" si="11"/>
        <v>115516.64184</v>
      </c>
      <c r="G72" s="28">
        <f t="shared" si="11"/>
        <v>122447.64035039999</v>
      </c>
      <c r="H72" s="28">
        <f t="shared" si="11"/>
        <v>129794.49877142398</v>
      </c>
      <c r="I72" s="28">
        <f t="shared" si="11"/>
        <v>137582.16869770942</v>
      </c>
      <c r="J72" s="28">
        <f t="shared" si="11"/>
        <v>145837.09881957198</v>
      </c>
      <c r="K72" s="28">
        <f t="shared" si="11"/>
        <v>154587.3247487463</v>
      </c>
    </row>
    <row r="73" spans="1:11" ht="23.25">
      <c r="A73" s="27" t="s">
        <v>60</v>
      </c>
      <c r="B73" s="28">
        <v>131298</v>
      </c>
      <c r="C73" s="28">
        <f t="shared" si="11"/>
        <v>139175.88</v>
      </c>
      <c r="D73" s="28">
        <f t="shared" si="11"/>
        <v>147526.4328</v>
      </c>
      <c r="E73" s="28">
        <f t="shared" si="11"/>
        <v>156378.018768</v>
      </c>
      <c r="F73" s="28">
        <f t="shared" si="11"/>
        <v>165760.69989408</v>
      </c>
      <c r="G73" s="28">
        <f t="shared" si="11"/>
        <v>175706.3418877248</v>
      </c>
      <c r="H73" s="28">
        <f t="shared" si="11"/>
        <v>186248.72240098828</v>
      </c>
      <c r="I73" s="28">
        <f t="shared" si="11"/>
        <v>197423.64574504757</v>
      </c>
      <c r="J73" s="28">
        <f t="shared" si="11"/>
        <v>209269.06448975042</v>
      </c>
      <c r="K73" s="28">
        <f t="shared" si="11"/>
        <v>221825.20835913546</v>
      </c>
    </row>
    <row r="74" spans="1:11" ht="12.75">
      <c r="A74" s="27" t="s">
        <v>61</v>
      </c>
      <c r="B74" s="29">
        <v>5000</v>
      </c>
      <c r="C74" s="29">
        <f t="shared" si="11"/>
        <v>5300</v>
      </c>
      <c r="D74" s="29">
        <f t="shared" si="11"/>
        <v>5618</v>
      </c>
      <c r="E74" s="29">
        <f t="shared" si="11"/>
        <v>5955.08</v>
      </c>
      <c r="F74" s="29">
        <f t="shared" si="11"/>
        <v>6312.3848</v>
      </c>
      <c r="G74" s="29">
        <f t="shared" si="11"/>
        <v>6691.127888</v>
      </c>
      <c r="H74" s="29">
        <f t="shared" si="11"/>
        <v>7092.59556128</v>
      </c>
      <c r="I74" s="29">
        <f t="shared" si="11"/>
        <v>7518.1512949568</v>
      </c>
      <c r="J74" s="29">
        <f t="shared" si="11"/>
        <v>7969.240372654208</v>
      </c>
      <c r="K74" s="29">
        <f t="shared" si="11"/>
        <v>8447.39479501346</v>
      </c>
    </row>
    <row r="75" spans="1:11" ht="12.75">
      <c r="A75" s="16" t="s">
        <v>76</v>
      </c>
      <c r="B75" s="30">
        <f>B5-B46</f>
        <v>12299295</v>
      </c>
      <c r="C75" s="30">
        <f aca="true" t="shared" si="12" ref="C75:K75">C5-C46</f>
        <v>13037252.700000001</v>
      </c>
      <c r="D75" s="30">
        <f t="shared" si="12"/>
        <v>13819487.862</v>
      </c>
      <c r="E75" s="30">
        <f t="shared" si="12"/>
        <v>14648657.13372</v>
      </c>
      <c r="F75" s="30">
        <f t="shared" si="12"/>
        <v>15527576.5617432</v>
      </c>
      <c r="G75" s="30">
        <f t="shared" si="12"/>
        <v>16459231.155447794</v>
      </c>
      <c r="H75" s="30">
        <f t="shared" si="12"/>
        <v>17446785.024774656</v>
      </c>
      <c r="I75" s="30">
        <f t="shared" si="12"/>
        <v>18493592.126261137</v>
      </c>
      <c r="J75" s="30">
        <f t="shared" si="12"/>
        <v>19603207.653836805</v>
      </c>
      <c r="K75" s="30">
        <f t="shared" si="12"/>
        <v>20779400.113067016</v>
      </c>
    </row>
    <row r="76" spans="1:11" ht="12.75">
      <c r="A76" s="16" t="s">
        <v>77</v>
      </c>
      <c r="B76" s="31">
        <f>(B64/B75)*100</f>
        <v>1.7643287684375404</v>
      </c>
      <c r="C76" s="31">
        <f aca="true" t="shared" si="13" ref="C76:K76">(C64/C75)*100</f>
        <v>1.7643287684375404</v>
      </c>
      <c r="D76" s="31">
        <f t="shared" si="13"/>
        <v>1.7643287684375408</v>
      </c>
      <c r="E76" s="31">
        <f t="shared" si="13"/>
        <v>1.7643287684375408</v>
      </c>
      <c r="F76" s="31">
        <f t="shared" si="13"/>
        <v>1.7643287684375404</v>
      </c>
      <c r="G76" s="31">
        <f t="shared" si="13"/>
        <v>1.7643287684375402</v>
      </c>
      <c r="H76" s="31">
        <f t="shared" si="13"/>
        <v>1.7643287684375408</v>
      </c>
      <c r="I76" s="31">
        <f t="shared" si="13"/>
        <v>1.7643287684375408</v>
      </c>
      <c r="J76" s="31">
        <f t="shared" si="13"/>
        <v>1.7643287684375404</v>
      </c>
      <c r="K76" s="31">
        <f t="shared" si="13"/>
        <v>1.7643287684375404</v>
      </c>
    </row>
    <row r="77" spans="1:11" ht="12.75">
      <c r="A77" s="16" t="s">
        <v>79</v>
      </c>
      <c r="B77" s="32">
        <f>(1375347/B5)*100</f>
        <v>10.328974053930077</v>
      </c>
      <c r="C77" s="32">
        <f aca="true" t="shared" si="14" ref="C77:K77">(1375347/C5)*100</f>
        <v>9.744315145217053</v>
      </c>
      <c r="D77" s="32">
        <f t="shared" si="14"/>
        <v>9.19275013699722</v>
      </c>
      <c r="E77" s="32">
        <f t="shared" si="14"/>
        <v>8.672405789620019</v>
      </c>
      <c r="F77" s="32">
        <f t="shared" si="14"/>
        <v>8.181514895867943</v>
      </c>
      <c r="G77" s="32">
        <f t="shared" si="14"/>
        <v>7.718410279120699</v>
      </c>
      <c r="H77" s="32">
        <f t="shared" si="14"/>
        <v>7.281519131245946</v>
      </c>
      <c r="I77" s="32">
        <f t="shared" si="14"/>
        <v>6.869357670986739</v>
      </c>
      <c r="J77" s="32">
        <f t="shared" si="14"/>
        <v>6.480526104704472</v>
      </c>
      <c r="K77" s="32">
        <f t="shared" si="14"/>
        <v>6.113703872362708</v>
      </c>
    </row>
    <row r="78" spans="1:11" ht="12.75">
      <c r="A78" s="16" t="s">
        <v>80</v>
      </c>
      <c r="B78" s="33" t="s">
        <v>81</v>
      </c>
      <c r="C78" s="33" t="s">
        <v>81</v>
      </c>
      <c r="D78" s="33" t="s">
        <v>81</v>
      </c>
      <c r="E78" s="33" t="s">
        <v>81</v>
      </c>
      <c r="F78" s="33" t="s">
        <v>81</v>
      </c>
      <c r="G78" s="33" t="s">
        <v>81</v>
      </c>
      <c r="H78" s="33" t="s">
        <v>81</v>
      </c>
      <c r="I78" s="33" t="s">
        <v>81</v>
      </c>
      <c r="J78" s="33" t="s">
        <v>81</v>
      </c>
      <c r="K78" s="33" t="s">
        <v>81</v>
      </c>
    </row>
    <row r="79" spans="1:11" ht="12.75">
      <c r="A79" s="16" t="s">
        <v>82</v>
      </c>
      <c r="B79" s="30">
        <f>B7+B10+B12+B13+B14+B15+B20+B24+B27+B29+B30+B32</f>
        <v>1230678</v>
      </c>
      <c r="C79" s="30">
        <f aca="true" t="shared" si="15" ref="C79:K79">C7+C10+C12+C13+C14+C15+C20+C24+C27+C29+C30+C32</f>
        <v>1304518.68</v>
      </c>
      <c r="D79" s="30">
        <f t="shared" si="15"/>
        <v>1382789.8007999999</v>
      </c>
      <c r="E79" s="30">
        <f t="shared" si="15"/>
        <v>1465757.1888479998</v>
      </c>
      <c r="F79" s="30">
        <f t="shared" si="15"/>
        <v>1553702.6201788797</v>
      </c>
      <c r="G79" s="30">
        <f t="shared" si="15"/>
        <v>1646924.7773896123</v>
      </c>
      <c r="H79" s="30">
        <f t="shared" si="15"/>
        <v>1745740.264032989</v>
      </c>
      <c r="I79" s="30">
        <f t="shared" si="15"/>
        <v>1850484.6798749682</v>
      </c>
      <c r="J79" s="30">
        <f t="shared" si="15"/>
        <v>1961513.7606674663</v>
      </c>
      <c r="K79" s="30">
        <f t="shared" si="15"/>
        <v>2079204.5863075142</v>
      </c>
    </row>
    <row r="80" spans="1:11" ht="34.5">
      <c r="A80" s="16" t="s">
        <v>83</v>
      </c>
      <c r="B80" s="34">
        <f>(B55/B79)*100</f>
        <v>64.15886202564765</v>
      </c>
      <c r="C80" s="34">
        <f aca="true" t="shared" si="16" ref="C80:K80">(C55/C79)*100</f>
        <v>64.15886202564765</v>
      </c>
      <c r="D80" s="34">
        <f t="shared" si="16"/>
        <v>64.15886202564765</v>
      </c>
      <c r="E80" s="34">
        <f t="shared" si="16"/>
        <v>64.15886202564765</v>
      </c>
      <c r="F80" s="34">
        <f t="shared" si="16"/>
        <v>64.15886202564766</v>
      </c>
      <c r="G80" s="34">
        <f t="shared" si="16"/>
        <v>64.15886202564768</v>
      </c>
      <c r="H80" s="34">
        <f t="shared" si="16"/>
        <v>64.1588620256477</v>
      </c>
      <c r="I80" s="34">
        <f t="shared" si="16"/>
        <v>64.1588620256477</v>
      </c>
      <c r="J80" s="34">
        <f t="shared" si="16"/>
        <v>64.15886202564768</v>
      </c>
      <c r="K80" s="34">
        <f t="shared" si="16"/>
        <v>64.15886202564768</v>
      </c>
    </row>
    <row r="81" spans="1:11" ht="34.5">
      <c r="A81" s="16" t="s">
        <v>84</v>
      </c>
      <c r="B81" s="35">
        <f>((B46-B59)/B79)*100</f>
        <v>80.14947858009975</v>
      </c>
      <c r="C81" s="35">
        <f aca="true" t="shared" si="17" ref="C81:K81">((C46-C59)/C79)*100</f>
        <v>80.14947858009977</v>
      </c>
      <c r="D81" s="35">
        <f t="shared" si="17"/>
        <v>80.14947858009974</v>
      </c>
      <c r="E81" s="35">
        <f t="shared" si="17"/>
        <v>80.14947858009975</v>
      </c>
      <c r="F81" s="35">
        <f t="shared" si="17"/>
        <v>80.14947858009975</v>
      </c>
      <c r="G81" s="35">
        <f t="shared" si="17"/>
        <v>80.14947858009978</v>
      </c>
      <c r="H81" s="35">
        <f t="shared" si="17"/>
        <v>80.1494785800998</v>
      </c>
      <c r="I81" s="35">
        <f t="shared" si="17"/>
        <v>80.1494785800998</v>
      </c>
      <c r="J81" s="35">
        <f t="shared" si="17"/>
        <v>80.14947858009978</v>
      </c>
      <c r="K81" s="35">
        <f t="shared" si="17"/>
        <v>80.14947858009978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H93" sqref="H93"/>
    </sheetView>
  </sheetViews>
  <sheetFormatPr defaultColWidth="11.421875" defaultRowHeight="12.75"/>
  <cols>
    <col min="1" max="1" width="27.140625" style="0" customWidth="1"/>
    <col min="2" max="11" width="12.7109375" style="0" bestFit="1" customWidth="1"/>
  </cols>
  <sheetData>
    <row r="1" spans="1:11" ht="15.75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.75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5.75">
      <c r="A3" s="43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13" t="s">
        <v>0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31</v>
      </c>
      <c r="H4" s="2" t="s">
        <v>46</v>
      </c>
      <c r="I4" s="2" t="s">
        <v>51</v>
      </c>
      <c r="J4" s="2" t="s">
        <v>65</v>
      </c>
      <c r="K4" s="2" t="s">
        <v>66</v>
      </c>
    </row>
    <row r="5" spans="1:11" ht="12.75">
      <c r="A5" s="16" t="s">
        <v>9</v>
      </c>
      <c r="B5" s="17">
        <f aca="true" t="shared" si="0" ref="B5:K5">+B6+B22+B33</f>
        <v>13315427</v>
      </c>
      <c r="C5" s="17">
        <f t="shared" si="0"/>
        <v>14114352.620000001</v>
      </c>
      <c r="D5" s="17">
        <f t="shared" si="0"/>
        <v>14961213.777200002</v>
      </c>
      <c r="E5" s="17">
        <f t="shared" si="0"/>
        <v>15858886.603831999</v>
      </c>
      <c r="F5" s="17">
        <f t="shared" si="0"/>
        <v>16810419.80006192</v>
      </c>
      <c r="G5" s="17">
        <f t="shared" si="0"/>
        <v>17819044.98806564</v>
      </c>
      <c r="H5" s="17">
        <f t="shared" si="0"/>
        <v>18888187.68734957</v>
      </c>
      <c r="I5" s="17">
        <f t="shared" si="0"/>
        <v>20021478.94859055</v>
      </c>
      <c r="J5" s="17">
        <f t="shared" si="0"/>
        <v>21222767.685505986</v>
      </c>
      <c r="K5" s="17">
        <f t="shared" si="0"/>
        <v>22496133.74663634</v>
      </c>
    </row>
    <row r="6" spans="1:11" ht="12.75">
      <c r="A6" s="16" t="s">
        <v>1</v>
      </c>
      <c r="B6" s="17">
        <f aca="true" t="shared" si="1" ref="B6:K6">SUM(B7:B20)</f>
        <v>187800</v>
      </c>
      <c r="C6" s="17">
        <f t="shared" si="1"/>
        <v>199068</v>
      </c>
      <c r="D6" s="17">
        <f t="shared" si="1"/>
        <v>211012.08</v>
      </c>
      <c r="E6" s="17">
        <f t="shared" si="1"/>
        <v>223672.8048</v>
      </c>
      <c r="F6" s="17">
        <f t="shared" si="1"/>
        <v>237093.173088</v>
      </c>
      <c r="G6" s="17">
        <f t="shared" si="1"/>
        <v>251318.76347328007</v>
      </c>
      <c r="H6" s="17">
        <f t="shared" si="1"/>
        <v>266397.88928167685</v>
      </c>
      <c r="I6" s="17">
        <f t="shared" si="1"/>
        <v>282381.76263857743</v>
      </c>
      <c r="J6" s="17">
        <f t="shared" si="1"/>
        <v>299324.668396892</v>
      </c>
      <c r="K6" s="17">
        <f t="shared" si="1"/>
        <v>317284.14850070566</v>
      </c>
    </row>
    <row r="7" spans="1:11" ht="12.75">
      <c r="A7" s="36" t="s">
        <v>33</v>
      </c>
      <c r="B7" s="19">
        <v>40000</v>
      </c>
      <c r="C7" s="19">
        <f aca="true" t="shared" si="2" ref="C7:K20">B7*0.06+B7</f>
        <v>42400</v>
      </c>
      <c r="D7" s="19">
        <f t="shared" si="2"/>
        <v>44944</v>
      </c>
      <c r="E7" s="19">
        <f t="shared" si="2"/>
        <v>47640.64</v>
      </c>
      <c r="F7" s="19">
        <f t="shared" si="2"/>
        <v>50499.0784</v>
      </c>
      <c r="G7" s="19">
        <f t="shared" si="2"/>
        <v>53529.023104</v>
      </c>
      <c r="H7" s="19">
        <f t="shared" si="2"/>
        <v>56740.76449024</v>
      </c>
      <c r="I7" s="19">
        <f t="shared" si="2"/>
        <v>60145.2103596544</v>
      </c>
      <c r="J7" s="19">
        <f t="shared" si="2"/>
        <v>63753.92298123366</v>
      </c>
      <c r="K7" s="19">
        <f t="shared" si="2"/>
        <v>67579.15836010769</v>
      </c>
    </row>
    <row r="8" spans="1:11" ht="23.25">
      <c r="A8" s="36" t="s">
        <v>34</v>
      </c>
      <c r="B8" s="19">
        <v>30000</v>
      </c>
      <c r="C8" s="19">
        <f t="shared" si="2"/>
        <v>31800</v>
      </c>
      <c r="D8" s="19">
        <f t="shared" si="2"/>
        <v>33708</v>
      </c>
      <c r="E8" s="19">
        <f t="shared" si="2"/>
        <v>35730.48</v>
      </c>
      <c r="F8" s="19">
        <f t="shared" si="2"/>
        <v>37874.308800000006</v>
      </c>
      <c r="G8" s="19">
        <f t="shared" si="2"/>
        <v>40146.76732800001</v>
      </c>
      <c r="H8" s="19">
        <f t="shared" si="2"/>
        <v>42555.57336768001</v>
      </c>
      <c r="I8" s="19">
        <f t="shared" si="2"/>
        <v>45108.90776974081</v>
      </c>
      <c r="J8" s="19">
        <f t="shared" si="2"/>
        <v>47815.44223592526</v>
      </c>
      <c r="K8" s="19">
        <f t="shared" si="2"/>
        <v>50684.36877008077</v>
      </c>
    </row>
    <row r="9" spans="1:11" ht="12.75">
      <c r="A9" s="36" t="s">
        <v>7</v>
      </c>
      <c r="B9" s="19">
        <v>30000</v>
      </c>
      <c r="C9" s="19">
        <f t="shared" si="2"/>
        <v>31800</v>
      </c>
      <c r="D9" s="19">
        <f t="shared" si="2"/>
        <v>33708</v>
      </c>
      <c r="E9" s="19">
        <f t="shared" si="2"/>
        <v>35730.48</v>
      </c>
      <c r="F9" s="19">
        <f t="shared" si="2"/>
        <v>37874.308800000006</v>
      </c>
      <c r="G9" s="19">
        <f t="shared" si="2"/>
        <v>40146.76732800001</v>
      </c>
      <c r="H9" s="19">
        <f t="shared" si="2"/>
        <v>42555.57336768001</v>
      </c>
      <c r="I9" s="19">
        <f t="shared" si="2"/>
        <v>45108.90776974081</v>
      </c>
      <c r="J9" s="19">
        <f t="shared" si="2"/>
        <v>47815.44223592526</v>
      </c>
      <c r="K9" s="19">
        <f t="shared" si="2"/>
        <v>50684.36877008077</v>
      </c>
    </row>
    <row r="10" spans="1:11" ht="12.75">
      <c r="A10" s="36" t="s">
        <v>69</v>
      </c>
      <c r="B10" s="19">
        <v>13000</v>
      </c>
      <c r="C10" s="19">
        <f t="shared" si="2"/>
        <v>13780</v>
      </c>
      <c r="D10" s="19">
        <f t="shared" si="2"/>
        <v>14606.8</v>
      </c>
      <c r="E10" s="19">
        <f t="shared" si="2"/>
        <v>15483.207999999999</v>
      </c>
      <c r="F10" s="19">
        <f t="shared" si="2"/>
        <v>16412.20048</v>
      </c>
      <c r="G10" s="19">
        <f t="shared" si="2"/>
        <v>17396.9325088</v>
      </c>
      <c r="H10" s="19">
        <f t="shared" si="2"/>
        <v>18440.748459328002</v>
      </c>
      <c r="I10" s="19">
        <f t="shared" si="2"/>
        <v>19547.19336688768</v>
      </c>
      <c r="J10" s="19">
        <f t="shared" si="2"/>
        <v>20720.024968900943</v>
      </c>
      <c r="K10" s="19">
        <f t="shared" si="2"/>
        <v>21963.226467035</v>
      </c>
    </row>
    <row r="11" spans="1:11" ht="12.75">
      <c r="A11" s="36" t="s">
        <v>8</v>
      </c>
      <c r="B11" s="19">
        <v>16000</v>
      </c>
      <c r="C11" s="19">
        <f t="shared" si="2"/>
        <v>16960</v>
      </c>
      <c r="D11" s="19">
        <f t="shared" si="2"/>
        <v>17977.6</v>
      </c>
      <c r="E11" s="19">
        <f t="shared" si="2"/>
        <v>19056.255999999998</v>
      </c>
      <c r="F11" s="19">
        <f t="shared" si="2"/>
        <v>20199.631359999996</v>
      </c>
      <c r="G11" s="19">
        <f t="shared" si="2"/>
        <v>21411.609241599996</v>
      </c>
      <c r="H11" s="19">
        <f t="shared" si="2"/>
        <v>22696.305796095996</v>
      </c>
      <c r="I11" s="19">
        <f t="shared" si="2"/>
        <v>24058.084143861757</v>
      </c>
      <c r="J11" s="19">
        <f t="shared" si="2"/>
        <v>25501.56919249346</v>
      </c>
      <c r="K11" s="19">
        <f t="shared" si="2"/>
        <v>27031.66334404307</v>
      </c>
    </row>
    <row r="12" spans="1:11" ht="12.75">
      <c r="A12" s="18" t="s">
        <v>67</v>
      </c>
      <c r="B12" s="19">
        <v>13000</v>
      </c>
      <c r="C12" s="19">
        <f aca="true" t="shared" si="3" ref="C12:K12">B12*0.06+B12</f>
        <v>13780</v>
      </c>
      <c r="D12" s="19">
        <f t="shared" si="3"/>
        <v>14606.8</v>
      </c>
      <c r="E12" s="19">
        <f t="shared" si="3"/>
        <v>15483.207999999999</v>
      </c>
      <c r="F12" s="19">
        <f t="shared" si="3"/>
        <v>16412.20048</v>
      </c>
      <c r="G12" s="19">
        <f t="shared" si="3"/>
        <v>17396.9325088</v>
      </c>
      <c r="H12" s="19">
        <f t="shared" si="3"/>
        <v>18440.748459328002</v>
      </c>
      <c r="I12" s="19">
        <f t="shared" si="3"/>
        <v>19547.19336688768</v>
      </c>
      <c r="J12" s="19">
        <f t="shared" si="3"/>
        <v>20720.024968900943</v>
      </c>
      <c r="K12" s="19">
        <f t="shared" si="3"/>
        <v>21963.226467035</v>
      </c>
    </row>
    <row r="13" spans="1:11" ht="12.75">
      <c r="A13" s="18" t="s">
        <v>68</v>
      </c>
      <c r="B13" s="19">
        <v>4000</v>
      </c>
      <c r="C13" s="19">
        <f aca="true" t="shared" si="4" ref="C13:K13">B13*0.06+B13</f>
        <v>4240</v>
      </c>
      <c r="D13" s="19">
        <f t="shared" si="4"/>
        <v>4494.4</v>
      </c>
      <c r="E13" s="19">
        <f t="shared" si="4"/>
        <v>4764.063999999999</v>
      </c>
      <c r="F13" s="19">
        <f t="shared" si="4"/>
        <v>5049.907839999999</v>
      </c>
      <c r="G13" s="19">
        <f t="shared" si="4"/>
        <v>5352.902310399999</v>
      </c>
      <c r="H13" s="19">
        <f t="shared" si="4"/>
        <v>5674.076449023999</v>
      </c>
      <c r="I13" s="19">
        <f t="shared" si="4"/>
        <v>6014.521035965439</v>
      </c>
      <c r="J13" s="19">
        <f t="shared" si="4"/>
        <v>6375.392298123365</v>
      </c>
      <c r="K13" s="19">
        <f t="shared" si="4"/>
        <v>6757.915836010768</v>
      </c>
    </row>
    <row r="14" spans="1:11" ht="12.75">
      <c r="A14" s="18" t="s">
        <v>48</v>
      </c>
      <c r="B14" s="19">
        <v>1500</v>
      </c>
      <c r="C14" s="19">
        <f aca="true" t="shared" si="5" ref="C14:K14">B14*0.06+B14</f>
        <v>1590</v>
      </c>
      <c r="D14" s="19">
        <f t="shared" si="5"/>
        <v>1685.4</v>
      </c>
      <c r="E14" s="19">
        <f t="shared" si="5"/>
        <v>1786.5240000000001</v>
      </c>
      <c r="F14" s="19">
        <f t="shared" si="5"/>
        <v>1893.7154400000002</v>
      </c>
      <c r="G14" s="19">
        <f t="shared" si="5"/>
        <v>2007.3383664000003</v>
      </c>
      <c r="H14" s="19">
        <f t="shared" si="5"/>
        <v>2127.7786683840004</v>
      </c>
      <c r="I14" s="19">
        <f t="shared" si="5"/>
        <v>2255.4453884870404</v>
      </c>
      <c r="J14" s="19">
        <f t="shared" si="5"/>
        <v>2390.772111796263</v>
      </c>
      <c r="K14" s="19">
        <f t="shared" si="5"/>
        <v>2534.2184385040387</v>
      </c>
    </row>
    <row r="15" spans="1:11" ht="12.75">
      <c r="A15" s="18" t="s">
        <v>2</v>
      </c>
      <c r="B15" s="19">
        <v>4500</v>
      </c>
      <c r="C15" s="19">
        <f aca="true" t="shared" si="6" ref="C15:K15">B15*0.06+B15</f>
        <v>4770</v>
      </c>
      <c r="D15" s="19">
        <f t="shared" si="6"/>
        <v>5056.2</v>
      </c>
      <c r="E15" s="19">
        <f t="shared" si="6"/>
        <v>5359.572</v>
      </c>
      <c r="F15" s="19">
        <f t="shared" si="6"/>
        <v>5681.14632</v>
      </c>
      <c r="G15" s="19">
        <f t="shared" si="6"/>
        <v>6022.0150992</v>
      </c>
      <c r="H15" s="19">
        <f t="shared" si="6"/>
        <v>6383.336005151999</v>
      </c>
      <c r="I15" s="19">
        <f t="shared" si="6"/>
        <v>6766.336165461119</v>
      </c>
      <c r="J15" s="19">
        <f t="shared" si="6"/>
        <v>7172.316335388786</v>
      </c>
      <c r="K15" s="19">
        <f t="shared" si="6"/>
        <v>7602.655315512113</v>
      </c>
    </row>
    <row r="16" spans="1:11" ht="12.75">
      <c r="A16" s="18" t="s">
        <v>6</v>
      </c>
      <c r="B16" s="19">
        <v>200</v>
      </c>
      <c r="C16" s="19">
        <f aca="true" t="shared" si="7" ref="C16:K16">B16*0.06+B16</f>
        <v>212</v>
      </c>
      <c r="D16" s="19">
        <f t="shared" si="7"/>
        <v>224.72</v>
      </c>
      <c r="E16" s="19">
        <f t="shared" si="7"/>
        <v>238.2032</v>
      </c>
      <c r="F16" s="19">
        <f t="shared" si="7"/>
        <v>252.495392</v>
      </c>
      <c r="G16" s="19">
        <f t="shared" si="7"/>
        <v>267.64511552</v>
      </c>
      <c r="H16" s="19">
        <f t="shared" si="7"/>
        <v>283.7038224512</v>
      </c>
      <c r="I16" s="19">
        <f t="shared" si="7"/>
        <v>300.726051798272</v>
      </c>
      <c r="J16" s="19">
        <f t="shared" si="7"/>
        <v>318.76961490616833</v>
      </c>
      <c r="K16" s="19">
        <f t="shared" si="7"/>
        <v>337.8957918005384</v>
      </c>
    </row>
    <row r="17" spans="1:11" ht="12.75">
      <c r="A17" s="18" t="s">
        <v>35</v>
      </c>
      <c r="B17" s="19">
        <v>200</v>
      </c>
      <c r="C17" s="19">
        <f aca="true" t="shared" si="8" ref="C17:K17">B17*0.06+B17</f>
        <v>212</v>
      </c>
      <c r="D17" s="19">
        <f t="shared" si="8"/>
        <v>224.72</v>
      </c>
      <c r="E17" s="19">
        <f t="shared" si="8"/>
        <v>238.2032</v>
      </c>
      <c r="F17" s="19">
        <f t="shared" si="8"/>
        <v>252.495392</v>
      </c>
      <c r="G17" s="19">
        <f t="shared" si="8"/>
        <v>267.64511552</v>
      </c>
      <c r="H17" s="19">
        <f t="shared" si="8"/>
        <v>283.7038224512</v>
      </c>
      <c r="I17" s="19">
        <f t="shared" si="8"/>
        <v>300.726051798272</v>
      </c>
      <c r="J17" s="19">
        <f t="shared" si="8"/>
        <v>318.76961490616833</v>
      </c>
      <c r="K17" s="19">
        <f t="shared" si="8"/>
        <v>337.8957918005384</v>
      </c>
    </row>
    <row r="18" spans="1:11" ht="23.25">
      <c r="A18" s="18" t="s">
        <v>70</v>
      </c>
      <c r="B18" s="19">
        <v>5000</v>
      </c>
      <c r="C18" s="19">
        <f t="shared" si="2"/>
        <v>5300</v>
      </c>
      <c r="D18" s="19">
        <f t="shared" si="2"/>
        <v>5618</v>
      </c>
      <c r="E18" s="19">
        <f t="shared" si="2"/>
        <v>5955.08</v>
      </c>
      <c r="F18" s="19">
        <f t="shared" si="2"/>
        <v>6312.3848</v>
      </c>
      <c r="G18" s="19">
        <f t="shared" si="2"/>
        <v>6691.127888</v>
      </c>
      <c r="H18" s="19">
        <f t="shared" si="2"/>
        <v>7092.59556128</v>
      </c>
      <c r="I18" s="19">
        <f t="shared" si="2"/>
        <v>7518.1512949568</v>
      </c>
      <c r="J18" s="19">
        <f t="shared" si="2"/>
        <v>7969.240372654208</v>
      </c>
      <c r="K18" s="19">
        <f t="shared" si="2"/>
        <v>8447.39479501346</v>
      </c>
    </row>
    <row r="19" spans="1:11" ht="12.75">
      <c r="A19" s="18" t="s">
        <v>55</v>
      </c>
      <c r="B19" s="19">
        <v>30000</v>
      </c>
      <c r="C19" s="19">
        <f t="shared" si="2"/>
        <v>31800</v>
      </c>
      <c r="D19" s="19">
        <f t="shared" si="2"/>
        <v>33708</v>
      </c>
      <c r="E19" s="19">
        <f t="shared" si="2"/>
        <v>35730.48</v>
      </c>
      <c r="F19" s="19">
        <f t="shared" si="2"/>
        <v>37874.308800000006</v>
      </c>
      <c r="G19" s="19">
        <f t="shared" si="2"/>
        <v>40146.76732800001</v>
      </c>
      <c r="H19" s="19">
        <f t="shared" si="2"/>
        <v>42555.57336768001</v>
      </c>
      <c r="I19" s="19">
        <f t="shared" si="2"/>
        <v>45108.90776974081</v>
      </c>
      <c r="J19" s="19">
        <f t="shared" si="2"/>
        <v>47815.44223592526</v>
      </c>
      <c r="K19" s="19">
        <f t="shared" si="2"/>
        <v>50684.36877008077</v>
      </c>
    </row>
    <row r="20" spans="1:11" ht="23.25">
      <c r="A20" s="18" t="s">
        <v>71</v>
      </c>
      <c r="B20" s="19">
        <v>400</v>
      </c>
      <c r="C20" s="19">
        <f t="shared" si="2"/>
        <v>424</v>
      </c>
      <c r="D20" s="19">
        <f t="shared" si="2"/>
        <v>449.44</v>
      </c>
      <c r="E20" s="19">
        <f t="shared" si="2"/>
        <v>476.4064</v>
      </c>
      <c r="F20" s="19">
        <f t="shared" si="2"/>
        <v>504.990784</v>
      </c>
      <c r="G20" s="19">
        <f t="shared" si="2"/>
        <v>535.29023104</v>
      </c>
      <c r="H20" s="19">
        <f t="shared" si="2"/>
        <v>567.4076449024</v>
      </c>
      <c r="I20" s="19">
        <f t="shared" si="2"/>
        <v>601.452103596544</v>
      </c>
      <c r="J20" s="19">
        <f t="shared" si="2"/>
        <v>637.5392298123367</v>
      </c>
      <c r="K20" s="19">
        <f t="shared" si="2"/>
        <v>675.7915836010768</v>
      </c>
    </row>
    <row r="21" spans="1:11" ht="12.75">
      <c r="A21" s="18"/>
      <c r="B21" s="19">
        <f>SUM(B12:B20)</f>
        <v>58800</v>
      </c>
      <c r="C21" s="19">
        <f aca="true" t="shared" si="9" ref="C21:K21">SUM(C12:C20)</f>
        <v>62328</v>
      </c>
      <c r="D21" s="19">
        <f t="shared" si="9"/>
        <v>66067.68000000001</v>
      </c>
      <c r="E21" s="19">
        <f t="shared" si="9"/>
        <v>70031.7408</v>
      </c>
      <c r="F21" s="19">
        <f t="shared" si="9"/>
        <v>74233.645248</v>
      </c>
      <c r="G21" s="19">
        <f t="shared" si="9"/>
        <v>78687.66396288</v>
      </c>
      <c r="H21" s="19">
        <f t="shared" si="9"/>
        <v>83408.9238006528</v>
      </c>
      <c r="I21" s="19">
        <f t="shared" si="9"/>
        <v>88413.45922869198</v>
      </c>
      <c r="J21" s="19">
        <f t="shared" si="9"/>
        <v>93718.2667824135</v>
      </c>
      <c r="K21" s="19">
        <f t="shared" si="9"/>
        <v>99341.36278935832</v>
      </c>
    </row>
    <row r="22" spans="1:11" ht="12.75">
      <c r="A22" s="16" t="s">
        <v>3</v>
      </c>
      <c r="B22" s="20">
        <f aca="true" t="shared" si="10" ref="B22:K22">SUM(B23:B32)</f>
        <v>65500</v>
      </c>
      <c r="C22" s="20">
        <f t="shared" si="10"/>
        <v>69430</v>
      </c>
      <c r="D22" s="20">
        <f t="shared" si="10"/>
        <v>73595.8</v>
      </c>
      <c r="E22" s="20">
        <f t="shared" si="10"/>
        <v>78011.548</v>
      </c>
      <c r="F22" s="20">
        <f t="shared" si="10"/>
        <v>82692.24088</v>
      </c>
      <c r="G22" s="20">
        <f t="shared" si="10"/>
        <v>87653.77533280001</v>
      </c>
      <c r="H22" s="20">
        <f t="shared" si="10"/>
        <v>92913.00185276801</v>
      </c>
      <c r="I22" s="20">
        <f t="shared" si="10"/>
        <v>98487.78196393409</v>
      </c>
      <c r="J22" s="20">
        <f t="shared" si="10"/>
        <v>104397.04888177013</v>
      </c>
      <c r="K22" s="20">
        <f t="shared" si="10"/>
        <v>110660.87181467633</v>
      </c>
    </row>
    <row r="23" spans="1:11" ht="12.75">
      <c r="A23" s="18" t="s">
        <v>36</v>
      </c>
      <c r="B23" s="19">
        <v>500</v>
      </c>
      <c r="C23" s="19">
        <f aca="true" t="shared" si="11" ref="C23:K27">B23*0.06+B23</f>
        <v>530</v>
      </c>
      <c r="D23" s="19">
        <f t="shared" si="11"/>
        <v>561.8</v>
      </c>
      <c r="E23" s="19">
        <f t="shared" si="11"/>
        <v>595.5079999999999</v>
      </c>
      <c r="F23" s="19">
        <f t="shared" si="11"/>
        <v>631.2384799999999</v>
      </c>
      <c r="G23" s="19">
        <f t="shared" si="11"/>
        <v>669.1127887999999</v>
      </c>
      <c r="H23" s="19">
        <f t="shared" si="11"/>
        <v>709.2595561279999</v>
      </c>
      <c r="I23" s="19">
        <f t="shared" si="11"/>
        <v>751.8151294956799</v>
      </c>
      <c r="J23" s="19">
        <f t="shared" si="11"/>
        <v>796.9240372654207</v>
      </c>
      <c r="K23" s="19">
        <f t="shared" si="11"/>
        <v>844.739479501346</v>
      </c>
    </row>
    <row r="24" spans="1:11" ht="23.25">
      <c r="A24" s="18" t="s">
        <v>72</v>
      </c>
      <c r="B24" s="19">
        <v>5300</v>
      </c>
      <c r="C24" s="19">
        <f t="shared" si="11"/>
        <v>5618</v>
      </c>
      <c r="D24" s="19">
        <f t="shared" si="11"/>
        <v>5955.08</v>
      </c>
      <c r="E24" s="19">
        <f t="shared" si="11"/>
        <v>6312.3848</v>
      </c>
      <c r="F24" s="19">
        <f t="shared" si="11"/>
        <v>6691.127888</v>
      </c>
      <c r="G24" s="19">
        <f t="shared" si="11"/>
        <v>7092.59556128</v>
      </c>
      <c r="H24" s="19">
        <f t="shared" si="11"/>
        <v>7518.1512949568</v>
      </c>
      <c r="I24" s="19">
        <f t="shared" si="11"/>
        <v>7969.240372654208</v>
      </c>
      <c r="J24" s="19">
        <f t="shared" si="11"/>
        <v>8447.39479501346</v>
      </c>
      <c r="K24" s="19">
        <f t="shared" si="11"/>
        <v>8954.238482714269</v>
      </c>
    </row>
    <row r="25" spans="1:11" ht="12.75">
      <c r="A25" s="18" t="s">
        <v>37</v>
      </c>
      <c r="B25" s="19">
        <v>9100</v>
      </c>
      <c r="C25" s="19">
        <f t="shared" si="11"/>
        <v>9646</v>
      </c>
      <c r="D25" s="19">
        <f t="shared" si="11"/>
        <v>10224.76</v>
      </c>
      <c r="E25" s="19">
        <f t="shared" si="11"/>
        <v>10838.2456</v>
      </c>
      <c r="F25" s="19">
        <f t="shared" si="11"/>
        <v>11488.540336</v>
      </c>
      <c r="G25" s="19">
        <f t="shared" si="11"/>
        <v>12177.85275616</v>
      </c>
      <c r="H25" s="19">
        <f t="shared" si="11"/>
        <v>12908.5239215296</v>
      </c>
      <c r="I25" s="19">
        <f t="shared" si="11"/>
        <v>13683.035356821376</v>
      </c>
      <c r="J25" s="19">
        <f t="shared" si="11"/>
        <v>14504.017478230659</v>
      </c>
      <c r="K25" s="19">
        <f t="shared" si="11"/>
        <v>15374.258526924497</v>
      </c>
    </row>
    <row r="26" spans="1:11" ht="12.75">
      <c r="A26" s="18" t="s">
        <v>74</v>
      </c>
      <c r="B26" s="19">
        <v>3000</v>
      </c>
      <c r="C26" s="19">
        <f t="shared" si="11"/>
        <v>3180</v>
      </c>
      <c r="D26" s="19">
        <f t="shared" si="11"/>
        <v>3370.8</v>
      </c>
      <c r="E26" s="19">
        <f t="shared" si="11"/>
        <v>3573.0480000000002</v>
      </c>
      <c r="F26" s="19">
        <f t="shared" si="11"/>
        <v>3787.4308800000003</v>
      </c>
      <c r="G26" s="19">
        <f t="shared" si="11"/>
        <v>4014.6767328000005</v>
      </c>
      <c r="H26" s="19">
        <f t="shared" si="11"/>
        <v>4255.557336768001</v>
      </c>
      <c r="I26" s="19">
        <f t="shared" si="11"/>
        <v>4510.890776974081</v>
      </c>
      <c r="J26" s="19">
        <f t="shared" si="11"/>
        <v>4781.544223592526</v>
      </c>
      <c r="K26" s="19">
        <f t="shared" si="11"/>
        <v>5068.436877008077</v>
      </c>
    </row>
    <row r="27" spans="1:11" ht="12.75">
      <c r="A27" s="18" t="s">
        <v>53</v>
      </c>
      <c r="B27" s="19">
        <v>4000</v>
      </c>
      <c r="C27" s="19">
        <f t="shared" si="11"/>
        <v>4240</v>
      </c>
      <c r="D27" s="19">
        <f t="shared" si="11"/>
        <v>4494.4</v>
      </c>
      <c r="E27" s="19">
        <f t="shared" si="11"/>
        <v>4764.063999999999</v>
      </c>
      <c r="F27" s="19">
        <f t="shared" si="11"/>
        <v>5049.907839999999</v>
      </c>
      <c r="G27" s="19">
        <f t="shared" si="11"/>
        <v>5352.902310399999</v>
      </c>
      <c r="H27" s="19">
        <f t="shared" si="11"/>
        <v>5674.076449023999</v>
      </c>
      <c r="I27" s="19">
        <f t="shared" si="11"/>
        <v>6014.521035965439</v>
      </c>
      <c r="J27" s="19">
        <f t="shared" si="11"/>
        <v>6375.392298123365</v>
      </c>
      <c r="K27" s="19">
        <f t="shared" si="11"/>
        <v>6757.915836010768</v>
      </c>
    </row>
    <row r="28" spans="1:11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8" t="s">
        <v>52</v>
      </c>
      <c r="B29" s="19">
        <v>4000</v>
      </c>
      <c r="C29" s="19">
        <f aca="true" t="shared" si="12" ref="C29:K29">B29*0.06+B29</f>
        <v>4240</v>
      </c>
      <c r="D29" s="19">
        <f t="shared" si="12"/>
        <v>4494.4</v>
      </c>
      <c r="E29" s="19">
        <f t="shared" si="12"/>
        <v>4764.063999999999</v>
      </c>
      <c r="F29" s="19">
        <f t="shared" si="12"/>
        <v>5049.907839999999</v>
      </c>
      <c r="G29" s="19">
        <f t="shared" si="12"/>
        <v>5352.902310399999</v>
      </c>
      <c r="H29" s="19">
        <f t="shared" si="12"/>
        <v>5674.076449023999</v>
      </c>
      <c r="I29" s="19">
        <f t="shared" si="12"/>
        <v>6014.521035965439</v>
      </c>
      <c r="J29" s="19">
        <f t="shared" si="12"/>
        <v>6375.392298123365</v>
      </c>
      <c r="K29" s="19">
        <f t="shared" si="12"/>
        <v>6757.915836010768</v>
      </c>
    </row>
    <row r="30" spans="1:11" ht="23.25">
      <c r="A30" s="18" t="s">
        <v>73</v>
      </c>
      <c r="B30" s="19">
        <v>12000</v>
      </c>
      <c r="C30" s="19">
        <f aca="true" t="shared" si="13" ref="C30:K30">B30*0.06+B30</f>
        <v>12720</v>
      </c>
      <c r="D30" s="19">
        <f t="shared" si="13"/>
        <v>13483.2</v>
      </c>
      <c r="E30" s="19">
        <f t="shared" si="13"/>
        <v>14292.192000000001</v>
      </c>
      <c r="F30" s="19">
        <f t="shared" si="13"/>
        <v>15149.723520000001</v>
      </c>
      <c r="G30" s="19">
        <f t="shared" si="13"/>
        <v>16058.706931200002</v>
      </c>
      <c r="H30" s="19">
        <f t="shared" si="13"/>
        <v>17022.229347072003</v>
      </c>
      <c r="I30" s="19">
        <f t="shared" si="13"/>
        <v>18043.563107896323</v>
      </c>
      <c r="J30" s="19">
        <f t="shared" si="13"/>
        <v>19126.176894370103</v>
      </c>
      <c r="K30" s="19">
        <f t="shared" si="13"/>
        <v>20273.74750803231</v>
      </c>
    </row>
    <row r="31" spans="1:11" ht="12.75">
      <c r="A31" s="18" t="s">
        <v>49</v>
      </c>
      <c r="B31" s="19">
        <v>13100</v>
      </c>
      <c r="C31" s="19">
        <f aca="true" t="shared" si="14" ref="C31:K31">B31*0.06+B31</f>
        <v>13886</v>
      </c>
      <c r="D31" s="19">
        <f t="shared" si="14"/>
        <v>14719.16</v>
      </c>
      <c r="E31" s="19">
        <f t="shared" si="14"/>
        <v>15602.3096</v>
      </c>
      <c r="F31" s="19">
        <f t="shared" si="14"/>
        <v>16538.448176</v>
      </c>
      <c r="G31" s="19">
        <f t="shared" si="14"/>
        <v>17530.755066560003</v>
      </c>
      <c r="H31" s="19">
        <f t="shared" si="14"/>
        <v>18582.600370553602</v>
      </c>
      <c r="I31" s="19">
        <f t="shared" si="14"/>
        <v>19697.556392786817</v>
      </c>
      <c r="J31" s="19">
        <f t="shared" si="14"/>
        <v>20879.409776354027</v>
      </c>
      <c r="K31" s="19">
        <f t="shared" si="14"/>
        <v>22132.174362935268</v>
      </c>
    </row>
    <row r="32" spans="1:11" ht="12.75">
      <c r="A32" s="18" t="s">
        <v>38</v>
      </c>
      <c r="B32" s="19">
        <v>14500</v>
      </c>
      <c r="C32" s="19">
        <f aca="true" t="shared" si="15" ref="C32:K32">B32*0.06+B32</f>
        <v>15370</v>
      </c>
      <c r="D32" s="19">
        <f t="shared" si="15"/>
        <v>16292.2</v>
      </c>
      <c r="E32" s="19">
        <f t="shared" si="15"/>
        <v>17269.732</v>
      </c>
      <c r="F32" s="19">
        <f t="shared" si="15"/>
        <v>18305.91592</v>
      </c>
      <c r="G32" s="19">
        <f t="shared" si="15"/>
        <v>19404.2708752</v>
      </c>
      <c r="H32" s="19">
        <f t="shared" si="15"/>
        <v>20568.527127712</v>
      </c>
      <c r="I32" s="19">
        <f t="shared" si="15"/>
        <v>21802.63875537472</v>
      </c>
      <c r="J32" s="19">
        <f t="shared" si="15"/>
        <v>23110.7970806972</v>
      </c>
      <c r="K32" s="19">
        <f t="shared" si="15"/>
        <v>24497.444905539032</v>
      </c>
    </row>
    <row r="33" spans="1:11" ht="12.75">
      <c r="A33" s="16" t="s">
        <v>4</v>
      </c>
      <c r="B33" s="20">
        <f aca="true" t="shared" si="16" ref="B33:K33">SUM(B34:B46)</f>
        <v>13062127</v>
      </c>
      <c r="C33" s="20">
        <f t="shared" si="16"/>
        <v>13845854.620000001</v>
      </c>
      <c r="D33" s="20">
        <f t="shared" si="16"/>
        <v>14676605.897200001</v>
      </c>
      <c r="E33" s="20">
        <f t="shared" si="16"/>
        <v>15557202.251031999</v>
      </c>
      <c r="F33" s="20">
        <f t="shared" si="16"/>
        <v>16490634.38609392</v>
      </c>
      <c r="G33" s="20">
        <f t="shared" si="16"/>
        <v>17480072.44925956</v>
      </c>
      <c r="H33" s="20">
        <f t="shared" si="16"/>
        <v>18528876.796215124</v>
      </c>
      <c r="I33" s="20">
        <f t="shared" si="16"/>
        <v>19640609.403988037</v>
      </c>
      <c r="J33" s="20">
        <f t="shared" si="16"/>
        <v>20819045.968227323</v>
      </c>
      <c r="K33" s="20">
        <f t="shared" si="16"/>
        <v>22068188.726320956</v>
      </c>
    </row>
    <row r="34" spans="1:11" ht="12.75">
      <c r="A34" s="36" t="s">
        <v>39</v>
      </c>
      <c r="B34" s="21">
        <v>1085678</v>
      </c>
      <c r="C34" s="21">
        <f aca="true" t="shared" si="17" ref="C34:K46">B34*0.06+B34</f>
        <v>1150818.68</v>
      </c>
      <c r="D34" s="21">
        <f t="shared" si="17"/>
        <v>1219867.8007999999</v>
      </c>
      <c r="E34" s="21">
        <f t="shared" si="17"/>
        <v>1293059.8688479997</v>
      </c>
      <c r="F34" s="21">
        <f t="shared" si="17"/>
        <v>1370643.4609788796</v>
      </c>
      <c r="G34" s="21">
        <f t="shared" si="17"/>
        <v>1452882.0686376123</v>
      </c>
      <c r="H34" s="21">
        <f t="shared" si="17"/>
        <v>1540054.992755869</v>
      </c>
      <c r="I34" s="21">
        <f t="shared" si="17"/>
        <v>1632458.292321221</v>
      </c>
      <c r="J34" s="21">
        <f t="shared" si="17"/>
        <v>1730405.7898604942</v>
      </c>
      <c r="K34" s="21">
        <f t="shared" si="17"/>
        <v>1834230.1372521238</v>
      </c>
    </row>
    <row r="35" spans="1:11" ht="12.75">
      <c r="A35" s="36" t="s">
        <v>75</v>
      </c>
      <c r="B35" s="21">
        <v>11250</v>
      </c>
      <c r="C35" s="21">
        <f t="shared" si="17"/>
        <v>11925</v>
      </c>
      <c r="D35" s="21">
        <f t="shared" si="17"/>
        <v>12640.5</v>
      </c>
      <c r="E35" s="21">
        <f t="shared" si="17"/>
        <v>13398.93</v>
      </c>
      <c r="F35" s="21">
        <f t="shared" si="17"/>
        <v>14202.8658</v>
      </c>
      <c r="G35" s="21">
        <f t="shared" si="17"/>
        <v>15055.037747999999</v>
      </c>
      <c r="H35" s="21">
        <f t="shared" si="17"/>
        <v>15958.340012879999</v>
      </c>
      <c r="I35" s="21">
        <f t="shared" si="17"/>
        <v>16915.840413652797</v>
      </c>
      <c r="J35" s="21">
        <f t="shared" si="17"/>
        <v>17930.790838471963</v>
      </c>
      <c r="K35" s="21">
        <f t="shared" si="17"/>
        <v>19006.63828878028</v>
      </c>
    </row>
    <row r="36" spans="1:11" ht="12.75">
      <c r="A36" s="36" t="s">
        <v>40</v>
      </c>
      <c r="B36" s="21">
        <v>961530</v>
      </c>
      <c r="C36" s="21">
        <f t="shared" si="17"/>
        <v>1019221.8</v>
      </c>
      <c r="D36" s="21">
        <f t="shared" si="17"/>
        <v>1080375.108</v>
      </c>
      <c r="E36" s="21">
        <f t="shared" si="17"/>
        <v>1145197.61448</v>
      </c>
      <c r="F36" s="21">
        <f t="shared" si="17"/>
        <v>1213909.4713488</v>
      </c>
      <c r="G36" s="21">
        <f t="shared" si="17"/>
        <v>1286744.039629728</v>
      </c>
      <c r="H36" s="21">
        <f t="shared" si="17"/>
        <v>1363948.6820075118</v>
      </c>
      <c r="I36" s="21">
        <f t="shared" si="17"/>
        <v>1445785.6029279626</v>
      </c>
      <c r="J36" s="21">
        <f t="shared" si="17"/>
        <v>1532532.7391036402</v>
      </c>
      <c r="K36" s="21">
        <f t="shared" si="17"/>
        <v>1624484.7034498586</v>
      </c>
    </row>
    <row r="37" spans="1:11" ht="12.75">
      <c r="A37" s="36" t="s">
        <v>41</v>
      </c>
      <c r="B37" s="21">
        <v>3427609</v>
      </c>
      <c r="C37" s="21">
        <f t="shared" si="17"/>
        <v>3633265.54</v>
      </c>
      <c r="D37" s="21">
        <f t="shared" si="17"/>
        <v>3851261.4724</v>
      </c>
      <c r="E37" s="21">
        <f t="shared" si="17"/>
        <v>4082337.1607439998</v>
      </c>
      <c r="F37" s="21">
        <f t="shared" si="17"/>
        <v>4327277.39038864</v>
      </c>
      <c r="G37" s="21">
        <f t="shared" si="17"/>
        <v>4586914.033811958</v>
      </c>
      <c r="H37" s="21">
        <f t="shared" si="17"/>
        <v>4862128.875840675</v>
      </c>
      <c r="I37" s="21">
        <f t="shared" si="17"/>
        <v>5153856.608391115</v>
      </c>
      <c r="J37" s="21">
        <f t="shared" si="17"/>
        <v>5463088.004894583</v>
      </c>
      <c r="K37" s="21">
        <f t="shared" si="17"/>
        <v>5790873.285188258</v>
      </c>
    </row>
    <row r="38" spans="1:11" ht="12.75">
      <c r="A38" s="36" t="s">
        <v>42</v>
      </c>
      <c r="B38" s="21">
        <v>124932</v>
      </c>
      <c r="C38" s="21">
        <f t="shared" si="17"/>
        <v>132427.92</v>
      </c>
      <c r="D38" s="21">
        <f t="shared" si="17"/>
        <v>140373.5952</v>
      </c>
      <c r="E38" s="21">
        <f t="shared" si="17"/>
        <v>148796.010912</v>
      </c>
      <c r="F38" s="21">
        <f t="shared" si="17"/>
        <v>157723.77156672</v>
      </c>
      <c r="G38" s="21">
        <f t="shared" si="17"/>
        <v>167187.19786072322</v>
      </c>
      <c r="H38" s="21">
        <f t="shared" si="17"/>
        <v>177218.4297323666</v>
      </c>
      <c r="I38" s="21">
        <f t="shared" si="17"/>
        <v>187851.53551630862</v>
      </c>
      <c r="J38" s="21">
        <f t="shared" si="17"/>
        <v>199122.62764728713</v>
      </c>
      <c r="K38" s="21">
        <f t="shared" si="17"/>
        <v>211069.98530612435</v>
      </c>
    </row>
    <row r="39" spans="1:11" ht="23.25">
      <c r="A39" s="36" t="s">
        <v>43</v>
      </c>
      <c r="B39" s="21">
        <v>947876</v>
      </c>
      <c r="C39" s="21">
        <f t="shared" si="17"/>
        <v>1004748.56</v>
      </c>
      <c r="D39" s="21">
        <f t="shared" si="17"/>
        <v>1065033.4736000001</v>
      </c>
      <c r="E39" s="21">
        <f t="shared" si="17"/>
        <v>1128935.4820160002</v>
      </c>
      <c r="F39" s="21">
        <f t="shared" si="17"/>
        <v>1196671.6109369602</v>
      </c>
      <c r="G39" s="21">
        <f t="shared" si="17"/>
        <v>1268471.9075931779</v>
      </c>
      <c r="H39" s="21">
        <f t="shared" si="17"/>
        <v>1344580.2220487685</v>
      </c>
      <c r="I39" s="21">
        <f t="shared" si="17"/>
        <v>1425255.0353716947</v>
      </c>
      <c r="J39" s="21">
        <f t="shared" si="17"/>
        <v>1510770.3374939964</v>
      </c>
      <c r="K39" s="21">
        <f t="shared" si="17"/>
        <v>1601416.5577436362</v>
      </c>
    </row>
    <row r="40" spans="1:11" ht="12.75">
      <c r="A40" s="36" t="s">
        <v>5</v>
      </c>
      <c r="B40" s="21">
        <v>1529204</v>
      </c>
      <c r="C40" s="21">
        <f t="shared" si="17"/>
        <v>1620956.24</v>
      </c>
      <c r="D40" s="21">
        <f t="shared" si="17"/>
        <v>1718213.6144</v>
      </c>
      <c r="E40" s="21">
        <f t="shared" si="17"/>
        <v>1821306.431264</v>
      </c>
      <c r="F40" s="21">
        <f t="shared" si="17"/>
        <v>1930584.81713984</v>
      </c>
      <c r="G40" s="21">
        <f t="shared" si="17"/>
        <v>2046419.9061682303</v>
      </c>
      <c r="H40" s="21">
        <f t="shared" si="17"/>
        <v>2169205.100538324</v>
      </c>
      <c r="I40" s="21">
        <f t="shared" si="17"/>
        <v>2299357.4065706236</v>
      </c>
      <c r="J40" s="21">
        <f t="shared" si="17"/>
        <v>2437318.850964861</v>
      </c>
      <c r="K40" s="21">
        <f t="shared" si="17"/>
        <v>2583557.9820227525</v>
      </c>
    </row>
    <row r="41" spans="1:11" ht="12.75">
      <c r="A41" s="36" t="s">
        <v>44</v>
      </c>
      <c r="B41" s="21">
        <v>4800000</v>
      </c>
      <c r="C41" s="21">
        <f t="shared" si="17"/>
        <v>5088000</v>
      </c>
      <c r="D41" s="21">
        <f t="shared" si="17"/>
        <v>5393280</v>
      </c>
      <c r="E41" s="21">
        <f t="shared" si="17"/>
        <v>5716876.8</v>
      </c>
      <c r="F41" s="21">
        <f t="shared" si="17"/>
        <v>6059889.408</v>
      </c>
      <c r="G41" s="21">
        <f t="shared" si="17"/>
        <v>6423482.77248</v>
      </c>
      <c r="H41" s="21">
        <f t="shared" si="17"/>
        <v>6808891.7388288</v>
      </c>
      <c r="I41" s="21">
        <f t="shared" si="17"/>
        <v>7217425.243158528</v>
      </c>
      <c r="J41" s="21">
        <f t="shared" si="17"/>
        <v>7650470.757748039</v>
      </c>
      <c r="K41" s="21">
        <f t="shared" si="17"/>
        <v>8109499.003212921</v>
      </c>
    </row>
    <row r="42" spans="1:11" ht="12.75">
      <c r="A42" s="36" t="s">
        <v>45</v>
      </c>
      <c r="B42" s="21">
        <v>33750</v>
      </c>
      <c r="C42" s="21">
        <f t="shared" si="17"/>
        <v>35775</v>
      </c>
      <c r="D42" s="21">
        <f t="shared" si="17"/>
        <v>37921.5</v>
      </c>
      <c r="E42" s="21">
        <f t="shared" si="17"/>
        <v>40196.79</v>
      </c>
      <c r="F42" s="21">
        <f t="shared" si="17"/>
        <v>42608.5974</v>
      </c>
      <c r="G42" s="21">
        <f t="shared" si="17"/>
        <v>45165.113244</v>
      </c>
      <c r="H42" s="21">
        <f t="shared" si="17"/>
        <v>47875.02003864</v>
      </c>
      <c r="I42" s="21">
        <f t="shared" si="17"/>
        <v>50747.521240958406</v>
      </c>
      <c r="J42" s="21">
        <f t="shared" si="17"/>
        <v>53792.37251541591</v>
      </c>
      <c r="K42" s="21">
        <f t="shared" si="17"/>
        <v>57019.91486634086</v>
      </c>
    </row>
    <row r="43" spans="1:11" ht="23.25">
      <c r="A43" s="36" t="s">
        <v>54</v>
      </c>
      <c r="B43" s="21">
        <v>125798</v>
      </c>
      <c r="C43" s="21">
        <f t="shared" si="17"/>
        <v>133345.88</v>
      </c>
      <c r="D43" s="21">
        <f t="shared" si="17"/>
        <v>141346.6328</v>
      </c>
      <c r="E43" s="21">
        <f t="shared" si="17"/>
        <v>149827.430768</v>
      </c>
      <c r="F43" s="21">
        <f t="shared" si="17"/>
        <v>158817.07661408</v>
      </c>
      <c r="G43" s="21">
        <f t="shared" si="17"/>
        <v>168346.1012109248</v>
      </c>
      <c r="H43" s="21">
        <f t="shared" si="17"/>
        <v>178446.86728358027</v>
      </c>
      <c r="I43" s="21">
        <f t="shared" si="17"/>
        <v>189153.67932059508</v>
      </c>
      <c r="J43" s="21">
        <f t="shared" si="17"/>
        <v>200502.90007983078</v>
      </c>
      <c r="K43" s="21">
        <f t="shared" si="17"/>
        <v>212533.07408462063</v>
      </c>
    </row>
    <row r="44" spans="1:11" ht="12.75">
      <c r="A44" s="36" t="s">
        <v>15</v>
      </c>
      <c r="B44" s="21">
        <v>5500</v>
      </c>
      <c r="C44" s="21">
        <f aca="true" t="shared" si="18" ref="C44:K44">B44*0.06+B44</f>
        <v>5830</v>
      </c>
      <c r="D44" s="21">
        <f t="shared" si="18"/>
        <v>6179.8</v>
      </c>
      <c r="E44" s="21">
        <f t="shared" si="18"/>
        <v>6550.588</v>
      </c>
      <c r="F44" s="21">
        <f t="shared" si="18"/>
        <v>6943.62328</v>
      </c>
      <c r="G44" s="21">
        <f t="shared" si="18"/>
        <v>7360.2406768</v>
      </c>
      <c r="H44" s="21">
        <f t="shared" si="18"/>
        <v>7801.855117408</v>
      </c>
      <c r="I44" s="21">
        <f t="shared" si="18"/>
        <v>8269.966424452481</v>
      </c>
      <c r="J44" s="21">
        <f t="shared" si="18"/>
        <v>8766.16440991963</v>
      </c>
      <c r="K44" s="21">
        <f t="shared" si="18"/>
        <v>9292.134274514807</v>
      </c>
    </row>
    <row r="45" spans="1:11" ht="12.75">
      <c r="A45" s="36" t="s">
        <v>47</v>
      </c>
      <c r="B45" s="21">
        <v>4000</v>
      </c>
      <c r="C45" s="21">
        <f aca="true" t="shared" si="19" ref="C45:K45">B45*0.06+B45</f>
        <v>4240</v>
      </c>
      <c r="D45" s="21">
        <f t="shared" si="19"/>
        <v>4494.4</v>
      </c>
      <c r="E45" s="21">
        <f t="shared" si="19"/>
        <v>4764.063999999999</v>
      </c>
      <c r="F45" s="21">
        <f t="shared" si="19"/>
        <v>5049.907839999999</v>
      </c>
      <c r="G45" s="21">
        <f t="shared" si="19"/>
        <v>5352.902310399999</v>
      </c>
      <c r="H45" s="21">
        <f t="shared" si="19"/>
        <v>5674.076449023999</v>
      </c>
      <c r="I45" s="21">
        <f t="shared" si="19"/>
        <v>6014.521035965439</v>
      </c>
      <c r="J45" s="21">
        <f t="shared" si="19"/>
        <v>6375.392298123365</v>
      </c>
      <c r="K45" s="21">
        <f t="shared" si="19"/>
        <v>6757.915836010768</v>
      </c>
    </row>
    <row r="46" spans="1:11" ht="12.75">
      <c r="A46" s="36" t="s">
        <v>50</v>
      </c>
      <c r="B46" s="21">
        <v>5000</v>
      </c>
      <c r="C46" s="21">
        <f t="shared" si="17"/>
        <v>5300</v>
      </c>
      <c r="D46" s="21">
        <f t="shared" si="17"/>
        <v>5618</v>
      </c>
      <c r="E46" s="21">
        <f t="shared" si="17"/>
        <v>5955.08</v>
      </c>
      <c r="F46" s="21">
        <f t="shared" si="17"/>
        <v>6312.3848</v>
      </c>
      <c r="G46" s="21">
        <f t="shared" si="17"/>
        <v>6691.127888</v>
      </c>
      <c r="H46" s="21">
        <f t="shared" si="17"/>
        <v>7092.59556128</v>
      </c>
      <c r="I46" s="21">
        <f t="shared" si="17"/>
        <v>7518.1512949568</v>
      </c>
      <c r="J46" s="21">
        <f t="shared" si="17"/>
        <v>7969.240372654208</v>
      </c>
      <c r="K46" s="21">
        <f t="shared" si="17"/>
        <v>8447.39479501346</v>
      </c>
    </row>
    <row r="47" spans="1:11" ht="12.75">
      <c r="A47" s="22" t="s">
        <v>18</v>
      </c>
      <c r="B47" s="17">
        <f aca="true" t="shared" si="20" ref="B47:K47">B77+B78+B79+B80+B82+B86+B87+B88+B89+B90+B91+B48+B81</f>
        <v>14942933</v>
      </c>
      <c r="C47" s="17">
        <f t="shared" si="20"/>
        <v>15839508.98</v>
      </c>
      <c r="D47" s="17">
        <f t="shared" si="20"/>
        <v>16789879.5188</v>
      </c>
      <c r="E47" s="17">
        <f t="shared" si="20"/>
        <v>17797272.289927997</v>
      </c>
      <c r="F47" s="17">
        <f t="shared" si="20"/>
        <v>18865108.627323676</v>
      </c>
      <c r="G47" s="17">
        <f t="shared" si="20"/>
        <v>19997015.1449631</v>
      </c>
      <c r="H47" s="17">
        <f t="shared" si="20"/>
        <v>21196836.053660892</v>
      </c>
      <c r="I47" s="17">
        <f t="shared" si="20"/>
        <v>22468646.216880538</v>
      </c>
      <c r="J47" s="17">
        <f t="shared" si="20"/>
        <v>23816764.989893377</v>
      </c>
      <c r="K47" s="17">
        <f t="shared" si="20"/>
        <v>25245770.889286976</v>
      </c>
    </row>
    <row r="48" spans="1:11" ht="21.75">
      <c r="A48" s="22" t="s">
        <v>19</v>
      </c>
      <c r="B48" s="17">
        <f>B49+B53+B57</f>
        <v>2643638</v>
      </c>
      <c r="C48" s="17">
        <f aca="true" t="shared" si="21" ref="C48:K48">C49+C53+C57</f>
        <v>2802256.2800000003</v>
      </c>
      <c r="D48" s="17">
        <f t="shared" si="21"/>
        <v>2970391.6568</v>
      </c>
      <c r="E48" s="17">
        <f t="shared" si="21"/>
        <v>3148615.156208</v>
      </c>
      <c r="F48" s="17">
        <f t="shared" si="21"/>
        <v>3337532.06558048</v>
      </c>
      <c r="G48" s="17">
        <f t="shared" si="21"/>
        <v>3537783.989515309</v>
      </c>
      <c r="H48" s="17">
        <f t="shared" si="21"/>
        <v>3750051.0288862274</v>
      </c>
      <c r="I48" s="17">
        <f t="shared" si="21"/>
        <v>3975054.0906194015</v>
      </c>
      <c r="J48" s="17">
        <f t="shared" si="21"/>
        <v>4213557.336056566</v>
      </c>
      <c r="K48" s="17">
        <f t="shared" si="21"/>
        <v>4466370.776219959</v>
      </c>
    </row>
    <row r="49" spans="1:11" ht="12.75">
      <c r="A49" s="22" t="s">
        <v>20</v>
      </c>
      <c r="B49" s="19">
        <f>SUM(B50:B71)</f>
        <v>1738442</v>
      </c>
      <c r="C49" s="19">
        <f aca="true" t="shared" si="22" ref="C49:K49">B49*0.06+B49</f>
        <v>1842748.52</v>
      </c>
      <c r="D49" s="19">
        <f t="shared" si="22"/>
        <v>1953313.4312</v>
      </c>
      <c r="E49" s="19">
        <f t="shared" si="22"/>
        <v>2070512.237072</v>
      </c>
      <c r="F49" s="19">
        <f t="shared" si="22"/>
        <v>2194742.97129632</v>
      </c>
      <c r="G49" s="19">
        <f t="shared" si="22"/>
        <v>2326427.5495740995</v>
      </c>
      <c r="H49" s="19">
        <f t="shared" si="22"/>
        <v>2466013.2025485453</v>
      </c>
      <c r="I49" s="19">
        <f t="shared" si="22"/>
        <v>2613973.994701458</v>
      </c>
      <c r="J49" s="19">
        <f t="shared" si="22"/>
        <v>2770812.4343835455</v>
      </c>
      <c r="K49" s="19">
        <f t="shared" si="22"/>
        <v>2937061.180446558</v>
      </c>
    </row>
    <row r="53" spans="1:11" ht="12.75">
      <c r="A53" s="22" t="s">
        <v>21</v>
      </c>
      <c r="B53" s="24">
        <f>SUM(B54:B72)</f>
        <v>875446</v>
      </c>
      <c r="C53" s="24">
        <f aca="true" t="shared" si="23" ref="C53:K53">B53*0.06+B53</f>
        <v>927972.76</v>
      </c>
      <c r="D53" s="24">
        <f t="shared" si="23"/>
        <v>983651.1256</v>
      </c>
      <c r="E53" s="24">
        <f t="shared" si="23"/>
        <v>1042670.1931360001</v>
      </c>
      <c r="F53" s="24">
        <f t="shared" si="23"/>
        <v>1105230.40472416</v>
      </c>
      <c r="G53" s="24">
        <f t="shared" si="23"/>
        <v>1171544.2290076097</v>
      </c>
      <c r="H53" s="24">
        <f t="shared" si="23"/>
        <v>1241836.8827480662</v>
      </c>
      <c r="I53" s="24">
        <f t="shared" si="23"/>
        <v>1316347.0957129502</v>
      </c>
      <c r="J53" s="24">
        <f t="shared" si="23"/>
        <v>1395327.9214557272</v>
      </c>
      <c r="K53" s="24">
        <f t="shared" si="23"/>
        <v>1479047.5967430708</v>
      </c>
    </row>
    <row r="57" spans="1:11" ht="12.75">
      <c r="A57" s="22" t="s">
        <v>22</v>
      </c>
      <c r="B57" s="19">
        <f>SUM(B58:B61)</f>
        <v>29750</v>
      </c>
      <c r="C57" s="19">
        <f aca="true" t="shared" si="24" ref="C57:K57">SUM(C58:C61)</f>
        <v>31535</v>
      </c>
      <c r="D57" s="19">
        <f t="shared" si="24"/>
        <v>33427.1</v>
      </c>
      <c r="E57" s="19">
        <f t="shared" si="24"/>
        <v>35432.725999999995</v>
      </c>
      <c r="F57" s="19">
        <f t="shared" si="24"/>
        <v>37558.68955999999</v>
      </c>
      <c r="G57" s="19">
        <f t="shared" si="24"/>
        <v>39812.21093359999</v>
      </c>
      <c r="H57" s="19">
        <f t="shared" si="24"/>
        <v>42200.94358961599</v>
      </c>
      <c r="I57" s="19">
        <f t="shared" si="24"/>
        <v>44733.00020499295</v>
      </c>
      <c r="J57" s="19">
        <f t="shared" si="24"/>
        <v>47416.980217292534</v>
      </c>
      <c r="K57" s="19">
        <f t="shared" si="24"/>
        <v>50261.99903033009</v>
      </c>
    </row>
    <row r="61" spans="1:11" ht="12.75">
      <c r="A61" s="23" t="s">
        <v>85</v>
      </c>
      <c r="B61" s="19">
        <v>29750</v>
      </c>
      <c r="C61" s="19">
        <f aca="true" t="shared" si="25" ref="C61:K61">B61*0.06+B61</f>
        <v>31535</v>
      </c>
      <c r="D61" s="19">
        <f t="shared" si="25"/>
        <v>33427.1</v>
      </c>
      <c r="E61" s="19">
        <f t="shared" si="25"/>
        <v>35432.725999999995</v>
      </c>
      <c r="F61" s="19">
        <f t="shared" si="25"/>
        <v>37558.68955999999</v>
      </c>
      <c r="G61" s="19">
        <f t="shared" si="25"/>
        <v>39812.21093359999</v>
      </c>
      <c r="H61" s="19">
        <f t="shared" si="25"/>
        <v>42200.94358961599</v>
      </c>
      <c r="I61" s="19">
        <f t="shared" si="25"/>
        <v>44733.00020499295</v>
      </c>
      <c r="J61" s="19">
        <f t="shared" si="25"/>
        <v>47416.980217292534</v>
      </c>
      <c r="K61" s="19">
        <f t="shared" si="25"/>
        <v>50261.99903033009</v>
      </c>
    </row>
    <row r="62" spans="1:11" ht="12.75">
      <c r="A62" s="23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23" t="s">
        <v>62</v>
      </c>
      <c r="B63" s="19">
        <v>129187</v>
      </c>
      <c r="C63" s="19">
        <f aca="true" t="shared" si="26" ref="C63:K63">B63*0.06+B63</f>
        <v>136938.22</v>
      </c>
      <c r="D63" s="19">
        <f t="shared" si="26"/>
        <v>145154.5132</v>
      </c>
      <c r="E63" s="19">
        <f t="shared" si="26"/>
        <v>153863.78399199998</v>
      </c>
      <c r="F63" s="19">
        <f t="shared" si="26"/>
        <v>163095.61103151998</v>
      </c>
      <c r="G63" s="19">
        <f t="shared" si="26"/>
        <v>172881.34769341117</v>
      </c>
      <c r="H63" s="19">
        <f t="shared" si="26"/>
        <v>183254.22855501584</v>
      </c>
      <c r="I63" s="19">
        <f t="shared" si="26"/>
        <v>194249.4822683168</v>
      </c>
      <c r="J63" s="19">
        <f t="shared" si="26"/>
        <v>205904.4512044158</v>
      </c>
      <c r="K63" s="19">
        <f t="shared" si="26"/>
        <v>218258.71827668074</v>
      </c>
    </row>
    <row r="64" spans="1:11" ht="12.75">
      <c r="A64" s="23" t="s">
        <v>62</v>
      </c>
      <c r="B64" s="19">
        <v>58190</v>
      </c>
      <c r="C64" s="19">
        <f aca="true" t="shared" si="27" ref="C64:K64">B64*0.06+B64</f>
        <v>61681.4</v>
      </c>
      <c r="D64" s="19">
        <f t="shared" si="27"/>
        <v>65382.284</v>
      </c>
      <c r="E64" s="19">
        <f t="shared" si="27"/>
        <v>69305.22104</v>
      </c>
      <c r="F64" s="19">
        <f t="shared" si="27"/>
        <v>73463.5343024</v>
      </c>
      <c r="G64" s="19">
        <f t="shared" si="27"/>
        <v>77871.346360544</v>
      </c>
      <c r="H64" s="19">
        <f t="shared" si="27"/>
        <v>82543.62714217664</v>
      </c>
      <c r="I64" s="19">
        <f t="shared" si="27"/>
        <v>87496.24477070724</v>
      </c>
      <c r="J64" s="19">
        <f t="shared" si="27"/>
        <v>92746.01945694968</v>
      </c>
      <c r="K64" s="19">
        <f t="shared" si="27"/>
        <v>98310.78062436666</v>
      </c>
    </row>
    <row r="65" spans="1:11" ht="12.75">
      <c r="A65" s="23" t="s">
        <v>62</v>
      </c>
      <c r="B65" s="19">
        <v>535259</v>
      </c>
      <c r="C65" s="19">
        <f aca="true" t="shared" si="28" ref="C65:K65">B65*0.06+B65</f>
        <v>567374.54</v>
      </c>
      <c r="D65" s="19">
        <f t="shared" si="28"/>
        <v>601417.0124</v>
      </c>
      <c r="E65" s="19">
        <f t="shared" si="28"/>
        <v>637502.033144</v>
      </c>
      <c r="F65" s="19">
        <f t="shared" si="28"/>
        <v>675752.15513264</v>
      </c>
      <c r="G65" s="19">
        <f t="shared" si="28"/>
        <v>716297.2844405985</v>
      </c>
      <c r="H65" s="19">
        <f t="shared" si="28"/>
        <v>759275.1215070344</v>
      </c>
      <c r="I65" s="19">
        <f t="shared" si="28"/>
        <v>804831.6287974565</v>
      </c>
      <c r="J65" s="19">
        <f t="shared" si="28"/>
        <v>853121.526525304</v>
      </c>
      <c r="K65" s="19">
        <f t="shared" si="28"/>
        <v>904308.8181168222</v>
      </c>
    </row>
    <row r="66" spans="1:11" ht="12.7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23" t="s">
        <v>63</v>
      </c>
      <c r="B67" s="19">
        <v>3916</v>
      </c>
      <c r="C67" s="19">
        <f aca="true" t="shared" si="29" ref="C67:K67">B67*0.06+B67</f>
        <v>4150.96</v>
      </c>
      <c r="D67" s="19">
        <f t="shared" si="29"/>
        <v>4400.0176</v>
      </c>
      <c r="E67" s="19">
        <f t="shared" si="29"/>
        <v>4664.018656</v>
      </c>
      <c r="F67" s="19">
        <f t="shared" si="29"/>
        <v>4943.859775360001</v>
      </c>
      <c r="G67" s="19">
        <f t="shared" si="29"/>
        <v>5240.491361881601</v>
      </c>
      <c r="H67" s="19">
        <f t="shared" si="29"/>
        <v>5554.920843594497</v>
      </c>
      <c r="I67" s="19">
        <f t="shared" si="29"/>
        <v>5888.216094210166</v>
      </c>
      <c r="J67" s="19">
        <f t="shared" si="29"/>
        <v>6241.509059862777</v>
      </c>
      <c r="K67" s="19">
        <f t="shared" si="29"/>
        <v>6615.999603454543</v>
      </c>
    </row>
    <row r="68" spans="1:11" ht="12.75">
      <c r="A68" s="23" t="s">
        <v>63</v>
      </c>
      <c r="B68" s="19">
        <v>19465</v>
      </c>
      <c r="C68" s="19">
        <f aca="true" t="shared" si="30" ref="C68:K68">B68*0.06+B68</f>
        <v>20632.9</v>
      </c>
      <c r="D68" s="19">
        <f t="shared" si="30"/>
        <v>21870.874</v>
      </c>
      <c r="E68" s="19">
        <f t="shared" si="30"/>
        <v>23183.12644</v>
      </c>
      <c r="F68" s="19">
        <f t="shared" si="30"/>
        <v>24574.1140264</v>
      </c>
      <c r="G68" s="19">
        <f t="shared" si="30"/>
        <v>26048.560867983997</v>
      </c>
      <c r="H68" s="19">
        <f t="shared" si="30"/>
        <v>27611.474520063035</v>
      </c>
      <c r="I68" s="19">
        <f t="shared" si="30"/>
        <v>29268.162991266818</v>
      </c>
      <c r="J68" s="19">
        <f t="shared" si="30"/>
        <v>31024.252770742827</v>
      </c>
      <c r="K68" s="19">
        <f t="shared" si="30"/>
        <v>32885.7079369874</v>
      </c>
    </row>
    <row r="69" spans="1:11" ht="12.75">
      <c r="A69" s="23" t="s">
        <v>63</v>
      </c>
      <c r="B69" s="19">
        <v>54144</v>
      </c>
      <c r="C69" s="19">
        <f aca="true" t="shared" si="31" ref="C69:K69">B69*0.06+B69</f>
        <v>57392.64</v>
      </c>
      <c r="D69" s="19">
        <f t="shared" si="31"/>
        <v>60836.1984</v>
      </c>
      <c r="E69" s="19">
        <f t="shared" si="31"/>
        <v>64486.370304000004</v>
      </c>
      <c r="F69" s="19">
        <f t="shared" si="31"/>
        <v>68355.55252224</v>
      </c>
      <c r="G69" s="19">
        <f t="shared" si="31"/>
        <v>72456.8856735744</v>
      </c>
      <c r="H69" s="19">
        <f t="shared" si="31"/>
        <v>76804.29881398886</v>
      </c>
      <c r="I69" s="19">
        <f t="shared" si="31"/>
        <v>81412.5567428282</v>
      </c>
      <c r="J69" s="19">
        <f t="shared" si="31"/>
        <v>86297.31014739789</v>
      </c>
      <c r="K69" s="19">
        <f t="shared" si="31"/>
        <v>91475.14875624176</v>
      </c>
    </row>
    <row r="70" spans="1:11" ht="12.75">
      <c r="A70" s="23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23" t="s">
        <v>64</v>
      </c>
      <c r="B71" s="19">
        <v>3335</v>
      </c>
      <c r="C71" s="19">
        <f aca="true" t="shared" si="32" ref="C71:K71">B71*0.06+B71</f>
        <v>3535.1</v>
      </c>
      <c r="D71" s="19">
        <f t="shared" si="32"/>
        <v>3747.206</v>
      </c>
      <c r="E71" s="19">
        <f t="shared" si="32"/>
        <v>3972.03836</v>
      </c>
      <c r="F71" s="19">
        <f t="shared" si="32"/>
        <v>4210.3606616</v>
      </c>
      <c r="G71" s="19">
        <f t="shared" si="32"/>
        <v>4462.982301296</v>
      </c>
      <c r="H71" s="19">
        <f t="shared" si="32"/>
        <v>4730.76123937376</v>
      </c>
      <c r="I71" s="19">
        <f t="shared" si="32"/>
        <v>5014.606913736186</v>
      </c>
      <c r="J71" s="19">
        <f t="shared" si="32"/>
        <v>5315.483328560356</v>
      </c>
      <c r="K71" s="19">
        <f t="shared" si="32"/>
        <v>5634.412328273977</v>
      </c>
    </row>
    <row r="72" spans="1:11" ht="12.75">
      <c r="A72" s="23" t="s">
        <v>64</v>
      </c>
      <c r="B72" s="19">
        <v>12450</v>
      </c>
      <c r="C72" s="19">
        <f aca="true" t="shared" si="33" ref="C72:K72">B72*0.06+B72</f>
        <v>13197</v>
      </c>
      <c r="D72" s="19">
        <f t="shared" si="33"/>
        <v>13988.82</v>
      </c>
      <c r="E72" s="19">
        <f t="shared" si="33"/>
        <v>14828.1492</v>
      </c>
      <c r="F72" s="19">
        <f t="shared" si="33"/>
        <v>15717.838152</v>
      </c>
      <c r="G72" s="19">
        <f t="shared" si="33"/>
        <v>16660.908441120002</v>
      </c>
      <c r="H72" s="19">
        <f t="shared" si="33"/>
        <v>17660.5629475872</v>
      </c>
      <c r="I72" s="19">
        <f t="shared" si="33"/>
        <v>18720.196724442434</v>
      </c>
      <c r="J72" s="19">
        <f t="shared" si="33"/>
        <v>19843.40852790898</v>
      </c>
      <c r="K72" s="19">
        <f t="shared" si="33"/>
        <v>21034.01303958352</v>
      </c>
    </row>
    <row r="73" spans="1:11" ht="12.75">
      <c r="A73" s="23" t="s">
        <v>64</v>
      </c>
      <c r="B73" s="19">
        <v>170436</v>
      </c>
      <c r="C73" s="19">
        <f aca="true" t="shared" si="34" ref="C73:K73">B73*0.06+B73</f>
        <v>180662.16</v>
      </c>
      <c r="D73" s="19">
        <f t="shared" si="34"/>
        <v>191501.8896</v>
      </c>
      <c r="E73" s="19">
        <f t="shared" si="34"/>
        <v>202992.002976</v>
      </c>
      <c r="F73" s="19">
        <f t="shared" si="34"/>
        <v>215171.52315455998</v>
      </c>
      <c r="G73" s="19">
        <f t="shared" si="34"/>
        <v>228081.81454383358</v>
      </c>
      <c r="H73" s="19">
        <f t="shared" si="34"/>
        <v>241766.7234164636</v>
      </c>
      <c r="I73" s="19">
        <f t="shared" si="34"/>
        <v>256272.7268214514</v>
      </c>
      <c r="J73" s="19">
        <f t="shared" si="34"/>
        <v>271649.09043073846</v>
      </c>
      <c r="K73" s="19">
        <f t="shared" si="34"/>
        <v>287948.03585658275</v>
      </c>
    </row>
    <row r="74" spans="1:11" ht="12.75">
      <c r="A74" s="23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23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23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21.75">
      <c r="A77" s="22" t="s">
        <v>23</v>
      </c>
      <c r="B77" s="19">
        <v>246596</v>
      </c>
      <c r="C77" s="19">
        <f aca="true" t="shared" si="35" ref="C77:K77">B77*0.06+B77</f>
        <v>261391.76</v>
      </c>
      <c r="D77" s="19">
        <f t="shared" si="35"/>
        <v>277075.2656</v>
      </c>
      <c r="E77" s="19">
        <f t="shared" si="35"/>
        <v>293699.78153599997</v>
      </c>
      <c r="F77" s="19">
        <f t="shared" si="35"/>
        <v>311321.76842816</v>
      </c>
      <c r="G77" s="19">
        <f t="shared" si="35"/>
        <v>330001.0745338496</v>
      </c>
      <c r="H77" s="19">
        <f t="shared" si="35"/>
        <v>349801.13900588057</v>
      </c>
      <c r="I77" s="19">
        <f t="shared" si="35"/>
        <v>370789.2073462334</v>
      </c>
      <c r="J77" s="19">
        <f t="shared" si="35"/>
        <v>393036.5597870074</v>
      </c>
      <c r="K77" s="19">
        <f t="shared" si="35"/>
        <v>416618.75337422785</v>
      </c>
    </row>
    <row r="78" spans="1:11" ht="12.75">
      <c r="A78" s="38" t="s">
        <v>24</v>
      </c>
      <c r="B78" s="19">
        <v>961530</v>
      </c>
      <c r="C78" s="19">
        <f aca="true" t="shared" si="36" ref="C78:K78">B78*0.06+B78</f>
        <v>1019221.8</v>
      </c>
      <c r="D78" s="19">
        <f t="shared" si="36"/>
        <v>1080375.108</v>
      </c>
      <c r="E78" s="19">
        <f t="shared" si="36"/>
        <v>1145197.61448</v>
      </c>
      <c r="F78" s="19">
        <f t="shared" si="36"/>
        <v>1213909.4713488</v>
      </c>
      <c r="G78" s="19">
        <f t="shared" si="36"/>
        <v>1286744.039629728</v>
      </c>
      <c r="H78" s="19">
        <f t="shared" si="36"/>
        <v>1363948.6820075118</v>
      </c>
      <c r="I78" s="19">
        <f t="shared" si="36"/>
        <v>1445785.6029279626</v>
      </c>
      <c r="J78" s="19">
        <f t="shared" si="36"/>
        <v>1532532.7391036402</v>
      </c>
      <c r="K78" s="19">
        <f t="shared" si="36"/>
        <v>1624484.7034498586</v>
      </c>
    </row>
    <row r="79" spans="1:11" ht="12.75">
      <c r="A79" s="38" t="s">
        <v>25</v>
      </c>
      <c r="B79" s="19">
        <v>3427609</v>
      </c>
      <c r="C79" s="19">
        <f aca="true" t="shared" si="37" ref="C79:K79">B79*0.06+B79</f>
        <v>3633265.54</v>
      </c>
      <c r="D79" s="19">
        <f t="shared" si="37"/>
        <v>3851261.4724</v>
      </c>
      <c r="E79" s="19">
        <f t="shared" si="37"/>
        <v>4082337.1607439998</v>
      </c>
      <c r="F79" s="19">
        <f t="shared" si="37"/>
        <v>4327277.39038864</v>
      </c>
      <c r="G79" s="19">
        <f t="shared" si="37"/>
        <v>4586914.033811958</v>
      </c>
      <c r="H79" s="19">
        <f t="shared" si="37"/>
        <v>4862128.875840675</v>
      </c>
      <c r="I79" s="19">
        <f t="shared" si="37"/>
        <v>5153856.608391115</v>
      </c>
      <c r="J79" s="19">
        <f t="shared" si="37"/>
        <v>5463088.004894583</v>
      </c>
      <c r="K79" s="19">
        <f t="shared" si="37"/>
        <v>5790873.285188258</v>
      </c>
    </row>
    <row r="80" spans="1:11" ht="12.75">
      <c r="A80" s="37" t="s">
        <v>29</v>
      </c>
      <c r="B80" s="19">
        <v>730876</v>
      </c>
      <c r="C80" s="19">
        <f aca="true" t="shared" si="38" ref="C80:K80">B80*0.06+B80</f>
        <v>774728.56</v>
      </c>
      <c r="D80" s="19">
        <f t="shared" si="38"/>
        <v>821212.2736000001</v>
      </c>
      <c r="E80" s="19">
        <f t="shared" si="38"/>
        <v>870485.0100160001</v>
      </c>
      <c r="F80" s="19">
        <f t="shared" si="38"/>
        <v>922714.1106169601</v>
      </c>
      <c r="G80" s="19">
        <f t="shared" si="38"/>
        <v>978076.9572539777</v>
      </c>
      <c r="H80" s="19">
        <f t="shared" si="38"/>
        <v>1036761.5746892163</v>
      </c>
      <c r="I80" s="19">
        <f t="shared" si="38"/>
        <v>1098967.2691705693</v>
      </c>
      <c r="J80" s="19">
        <f t="shared" si="38"/>
        <v>1164905.3053208033</v>
      </c>
      <c r="K80" s="19">
        <f t="shared" si="38"/>
        <v>1234799.6236400516</v>
      </c>
    </row>
    <row r="81" spans="1:11" ht="12.75">
      <c r="A81" s="37" t="s">
        <v>78</v>
      </c>
      <c r="B81" s="19">
        <v>217000</v>
      </c>
      <c r="C81" s="19">
        <f aca="true" t="shared" si="39" ref="C81:K81">B81*0.06+B81</f>
        <v>230020</v>
      </c>
      <c r="D81" s="19">
        <f t="shared" si="39"/>
        <v>243821.2</v>
      </c>
      <c r="E81" s="19">
        <f t="shared" si="39"/>
        <v>258450.472</v>
      </c>
      <c r="F81" s="19">
        <f t="shared" si="39"/>
        <v>273957.50032</v>
      </c>
      <c r="G81" s="19">
        <f t="shared" si="39"/>
        <v>290394.9503392</v>
      </c>
      <c r="H81" s="19">
        <f t="shared" si="39"/>
        <v>307818.647359552</v>
      </c>
      <c r="I81" s="19">
        <f t="shared" si="39"/>
        <v>326287.7662011251</v>
      </c>
      <c r="J81" s="19">
        <f t="shared" si="39"/>
        <v>345865.0321731926</v>
      </c>
      <c r="K81" s="19">
        <f t="shared" si="39"/>
        <v>366616.93410358415</v>
      </c>
    </row>
    <row r="82" spans="1:11" ht="12.75">
      <c r="A82" s="37" t="s">
        <v>56</v>
      </c>
      <c r="B82" s="19">
        <f>B83+B84+B85</f>
        <v>1529204</v>
      </c>
      <c r="C82" s="19">
        <f aca="true" t="shared" si="40" ref="C82:K82">B82*0.06+B82</f>
        <v>1620956.24</v>
      </c>
      <c r="D82" s="19">
        <f t="shared" si="40"/>
        <v>1718213.6144</v>
      </c>
      <c r="E82" s="19">
        <f t="shared" si="40"/>
        <v>1821306.431264</v>
      </c>
      <c r="F82" s="19">
        <f t="shared" si="40"/>
        <v>1930584.81713984</v>
      </c>
      <c r="G82" s="19">
        <f t="shared" si="40"/>
        <v>2046419.9061682303</v>
      </c>
      <c r="H82" s="19">
        <f t="shared" si="40"/>
        <v>2169205.100538324</v>
      </c>
      <c r="I82" s="19">
        <f t="shared" si="40"/>
        <v>2299357.4065706236</v>
      </c>
      <c r="J82" s="19">
        <f t="shared" si="40"/>
        <v>2437318.850964861</v>
      </c>
      <c r="K82" s="19">
        <f t="shared" si="40"/>
        <v>2583557.9820227525</v>
      </c>
    </row>
    <row r="83" spans="1:11" ht="12.75">
      <c r="A83" s="37" t="s">
        <v>26</v>
      </c>
      <c r="B83" s="19">
        <v>75845</v>
      </c>
      <c r="C83" s="19">
        <f aca="true" t="shared" si="41" ref="C83:K83">B83*0.06+B83</f>
        <v>80395.7</v>
      </c>
      <c r="D83" s="19">
        <f t="shared" si="41"/>
        <v>85219.442</v>
      </c>
      <c r="E83" s="19">
        <f t="shared" si="41"/>
        <v>90332.60852</v>
      </c>
      <c r="F83" s="19">
        <f t="shared" si="41"/>
        <v>95752.56503119999</v>
      </c>
      <c r="G83" s="19">
        <f t="shared" si="41"/>
        <v>101497.718933072</v>
      </c>
      <c r="H83" s="19">
        <f t="shared" si="41"/>
        <v>107587.58206905631</v>
      </c>
      <c r="I83" s="19">
        <f t="shared" si="41"/>
        <v>114042.83699319969</v>
      </c>
      <c r="J83" s="19">
        <f t="shared" si="41"/>
        <v>120885.40721279167</v>
      </c>
      <c r="K83" s="19">
        <f t="shared" si="41"/>
        <v>128138.53164555917</v>
      </c>
    </row>
    <row r="84" spans="1:11" ht="12.75">
      <c r="A84" s="38" t="s">
        <v>27</v>
      </c>
      <c r="B84" s="19">
        <v>56883</v>
      </c>
      <c r="C84" s="19">
        <f aca="true" t="shared" si="42" ref="C84:K84">B84*0.06+B84</f>
        <v>60295.98</v>
      </c>
      <c r="D84" s="19">
        <f t="shared" si="42"/>
        <v>63913.73880000001</v>
      </c>
      <c r="E84" s="19">
        <f t="shared" si="42"/>
        <v>67748.56312800001</v>
      </c>
      <c r="F84" s="19">
        <f t="shared" si="42"/>
        <v>71813.47691568</v>
      </c>
      <c r="G84" s="19">
        <f t="shared" si="42"/>
        <v>76122.28553062081</v>
      </c>
      <c r="H84" s="19">
        <f t="shared" si="42"/>
        <v>80689.62266245806</v>
      </c>
      <c r="I84" s="19">
        <f t="shared" si="42"/>
        <v>85531.00002220554</v>
      </c>
      <c r="J84" s="19">
        <f t="shared" si="42"/>
        <v>90662.86002353787</v>
      </c>
      <c r="K84" s="19">
        <f t="shared" si="42"/>
        <v>96102.63162495014</v>
      </c>
    </row>
    <row r="85" spans="1:11" ht="12.75">
      <c r="A85" s="37" t="s">
        <v>30</v>
      </c>
      <c r="B85" s="26">
        <v>1396476</v>
      </c>
      <c r="C85" s="19">
        <f aca="true" t="shared" si="43" ref="C85:K85">B85*0.06+B85</f>
        <v>1480264.56</v>
      </c>
      <c r="D85" s="19">
        <f t="shared" si="43"/>
        <v>1569080.4336</v>
      </c>
      <c r="E85" s="19">
        <f t="shared" si="43"/>
        <v>1663225.259616</v>
      </c>
      <c r="F85" s="19">
        <f t="shared" si="43"/>
        <v>1763018.7751929602</v>
      </c>
      <c r="G85" s="19">
        <f t="shared" si="43"/>
        <v>1868799.9017045377</v>
      </c>
      <c r="H85" s="19">
        <f t="shared" si="43"/>
        <v>1980927.89580681</v>
      </c>
      <c r="I85" s="19">
        <f t="shared" si="43"/>
        <v>2099783.5695552183</v>
      </c>
      <c r="J85" s="19">
        <f t="shared" si="43"/>
        <v>2225770.5837285314</v>
      </c>
      <c r="K85" s="19">
        <f t="shared" si="43"/>
        <v>2359316.818752243</v>
      </c>
    </row>
    <row r="86" spans="1:11" ht="12.75">
      <c r="A86" s="37" t="s">
        <v>28</v>
      </c>
      <c r="B86" s="19">
        <v>124932</v>
      </c>
      <c r="C86" s="19">
        <f aca="true" t="shared" si="44" ref="C86:K91">B86*0.06+B86</f>
        <v>132427.92</v>
      </c>
      <c r="D86" s="19">
        <f t="shared" si="44"/>
        <v>140373.5952</v>
      </c>
      <c r="E86" s="19">
        <f t="shared" si="44"/>
        <v>148796.010912</v>
      </c>
      <c r="F86" s="19">
        <f t="shared" si="44"/>
        <v>157723.77156672</v>
      </c>
      <c r="G86" s="19">
        <f t="shared" si="44"/>
        <v>167187.19786072322</v>
      </c>
      <c r="H86" s="19">
        <f t="shared" si="44"/>
        <v>177218.4297323666</v>
      </c>
      <c r="I86" s="19">
        <f t="shared" si="44"/>
        <v>187851.53551630862</v>
      </c>
      <c r="J86" s="19">
        <f t="shared" si="44"/>
        <v>199122.62764728713</v>
      </c>
      <c r="K86" s="19">
        <f t="shared" si="44"/>
        <v>211069.98530612435</v>
      </c>
    </row>
    <row r="87" spans="1:11" ht="12.75">
      <c r="A87" s="37" t="s">
        <v>57</v>
      </c>
      <c r="B87" s="19">
        <v>4800000</v>
      </c>
      <c r="C87" s="19">
        <f t="shared" si="44"/>
        <v>5088000</v>
      </c>
      <c r="D87" s="19">
        <f t="shared" si="44"/>
        <v>5393280</v>
      </c>
      <c r="E87" s="19">
        <f t="shared" si="44"/>
        <v>5716876.8</v>
      </c>
      <c r="F87" s="19">
        <f t="shared" si="44"/>
        <v>6059889.408</v>
      </c>
      <c r="G87" s="19">
        <f t="shared" si="44"/>
        <v>6423482.77248</v>
      </c>
      <c r="H87" s="19">
        <f t="shared" si="44"/>
        <v>6808891.7388288</v>
      </c>
      <c r="I87" s="19">
        <f t="shared" si="44"/>
        <v>7217425.243158528</v>
      </c>
      <c r="J87" s="19">
        <f t="shared" si="44"/>
        <v>7650470.757748039</v>
      </c>
      <c r="K87" s="19">
        <f t="shared" si="44"/>
        <v>8109499.003212921</v>
      </c>
    </row>
    <row r="88" spans="1:11" ht="12.75">
      <c r="A88" s="39" t="s">
        <v>58</v>
      </c>
      <c r="B88" s="19">
        <v>33750</v>
      </c>
      <c r="C88" s="19">
        <f t="shared" si="44"/>
        <v>35775</v>
      </c>
      <c r="D88" s="19">
        <f t="shared" si="44"/>
        <v>37921.5</v>
      </c>
      <c r="E88" s="19">
        <f t="shared" si="44"/>
        <v>40196.79</v>
      </c>
      <c r="F88" s="19">
        <f t="shared" si="44"/>
        <v>42608.5974</v>
      </c>
      <c r="G88" s="19">
        <f t="shared" si="44"/>
        <v>45165.113244</v>
      </c>
      <c r="H88" s="19">
        <f t="shared" si="44"/>
        <v>47875.02003864</v>
      </c>
      <c r="I88" s="19">
        <f t="shared" si="44"/>
        <v>50747.521240958406</v>
      </c>
      <c r="J88" s="19">
        <f t="shared" si="44"/>
        <v>53792.37251541591</v>
      </c>
      <c r="K88" s="19">
        <f t="shared" si="44"/>
        <v>57019.91486634086</v>
      </c>
    </row>
    <row r="89" spans="1:11" ht="23.25">
      <c r="A89" s="39" t="s">
        <v>59</v>
      </c>
      <c r="B89" s="28">
        <v>91500</v>
      </c>
      <c r="C89" s="28">
        <f t="shared" si="44"/>
        <v>96990</v>
      </c>
      <c r="D89" s="28">
        <f t="shared" si="44"/>
        <v>102809.4</v>
      </c>
      <c r="E89" s="28">
        <f t="shared" si="44"/>
        <v>108977.96399999999</v>
      </c>
      <c r="F89" s="28">
        <f t="shared" si="44"/>
        <v>115516.64184</v>
      </c>
      <c r="G89" s="28">
        <f t="shared" si="44"/>
        <v>122447.64035039999</v>
      </c>
      <c r="H89" s="28">
        <f t="shared" si="44"/>
        <v>129794.49877142398</v>
      </c>
      <c r="I89" s="28">
        <f t="shared" si="44"/>
        <v>137582.16869770942</v>
      </c>
      <c r="J89" s="28">
        <f t="shared" si="44"/>
        <v>145837.09881957198</v>
      </c>
      <c r="K89" s="28">
        <f t="shared" si="44"/>
        <v>154587.3247487463</v>
      </c>
    </row>
    <row r="90" spans="1:11" ht="23.25">
      <c r="A90" s="39" t="s">
        <v>60</v>
      </c>
      <c r="B90" s="28">
        <v>131298</v>
      </c>
      <c r="C90" s="28">
        <f t="shared" si="44"/>
        <v>139175.88</v>
      </c>
      <c r="D90" s="28">
        <f t="shared" si="44"/>
        <v>147526.4328</v>
      </c>
      <c r="E90" s="28">
        <f t="shared" si="44"/>
        <v>156378.018768</v>
      </c>
      <c r="F90" s="28">
        <f t="shared" si="44"/>
        <v>165760.69989408</v>
      </c>
      <c r="G90" s="28">
        <f t="shared" si="44"/>
        <v>175706.3418877248</v>
      </c>
      <c r="H90" s="28">
        <f t="shared" si="44"/>
        <v>186248.72240098828</v>
      </c>
      <c r="I90" s="28">
        <f t="shared" si="44"/>
        <v>197423.64574504757</v>
      </c>
      <c r="J90" s="28">
        <f t="shared" si="44"/>
        <v>209269.06448975042</v>
      </c>
      <c r="K90" s="28">
        <f t="shared" si="44"/>
        <v>221825.20835913546</v>
      </c>
    </row>
    <row r="91" spans="1:11" ht="12.75">
      <c r="A91" s="39" t="s">
        <v>61</v>
      </c>
      <c r="B91" s="29">
        <v>5000</v>
      </c>
      <c r="C91" s="29">
        <f t="shared" si="44"/>
        <v>5300</v>
      </c>
      <c r="D91" s="29">
        <f t="shared" si="44"/>
        <v>5618</v>
      </c>
      <c r="E91" s="29">
        <f t="shared" si="44"/>
        <v>5955.08</v>
      </c>
      <c r="F91" s="29">
        <f t="shared" si="44"/>
        <v>6312.3848</v>
      </c>
      <c r="G91" s="29">
        <f t="shared" si="44"/>
        <v>6691.127888</v>
      </c>
      <c r="H91" s="29">
        <f t="shared" si="44"/>
        <v>7092.59556128</v>
      </c>
      <c r="I91" s="29">
        <f t="shared" si="44"/>
        <v>7518.1512949568</v>
      </c>
      <c r="J91" s="29">
        <f t="shared" si="44"/>
        <v>7969.240372654208</v>
      </c>
      <c r="K91" s="29">
        <f t="shared" si="44"/>
        <v>8447.39479501346</v>
      </c>
    </row>
    <row r="92" spans="1:11" ht="12.75">
      <c r="A92" s="16" t="s">
        <v>76</v>
      </c>
      <c r="B92" s="30">
        <f aca="true" t="shared" si="45" ref="B92:K92">B5-B48</f>
        <v>10671789</v>
      </c>
      <c r="C92" s="30">
        <f t="shared" si="45"/>
        <v>11312096.34</v>
      </c>
      <c r="D92" s="30">
        <f t="shared" si="45"/>
        <v>11990822.120400002</v>
      </c>
      <c r="E92" s="30">
        <f t="shared" si="45"/>
        <v>12710271.447623998</v>
      </c>
      <c r="F92" s="30">
        <f t="shared" si="45"/>
        <v>13472887.734481439</v>
      </c>
      <c r="G92" s="30">
        <f t="shared" si="45"/>
        <v>14281260.998550333</v>
      </c>
      <c r="H92" s="30">
        <f t="shared" si="45"/>
        <v>15138136.658463342</v>
      </c>
      <c r="I92" s="30">
        <f t="shared" si="45"/>
        <v>16046424.857971149</v>
      </c>
      <c r="J92" s="30">
        <f t="shared" si="45"/>
        <v>17009210.34944942</v>
      </c>
      <c r="K92" s="30">
        <f t="shared" si="45"/>
        <v>18029762.97041638</v>
      </c>
    </row>
    <row r="93" spans="1:11" ht="12.75">
      <c r="A93" s="16" t="s">
        <v>77</v>
      </c>
      <c r="B93" s="31">
        <f aca="true" t="shared" si="46" ref="B93:K93">(B81/B92)*100</f>
        <v>2.0333985239025996</v>
      </c>
      <c r="C93" s="31">
        <f t="shared" si="46"/>
        <v>2.0333985239025996</v>
      </c>
      <c r="D93" s="31">
        <f t="shared" si="46"/>
        <v>2.033398523902599</v>
      </c>
      <c r="E93" s="31">
        <f t="shared" si="46"/>
        <v>2.0333985239026</v>
      </c>
      <c r="F93" s="31">
        <f t="shared" si="46"/>
        <v>2.0333985239025996</v>
      </c>
      <c r="G93" s="31">
        <f t="shared" si="46"/>
        <v>2.0333985239025987</v>
      </c>
      <c r="H93" s="31">
        <f t="shared" si="46"/>
        <v>2.0333985239026</v>
      </c>
      <c r="I93" s="31">
        <f t="shared" si="46"/>
        <v>2.033398523902599</v>
      </c>
      <c r="J93" s="31">
        <f t="shared" si="46"/>
        <v>2.033398523902599</v>
      </c>
      <c r="K93" s="31">
        <f t="shared" si="46"/>
        <v>2.0333985239025996</v>
      </c>
    </row>
    <row r="94" spans="1:11" ht="12.75">
      <c r="A94" s="16" t="s">
        <v>79</v>
      </c>
      <c r="B94" s="32">
        <f>(1375347/B5)*100</f>
        <v>10.328974053930077</v>
      </c>
      <c r="C94" s="32">
        <f aca="true" t="shared" si="47" ref="C94:K94">(1375347/C5)*100</f>
        <v>9.744315145217053</v>
      </c>
      <c r="D94" s="32">
        <f t="shared" si="47"/>
        <v>9.192750136997219</v>
      </c>
      <c r="E94" s="32">
        <f t="shared" si="47"/>
        <v>8.672405789620019</v>
      </c>
      <c r="F94" s="32">
        <f t="shared" si="47"/>
        <v>8.181514895867943</v>
      </c>
      <c r="G94" s="32">
        <f t="shared" si="47"/>
        <v>7.718410279120698</v>
      </c>
      <c r="H94" s="32">
        <f t="shared" si="47"/>
        <v>7.281519131245946</v>
      </c>
      <c r="I94" s="32">
        <f t="shared" si="47"/>
        <v>6.869357670986738</v>
      </c>
      <c r="J94" s="32">
        <f t="shared" si="47"/>
        <v>6.480526104704469</v>
      </c>
      <c r="K94" s="32">
        <f t="shared" si="47"/>
        <v>6.113703872362708</v>
      </c>
    </row>
    <row r="95" spans="1:11" ht="12.75">
      <c r="A95" s="16" t="s">
        <v>80</v>
      </c>
      <c r="B95" s="33" t="s">
        <v>81</v>
      </c>
      <c r="C95" s="33" t="s">
        <v>81</v>
      </c>
      <c r="D95" s="33" t="s">
        <v>81</v>
      </c>
      <c r="E95" s="33" t="s">
        <v>81</v>
      </c>
      <c r="F95" s="33" t="s">
        <v>81</v>
      </c>
      <c r="G95" s="33" t="s">
        <v>81</v>
      </c>
      <c r="H95" s="33" t="s">
        <v>81</v>
      </c>
      <c r="I95" s="33" t="s">
        <v>81</v>
      </c>
      <c r="J95" s="33" t="s">
        <v>81</v>
      </c>
      <c r="K95" s="33" t="s">
        <v>81</v>
      </c>
    </row>
    <row r="96" spans="1:11" ht="12.75">
      <c r="A96" s="16" t="s">
        <v>82</v>
      </c>
      <c r="B96" s="30">
        <f aca="true" t="shared" si="48" ref="B96:K96">B7+B8+B15+B16+B17+B9+B20+B25+B26+B31+B32+B34</f>
        <v>1230678</v>
      </c>
      <c r="C96" s="30">
        <f t="shared" si="48"/>
        <v>1304518.68</v>
      </c>
      <c r="D96" s="30">
        <f t="shared" si="48"/>
        <v>1382789.8007999999</v>
      </c>
      <c r="E96" s="30">
        <f t="shared" si="48"/>
        <v>1465757.1888479998</v>
      </c>
      <c r="F96" s="30">
        <f t="shared" si="48"/>
        <v>1553702.6201788797</v>
      </c>
      <c r="G96" s="30">
        <f t="shared" si="48"/>
        <v>1646924.7773896123</v>
      </c>
      <c r="H96" s="30">
        <f t="shared" si="48"/>
        <v>1745740.264032989</v>
      </c>
      <c r="I96" s="30">
        <f t="shared" si="48"/>
        <v>1850484.6798749682</v>
      </c>
      <c r="J96" s="30">
        <f t="shared" si="48"/>
        <v>1961513.7606674663</v>
      </c>
      <c r="K96" s="30">
        <f t="shared" si="48"/>
        <v>2079204.5863075142</v>
      </c>
    </row>
    <row r="97" spans="1:11" ht="34.5">
      <c r="A97" s="16" t="s">
        <v>83</v>
      </c>
      <c r="B97" s="34">
        <f aca="true" t="shared" si="49" ref="B97:K97">(B57/B96)*100</f>
        <v>2.4173666873056967</v>
      </c>
      <c r="C97" s="34">
        <f t="shared" si="49"/>
        <v>2.4173666873056967</v>
      </c>
      <c r="D97" s="34">
        <f t="shared" si="49"/>
        <v>2.4173666873056967</v>
      </c>
      <c r="E97" s="34">
        <f t="shared" si="49"/>
        <v>2.4173666873056967</v>
      </c>
      <c r="F97" s="34">
        <f t="shared" si="49"/>
        <v>2.4173666873056963</v>
      </c>
      <c r="G97" s="34">
        <f t="shared" si="49"/>
        <v>2.4173666873056967</v>
      </c>
      <c r="H97" s="34">
        <f t="shared" si="49"/>
        <v>2.4173666873056967</v>
      </c>
      <c r="I97" s="34">
        <f t="shared" si="49"/>
        <v>2.417366687305697</v>
      </c>
      <c r="J97" s="34">
        <f t="shared" si="49"/>
        <v>2.4173666873056976</v>
      </c>
      <c r="K97" s="34">
        <f t="shared" si="49"/>
        <v>2.4173666873056976</v>
      </c>
    </row>
    <row r="98" spans="1:11" ht="34.5">
      <c r="A98" s="16" t="s">
        <v>84</v>
      </c>
      <c r="B98" s="35">
        <f aca="true" t="shared" si="50" ref="B98:K98">((B48-B61)/B96)*100</f>
        <v>212.39414371590294</v>
      </c>
      <c r="C98" s="35">
        <f t="shared" si="50"/>
        <v>212.39414371590297</v>
      </c>
      <c r="D98" s="35">
        <f t="shared" si="50"/>
        <v>212.39414371590297</v>
      </c>
      <c r="E98" s="35">
        <f t="shared" si="50"/>
        <v>212.39414371590303</v>
      </c>
      <c r="F98" s="35">
        <f t="shared" si="50"/>
        <v>212.39414371590297</v>
      </c>
      <c r="G98" s="35">
        <f t="shared" si="50"/>
        <v>212.39414371590303</v>
      </c>
      <c r="H98" s="35">
        <f t="shared" si="50"/>
        <v>212.39414371590303</v>
      </c>
      <c r="I98" s="35">
        <f t="shared" si="50"/>
        <v>212.39414371590306</v>
      </c>
      <c r="J98" s="35">
        <f t="shared" si="50"/>
        <v>212.39414371590306</v>
      </c>
      <c r="K98" s="35">
        <f t="shared" si="50"/>
        <v>212.39414371590306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Coconuco purace</dc:creator>
  <cp:keywords/>
  <dc:description/>
  <cp:lastModifiedBy>Jose Hebert Riascos Riascos</cp:lastModifiedBy>
  <cp:lastPrinted>2012-02-13T16:04:06Z</cp:lastPrinted>
  <dcterms:created xsi:type="dcterms:W3CDTF">2005-10-14T15:44:08Z</dcterms:created>
  <dcterms:modified xsi:type="dcterms:W3CDTF">2013-04-23T23:48:47Z</dcterms:modified>
  <cp:category/>
  <cp:version/>
  <cp:contentType/>
  <cp:contentStatus/>
</cp:coreProperties>
</file>