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105" windowWidth="4350" windowHeight="5460" firstSheet="3" activeTab="9"/>
  </bookViews>
  <sheets>
    <sheet name="Educación" sheetId="1" r:id="rId1"/>
    <sheet name="Salud" sheetId="2" r:id="rId2"/>
    <sheet name="Cultura" sheetId="3" r:id="rId3"/>
    <sheet name="Deportes" sheetId="4" r:id="rId4"/>
    <sheet name="Seg. y Conv." sheetId="5" r:id="rId5"/>
    <sheet name="Gest. Riesgo" sheetId="6" r:id="rId6"/>
    <sheet name="G. Vulner." sheetId="7" r:id="rId7"/>
    <sheet name="Económica" sheetId="8" r:id="rId8"/>
    <sheet name="Territ. Amb." sheetId="9" r:id="rId9"/>
    <sheet name="Macropr. Institucional" sheetId="10" r:id="rId10"/>
    <sheet name="Hoja1" sheetId="11" r:id="rId11"/>
    <sheet name="Hoja2" sheetId="12" r:id="rId12"/>
  </sheets>
  <definedNames/>
  <calcPr fullCalcOnLoad="1"/>
</workbook>
</file>

<file path=xl/sharedStrings.xml><?xml version="1.0" encoding="utf-8"?>
<sst xmlns="http://schemas.openxmlformats.org/spreadsheetml/2006/main" count="1111" uniqueCount="794">
  <si>
    <t>19.2.3. Compra  y mantenimiento de predios, pago por servicios ambientales en áreas estratégicas de cuencas abastecedoras de acueductos.</t>
  </si>
  <si>
    <t>19.5. Agenda ambiental</t>
  </si>
  <si>
    <t>19.5.1. Gestionar la formulación de la agenda ambiental municipal, con entidades competentes.</t>
  </si>
  <si>
    <t>21. AEROPUERTO DEL CAFÉ</t>
  </si>
  <si>
    <t>8.5.2. Apoyo y complemento al programa RED UNIDOS para superar la pobreza extrema y la exclusión social.</t>
  </si>
  <si>
    <t>8.2.1. Programas que garanticen a la población más vulnerable (sectores de inclusión social y reparación) una mejor nutrición.</t>
  </si>
  <si>
    <t xml:space="preserve">26.2.2. Realizar el control, seguimiento y monitoreo del Plan de Desarrollo Municipal. </t>
  </si>
  <si>
    <t>26.2.3. Modernización a través de la aplicación de la sistematización y digitalización de todos los trámites administrativos y de planeación.</t>
  </si>
  <si>
    <t>26.2.4. Actualización de la estratificación socio-económica y actualización del sisben</t>
  </si>
  <si>
    <t>26.3. Modernización tecnológica</t>
  </si>
  <si>
    <t>26.3.1. Implementación y actualización tecnológica en la administración municipal para mejorar su eficiencia.</t>
  </si>
  <si>
    <t>26.4. Fortalecimiento de  los procesos de participación ciudadana</t>
  </si>
  <si>
    <t>26.4.2. Fortalecer y fomentar la rendición de cuentas y de informes de gestión.</t>
  </si>
  <si>
    <t>26.4.1. Capacitación y formación para la participación.</t>
  </si>
  <si>
    <t>26.5. Fortalecimiento de la capacidad y eficiencia fiscal y financiera del municipio</t>
  </si>
  <si>
    <t>26.5.1. Actualización de las herramientas fiscales y financieras del municipio.</t>
  </si>
  <si>
    <t>26.5.2. Implementar programas de mejoramiento y eficiencia fiscal</t>
  </si>
  <si>
    <t>24. ASOCIACIÓN DE MUNICIPIOS</t>
  </si>
  <si>
    <t>24.1. Gestión institucional para lograr una alianza estratégica con los municipios de la región centro - sur</t>
  </si>
  <si>
    <t>24.1.1. Garantizar y operativizar la capacidad institucional, como mecanismo de concertación y desarrollo de la regionalización de la zona centro sur.</t>
  </si>
  <si>
    <t>25.1. De acuerdo al plan vial establecido en el plan de desarrollo deptal, realizar las gestiones necesarias para la consolidación del proyecto.</t>
  </si>
  <si>
    <r>
      <t>6.2.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Arial"/>
        <family val="2"/>
      </rPr>
      <t>Participación ciudadana</t>
    </r>
  </si>
  <si>
    <t>6.2.1. Formación ciudadana para el desarrollo local y la construcción de lo público, como cogestores de su propio desarrollo.</t>
  </si>
  <si>
    <t>6.2.2. Creación y fortalecimiento de Veedurías Ciudadanas y Juntas de Acción Comunal.</t>
  </si>
  <si>
    <t>6.2.3.Fortalecimiento de las instituciones sociales y civicas del municipio.</t>
  </si>
  <si>
    <r>
      <t>6.3.</t>
    </r>
    <r>
      <rPr>
        <b/>
        <sz val="12"/>
        <color indexed="8"/>
        <rFont val="Times New Roman"/>
        <family val="1"/>
      </rPr>
      <t>  </t>
    </r>
    <r>
      <rPr>
        <b/>
        <sz val="12"/>
        <color indexed="8"/>
        <rFont val="Arial"/>
        <family val="2"/>
      </rPr>
      <t>Recuperación y optimización del uso del espacio público</t>
    </r>
  </si>
  <si>
    <t>6.3.1. Recuperación del espacio público ocupado.</t>
  </si>
  <si>
    <r>
      <t>6.4.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Arial"/>
        <family val="2"/>
      </rPr>
      <t>Fortalecimiento Comunitario</t>
    </r>
  </si>
  <si>
    <r>
      <t>6.5.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Arial"/>
        <family val="2"/>
      </rPr>
      <t>Seguridad</t>
    </r>
  </si>
  <si>
    <t xml:space="preserve">6.5.1. Gestión para mejorar el pie de fuerza y la vigilancia policial. </t>
  </si>
  <si>
    <t>6.5.2. Apoyo a los organismos de seguridad.</t>
  </si>
  <si>
    <t>6.5.3. Mejoramiento de la infraestructura, dotación y tecnología de las fuerzas del orden.</t>
  </si>
  <si>
    <t>7. GESTIÓN DEL RIESGO Y PREVENCIÓN DE DESASTRES</t>
  </si>
  <si>
    <t>7.1.1. Elaboración del  Plan Municipal de Gestión del riesgo. (Plan Nal. de Desarrollo)</t>
  </si>
  <si>
    <t>7.1.2. Adecuada incorporación de la gestión del riesgo en el PBOT, en convenio con CORPOCALDAS.</t>
  </si>
  <si>
    <t>7.3.  Mitigación de riesgos por deslizamientos de tierras y sismos</t>
  </si>
  <si>
    <t>7.3.1. Realización de planes de evacuación y albergues en caso de emergencia.</t>
  </si>
  <si>
    <t>7.3.2. Plan de mitigación  para la prevención del riesgo en zonas urbanas y rurales.</t>
  </si>
  <si>
    <t>7.4.5. Fortalecimiento del Comité Local para la prevención y atención de desastres.</t>
  </si>
  <si>
    <t>8. GESTIÓN PARA ATENDER GRUPOS POBLACIONALES VULNERABLES</t>
  </si>
  <si>
    <t>8.1. Política pública para la Niñez, Infancia, Adolescencia (Ley 1098/2006)</t>
  </si>
  <si>
    <t>8.1.1. Atención integral y digna a todo recién nacido y durante sus primeros años.</t>
  </si>
  <si>
    <t>8.1.2. Programas que orientan recursos públicos a propiciar condiciones sociales, económicas, políticas, culturales y ambientales en beneficio de los niños, niñas y adolescentes.</t>
  </si>
  <si>
    <t>8.1.3. Realización de un diagnóstico que evidencie la situación de la niñez, infancia y adolescencia en el municipio.</t>
  </si>
  <si>
    <t>8.2. Seguridad Alimentaria y Nutricional</t>
  </si>
  <si>
    <t>8.3.1. Realización de programas encaminados a la prevención de la delincuencia juvenil y consumo de sustancias psicoactivas, rehabilitación, resocialización y la salud mental de los adolescentes.</t>
  </si>
  <si>
    <t>8.4.1. Diseño e implementación de una política pública municipal que garantice los derechos humanos integrales, las oportunidades, la igualdad de género, la erradicación de la violencia y el pleno desarrollo de la mujer.</t>
  </si>
  <si>
    <t>8.4. Equidad de Género y desarrollo de la mujer.</t>
  </si>
  <si>
    <t>8.5. Derechos y deberes de la Familia</t>
  </si>
  <si>
    <t>8.5.1. Establecimiento de acciones, planes y programas tendientes a promover una cultura de protección, promoción y realce de los deberes y derechos de la institución familiar.</t>
  </si>
  <si>
    <t>8.6. Atención a Grupos Étnicos</t>
  </si>
  <si>
    <t>8.6.1. Diagnóstico para determinar las  condiciones sociales, económicas, políticas y culturales de los grupos étnicos.</t>
  </si>
  <si>
    <t>8.6.2. Planes y acciones  que apoyen y contribuyan a mejorar sus condiciones de calidad de vida.</t>
  </si>
  <si>
    <t>8.7. Apoyo a la Juventud</t>
  </si>
  <si>
    <t>8.7.1. Diseño e implementación de estrategias que contribuyan a la promoción de la salud sexual y reproductiva, la prevención de la violencia de género y el embarazo adolescente.</t>
  </si>
  <si>
    <t>8.7.2. Desarrollo y fortalecimiento de la capacidad de participación de la juventud.</t>
  </si>
  <si>
    <t>8.8. Inclusión social de la población en condición de discapacidad</t>
  </si>
  <si>
    <t>8.8.1. Inclusión social  de la población en condición de discapacidad.</t>
  </si>
  <si>
    <t>8.8.2. Incentivar la participación en políticas públicas para personas en condición de discapacidad.</t>
  </si>
  <si>
    <t>8.9. Atención integral al Adulto Mayor</t>
  </si>
  <si>
    <t>8.9.1. Protección integral al adulto mayor institucionalizado y no institucionalizado.</t>
  </si>
  <si>
    <t>8.9.2. Brindar alternativas lúdicas, recreativas y ocupacionales para el adulto mayor.</t>
  </si>
  <si>
    <t>8.10.  Acompañamiento a la población en condición de desplazamiento.</t>
  </si>
  <si>
    <t>8.10.1. Plan de formación y acompañamiento para la formulación de proyectos, gestión de recursos  y procesos dirigidos a la población en condición de desplazamiento.</t>
  </si>
  <si>
    <t>8.10.2. Inclusión a la población desmovilizada en programas sociales. (Ley 1424/10)</t>
  </si>
  <si>
    <t>8.11. Aplicación y cumplimiento de la Ley de victimas y restitución de tierras</t>
  </si>
  <si>
    <t>8.11.1. Gestión para el cumplimiento de la Ley.</t>
  </si>
  <si>
    <t>8.12. Población LGTBI.</t>
  </si>
  <si>
    <t>8.12.1. Planes y acciones de inclusión social sin discriminación sexual.</t>
  </si>
  <si>
    <t>10.1. Consolidación del desarrollo institucional local, que favorezca el  sector Empresarial,  Industrial, Comercial y de Servicios .</t>
  </si>
  <si>
    <t>10.2. Inclusión del enfoque Empresarial, Industrial, Comercial y Vocación Productiva de Palestina en el sistema Educativo.</t>
  </si>
  <si>
    <t>10.2.1. Apoyo y fortalecimiento para que las I.E., puedan implementar sus enfoques productivos propios de la economía local.</t>
  </si>
  <si>
    <t>10.3.1. Gestión y fomento  de fuentes alternativas de financiación  para constituir nuevas empresas locales.</t>
  </si>
  <si>
    <t>10.3.2. Realizar un Censo empresarial y determinar sectores productivos y apoyos institucionales que mejoren su eficiencia.</t>
  </si>
  <si>
    <t>11. GESTIÓN PARA EL DESARROLLO TURÍSTICO</t>
  </si>
  <si>
    <t>11.1. GESTIÓN ADMINISTRATIVA</t>
  </si>
  <si>
    <t>11.1.2. Elaboración de la Agenda Anual de Eventos Turísticos de Palestina. (oferta turística)</t>
  </si>
  <si>
    <t>11.1.1. Desarrollo del Plan Turístico Municipal.</t>
  </si>
  <si>
    <t>12. GESTIÓN PARA EL DESARROLLO AGROPECUARIO Y AGROINDUSTRIAL</t>
  </si>
  <si>
    <t>12.1. Desarrollo de Políticas institucionales para que el sector crezca y se desarrolle</t>
  </si>
  <si>
    <t>12.1.1. Establecimiento y desarrollo de convenios con entidades públicas y privadas y apoyo de actividades del sector.</t>
  </si>
  <si>
    <t>12.2.1. Manejo y disposición de residuos de cosecha. (plásticos del plátano, envases agroquímicos etc.)</t>
  </si>
  <si>
    <t>12.2.2. Convenios con la comunidad y reglamentación.</t>
  </si>
  <si>
    <t>12.3. Desarrollo rural con enfoque territoral</t>
  </si>
  <si>
    <t>13. GESTIÓN PARA MEJORAR LA OFERTA DE EMPLEO</t>
  </si>
  <si>
    <t>15. VIVIENDA DE INTERÉS SOCIAL Y HABITAT</t>
  </si>
  <si>
    <t>15.1.2. Revisión de las normas urbanísticas de construcción.</t>
  </si>
  <si>
    <t>15.2. Construcción de vivienda nueva urbana y rural</t>
  </si>
  <si>
    <t>15.3. Mejoramiento de vivienda urbana y rural</t>
  </si>
  <si>
    <t xml:space="preserve">15.3.1. Gestión de proyectos de mejoramiento de vivienda. </t>
  </si>
  <si>
    <t>16. ESPACIO PÚBLICO Y EQUIPAMIENTO URBANO</t>
  </si>
  <si>
    <t>16.1. Recuperación y optimización del espacio público.</t>
  </si>
  <si>
    <t>16.2. Construcción y mejoramiento del equipamiento urbano.</t>
  </si>
  <si>
    <t>17. SERVICIOS PÚBLICOS DOMICILIARIOS</t>
  </si>
  <si>
    <t>17.1. Construcción y mejoramiento de los sistemas de acueducto rural  para mejorar calidad y cobertura.</t>
  </si>
  <si>
    <t>17.1.1. Gestionar la potabilización a través de la construcción de plantas de tratamiento de acueductos rurales.</t>
  </si>
  <si>
    <t>17.2.2. Gestión para la construcción, rehabilitación y mantenimiento del  sistema de alcantarillado  rural y plantas residuales.</t>
  </si>
  <si>
    <t>17.3. Manejo sanitario integral rural</t>
  </si>
  <si>
    <t>17.4.1.  Mantenimiento y modernización del sistema actual.</t>
  </si>
  <si>
    <t>17.5.1. Apoyo institucional para ampliar  la cobertura del sistema de Gas Natural domiciliario.</t>
  </si>
  <si>
    <t>17.6.1. Desarrollo y realización de campañas educativas de reciclaje en zona urbana y rural.</t>
  </si>
  <si>
    <t>17.6.3. Gestión para revisar las frecuencias de recolección.</t>
  </si>
  <si>
    <t>17.8. Plan de ahorro y uso eficiente del agua.</t>
  </si>
  <si>
    <t>17.7.1. Implementación y operatividad de la fibra óptica y las TICs en Palestina.</t>
  </si>
  <si>
    <t>17.8.1. Apoyar acividades inherentes de acuerdo a la Ley 373/97. (Empocaldas)</t>
  </si>
  <si>
    <t>18. GESTIÓN PARA UNA MEJOR MOVILIDAD Y TRANSPORTE</t>
  </si>
  <si>
    <t>18.1. Conectividad vial</t>
  </si>
  <si>
    <t>18.1.3. Realización de estudios y diseños.</t>
  </si>
  <si>
    <t>19. GESTIÓN AMBIENTAL</t>
  </si>
  <si>
    <t>19.1.  Educación y participación.</t>
  </si>
  <si>
    <t>19.1.1. Incorporación en los establecimientos educativos de temas ambientales que fortalezcan el conocimiento y compromiso de los estudiantes.</t>
  </si>
  <si>
    <t>19.1.2. Asistencia técnica a los caficultores, con esquemas de producción más limpia y sostenible.</t>
  </si>
  <si>
    <t>19.2.  Sistema  Municipal de áreas protegidas (SIMAP)</t>
  </si>
  <si>
    <t>19.2.1. Desarrollo y priorización de acciones de mejoramiento en zonas de conservación, microcuencas abastecedoras. Convenio CORPOCALDAS</t>
  </si>
  <si>
    <t>19.4. Sistema Nacional Ambiental (SINA) .</t>
  </si>
  <si>
    <t>19.4.1.Vigilar y hacer cumplir la normatividad respecto a la protección del medio ambiente (Decreto 948/95).</t>
  </si>
  <si>
    <t>3.4.1. Garantizar una mayor disponibilidad del primer nivel de atención.</t>
  </si>
  <si>
    <t>3.5. Desarrollo Institucional para mejorar políticas</t>
  </si>
  <si>
    <t>4. GESTIÓN CULTURAL</t>
  </si>
  <si>
    <t>4.1.  FORTALECIMIENTO DE LA GESTIÓN CULTURAL</t>
  </si>
  <si>
    <t>4.1.1. Realización de la Agenda Cultural del municipio de Palestina.</t>
  </si>
  <si>
    <t>4.1.2. Realización de convenios con municipios, organizaciones, cajas de compensación, artistas, para el fomento de actividades culturales.</t>
  </si>
  <si>
    <t>4.1.3. Fortalecimiento del desarrollo cultural de niños y jóvenes.</t>
  </si>
  <si>
    <t>4.1.4. Realización de festividades y eventos culturales.</t>
  </si>
  <si>
    <t>4.2. MEJORAMIENTO DE LA INFRAESTRUCTURA Y DOTACIÓN DE LAS ORGANIZACIONES CULTURALES</t>
  </si>
  <si>
    <t>4.2.1. Construcción, mejoramiento y rehabilitación de los espacios culturales.</t>
  </si>
  <si>
    <t>4.2.2. Gestionar la dotación necesaria para los diferentes espacios y agrupaciones culturales.</t>
  </si>
  <si>
    <t>5. GESTIÓN DEPORTIVA, RECREATIVA Y DE UTILIZACIÓN DEL TIEMPO LIBRE</t>
  </si>
  <si>
    <t>5.1. GESTIÓN PARA EL DEPORTE ASOCIADO Y COMUNITARIO</t>
  </si>
  <si>
    <t>2.1.5. Creación y fortalecimiento de establecimientos que propendan por mejorar la calidad de la educación y la presencia de estudiantes en las universidades en Manizales.</t>
  </si>
  <si>
    <t>2.3.  CONSTRUCCIÓN, REHABILITACIÓN, REUBICACIÓN Y MEJORAMIENTO DE LA INFRAESTRUCTURA EDUCATIVA Y, ACTUALIZACIÓN Y MODERNIZACIÓN TECNOLÓGICA</t>
  </si>
  <si>
    <t>3. GESTIÓN EN SALUD</t>
  </si>
  <si>
    <t>3.1. Salud Pública</t>
  </si>
  <si>
    <t xml:space="preserve">Creación de las oficinas de juventud y turismo y fortalecimiento de control interno y comisaría de familia. </t>
  </si>
  <si>
    <t>SECTOR ESTRATEGICO</t>
  </si>
  <si>
    <t>LINEA BASE A DIC 31 DE 2011</t>
  </si>
  <si>
    <t>VALOR ESPERADO A 31 DE DICIEMBRE DE 2012</t>
  </si>
  <si>
    <t>VALOR ESPERADO A 31 DE DICIEMBRE DE 2013</t>
  </si>
  <si>
    <t>VALOR ESPERADO A 31 DE DICIEMBRE DE 2014</t>
  </si>
  <si>
    <t>VALOR ESPERADO A 31 DE DICIEMBRE DE 2015</t>
  </si>
  <si>
    <t>VALOR EJECUTADO A 31 DE DICIEMBRE DE 2012</t>
  </si>
  <si>
    <t>Fortalecimiento y apoyo a la policia civica juvenil</t>
  </si>
  <si>
    <t>Recuperación de la Plaza de Arauca</t>
  </si>
  <si>
    <t>Construcción Coliseo corregimiento de Arauca</t>
  </si>
  <si>
    <t>Construcción canchas multifuncionales de El Retiro, La Inquisición y Uribe Uribe</t>
  </si>
  <si>
    <t>Constitución de un Comité que impulse  la integración subregional</t>
  </si>
  <si>
    <t xml:space="preserve">PROGRAMAS </t>
  </si>
  <si>
    <t xml:space="preserve">SUBPROGRAMAS </t>
  </si>
  <si>
    <t xml:space="preserve">PROYECTOS </t>
  </si>
  <si>
    <t xml:space="preserve">DEPENDENCIAS RESPONSABLES </t>
  </si>
  <si>
    <t>OBSERVACIONES</t>
  </si>
  <si>
    <t>NOMBRE INDICADOR</t>
  </si>
  <si>
    <t>INDICADOR DE BASE</t>
  </si>
  <si>
    <t xml:space="preserve">EJECUCION </t>
  </si>
  <si>
    <t>Implementación de la estrategia "Angeles Inversionistas"</t>
  </si>
  <si>
    <t>Plan Maestro de alcantarillado de la vereda Santágueda</t>
  </si>
  <si>
    <t>% de Cobertura de Alumbrado Público</t>
  </si>
  <si>
    <t>% Cobertura en Zona Urbana y Zona Rural.</t>
  </si>
  <si>
    <t>Conformación y/o reactivación del Comité Técnico Interinstitucional de educación ambiental de Palestina (CIDEA)</t>
  </si>
  <si>
    <t>GESTIÓN PARA EL DESARROLLO INSTITUCIONAL</t>
  </si>
  <si>
    <t>P.B.O.T.</t>
  </si>
  <si>
    <t>Avances en Programa de Capacitacion y Cualificacion de Personal</t>
  </si>
  <si>
    <t>Implementación de la metodologia de planeación estratégica  Balanced Score Card (BSC)</t>
  </si>
  <si>
    <t>Monitoreo permanente del PDM acorde a indicadores planteados</t>
  </si>
  <si>
    <t>N° de Talleres de Mecanismos de Participacion ciudadana</t>
  </si>
  <si>
    <t>N° de Informes de Rendicion de Cuentas por año</t>
  </si>
  <si>
    <t>Actualizacion Catastral</t>
  </si>
  <si>
    <t>Proyecto para mejorar la cultura de pago</t>
  </si>
  <si>
    <t>N° Campañas de Incentivo de Cultura de Pago</t>
  </si>
  <si>
    <t>Nivel de satisfacción del cliente externo</t>
  </si>
  <si>
    <t>Plan ajustado</t>
  </si>
  <si>
    <t>Revisión y ajuste del Manual de Funciones</t>
  </si>
  <si>
    <t>Realización de encuestas sobre las necesidades en capacitación de los funcionarios</t>
  </si>
  <si>
    <t xml:space="preserve">Compra de software contable </t>
  </si>
  <si>
    <t>Implementación de tablas de retención documental</t>
  </si>
  <si>
    <t>Banda Ancha en todas las dependencias. Hardware y software modernos.</t>
  </si>
  <si>
    <t xml:space="preserve"> (</t>
  </si>
  <si>
    <t>Elaboración de los planes de acción de cada responsable sectorial.</t>
  </si>
  <si>
    <t xml:space="preserve">Actualización catastral     </t>
  </si>
  <si>
    <t>Actualización de la estratificación socio-económica y actualización del sisben</t>
  </si>
  <si>
    <t>2. GESTIÓN EN EDUCACIÓN</t>
  </si>
  <si>
    <t>2.1. EDUCACIÓN CON CALIDAD Y PERTINENCIA</t>
  </si>
  <si>
    <t>2.1.2. Educación para la competitividad</t>
  </si>
  <si>
    <t>2.1.3. Promover, desarrollar y celebrar convenios con universidades y otras entidades  reconocidas con el propósito de establecer en el municipio programas de educación superior, intercambios y cooperación que fortalezcan la educación local.</t>
  </si>
  <si>
    <t>2.1.4. Gestión oportuna para el cubrimiento de vacantes docentes y administrativos.</t>
  </si>
  <si>
    <t>2.2.  INCREMENTO DEL CAPITAL HUMANO, MAYOR COBERTURA</t>
  </si>
  <si>
    <t>3.1.1. Coordinación y realización en asocio con las entidades del sector, programas de vacunación necesarios para la comunidad.</t>
  </si>
  <si>
    <t>3.1.2. Desarrollo de programas de Salud sexual y reproductiva que orienten a la ciudadanía.</t>
  </si>
  <si>
    <t>3.1.3. Desarrollo de programas de salud mental.</t>
  </si>
  <si>
    <t>3.1.4. Desarrollo de programas para detectar en la comunidad casos de tuberculosis y lepra.</t>
  </si>
  <si>
    <t>3.1.5. Desarrollo de programas de salud oral.</t>
  </si>
  <si>
    <t>3.1.6.  Vigilancia en salud pública, para prevenir la aparición  de brotes y/o epidemias y mantener actualizado el perfil epidemiológico.</t>
  </si>
  <si>
    <t>3.2. Sostenibilidad de la cobertura universal</t>
  </si>
  <si>
    <t>3.2.1. Promoción de la afiliación al SGSSS. (régimen contributivo y subsidiado)</t>
  </si>
  <si>
    <t>3.1.8. Promoción social.</t>
  </si>
  <si>
    <t>3.1.7. Estilos de vida saludables.</t>
  </si>
  <si>
    <t>3.3.3. Creación y fortalecimiento de mecanismos de participación y control social.</t>
  </si>
  <si>
    <t>3.4. Mayor disponibilidad y conectividad de la red hospitalaria</t>
  </si>
  <si>
    <t>5.2. CONSTRUCCIÓN, MANTENIMIENTO Y RECUPERACIÓN DE ESCENARIOS RECREATIVOS Y DEPORTIVOS</t>
  </si>
  <si>
    <t>5.2.1. Construcción, rehabilitación,  mejoramiento, mantenimiento y dotación de la infraestructura deportiva del municipio.</t>
  </si>
  <si>
    <t>5.2.2. Dotación e implementos necesarios para la actividad deportiva y recreativa.</t>
  </si>
  <si>
    <t>6. GESTIÓN EN SEGURIDAD, CONVIVENCIA Y PATICIPACIÓN  CIUDADANA</t>
  </si>
  <si>
    <r>
      <t>6.1.</t>
    </r>
    <r>
      <rPr>
        <b/>
        <sz val="12"/>
        <color indexed="8"/>
        <rFont val="Times New Roman"/>
        <family val="1"/>
      </rPr>
      <t>  </t>
    </r>
    <r>
      <rPr>
        <b/>
        <sz val="12"/>
        <color indexed="8"/>
        <rFont val="Arial"/>
        <family val="2"/>
      </rPr>
      <t>Seguridad y Convivencia Ciudadana</t>
    </r>
  </si>
  <si>
    <t>6.1.1. Desarrollo de actividades de generación de cultura ciudadana.</t>
  </si>
  <si>
    <t>21.1.1. Vigilancia y control al cumplimiento de la licencia ambiental, como mecanismo de compensación.</t>
  </si>
  <si>
    <t>22. TREN DE OCCIDENTE</t>
  </si>
  <si>
    <t>26. GESTIÓN PARA LA MODERNIZACIÓN Y EL DESARROLLO INSTITUCIONAL</t>
  </si>
  <si>
    <t>26.1. Modernización integral de la estructura organizacional municipal.</t>
  </si>
  <si>
    <t>26.1.1. Armonización administrativa acorde a requerimientos de ejecución del Plan de Desarrollo Municipal.</t>
  </si>
  <si>
    <t>26.1.2. Actualización y/o Ajuste del P.B.O.T. municipal.</t>
  </si>
  <si>
    <t>26.1.3. Programas de calidad para mejorar la eficiencia administrativa y la atención al cliente externo.</t>
  </si>
  <si>
    <t>26.1.4. Programas de profesionalización, capacitación y cualificacion del personal de la Administracion Municipal.</t>
  </si>
  <si>
    <t>26.2. Fortalecimiento del Sistema de Planeación Municipal</t>
  </si>
  <si>
    <t>26.2.1. Formulación del Plan de Desarrollo Municipal (Ley 152/94)</t>
  </si>
  <si>
    <t>23. PARQUE INDUSTRIAL</t>
  </si>
  <si>
    <t>15.1. Diseño de la política pública de vivienda de interés social.</t>
  </si>
  <si>
    <t>2.1.1. Gestión para estructurar un sistema educativo que ayude a superar las necesidades sociales y de los sectores de producción, fortalecimiento del enfoque agroindustrial turístico y comercial.</t>
  </si>
  <si>
    <t>$(millones)</t>
  </si>
  <si>
    <t>2 Convenios</t>
  </si>
  <si>
    <t>Vinculación de 4 docentes y 4 administrativos.</t>
  </si>
  <si>
    <t>20 convenios a realizar con instituciones públicas y privadas.</t>
  </si>
  <si>
    <t>5 Instituciones Educativas con bilinguismo.</t>
  </si>
  <si>
    <t>2 colegios con modalidad de bachillerato con énfasis en áreas productivas.</t>
  </si>
  <si>
    <t>Un programa en fucionmiento y con retribución social.</t>
  </si>
  <si>
    <t>Existe una casa de convivencia Universitaria que no retribuye en lo social.</t>
  </si>
  <si>
    <t xml:space="preserve">2.2.1.Sostenibilidad y ampliación de la alimentación escolar </t>
  </si>
  <si>
    <t>2667 Estudiantes</t>
  </si>
  <si>
    <t>Secretaría de Gestión Social - Coordinación de Educación.</t>
  </si>
  <si>
    <t>2.2.2. Sostenibilidad y ampliación del trasporte escolar(rural)</t>
  </si>
  <si>
    <t># Estudiantes beneficiados con el transporte escolar gratiuto.</t>
  </si>
  <si>
    <t>780 Estudiantes Beneficiados</t>
  </si>
  <si>
    <t>2.2.3. Sotenibilidad y ampliación seguro estudiantil</t>
  </si>
  <si>
    <t># Estudiantes Matriculados y vinculados con pólizas de seguros estudiantiles.</t>
  </si>
  <si>
    <t>2.2.4. Sostenibilidad y amplación del Paquete Escolar.</t>
  </si>
  <si>
    <t># Estudiantes Vulnerables</t>
  </si>
  <si>
    <t>Gestión para garantizar los recursos de gratuidad para las instituciones educativas año tras año (1 por año).</t>
  </si>
  <si>
    <t>2.2.6. Gestión para el fortalecimiento de la educación para el trabajo y el desarrollo humano.</t>
  </si>
  <si>
    <t>2.2.5. Gratuidad de la Educación (PLAN NACIONAL DE DESARROLLO).</t>
  </si>
  <si>
    <t># de programas de educación para el emprendimiento.</t>
  </si>
  <si>
    <t>2.3.1. Gestión para la realización de estudios y diseños, construcción, reubicación, rehabilitación y mejoramiento de establecimientos educativos.</t>
  </si>
  <si>
    <t>Interveción en por lo menos 5 plantas físicas por año.</t>
  </si>
  <si>
    <t>2.3.2. Gestión para realizar programas de dotación de elementos de apoyo didáctico a las instituciones educativas.</t>
  </si>
  <si>
    <t>0 Intituciones Dotadas</t>
  </si>
  <si>
    <t>2.3.3. Gestión para realizar la dotación requerida en hardware y software que se ajuste a las necesidades de los establecimientos educativos</t>
  </si>
  <si>
    <t>20 Estudiantes por computador.</t>
  </si>
  <si>
    <t># de Estudiantes por computador.</t>
  </si>
  <si>
    <t>Dotación en por lo menos una sede de cada Institución (5 sedes).</t>
  </si>
  <si>
    <t>18 Estudiantes por computador.</t>
  </si>
  <si>
    <t>15 Estudiantes por computador.</t>
  </si>
  <si>
    <t>13 Estudiantes por computador.</t>
  </si>
  <si>
    <t>10 Estudiantes por computador.</t>
  </si>
  <si>
    <t>2.3.4. Conectividad en establecimientos educativos.</t>
  </si>
  <si>
    <t># de Instituciones educativas con red y conectividad.</t>
  </si>
  <si>
    <t>Secretaría de Gestión Social - Coodinación de Cultura</t>
  </si>
  <si>
    <t># de Convenios realizados.</t>
  </si>
  <si>
    <t>40% de niños vacunados</t>
  </si>
  <si>
    <t>Secretaría de Gestión Social - Coordinación Salud</t>
  </si>
  <si>
    <t># de Adolescentes embarazadas / total de adolescentes.</t>
  </si>
  <si>
    <t>72 Adolescentes Embarazadas</t>
  </si>
  <si>
    <t>94 Personas</t>
  </si>
  <si>
    <t># de Personas atendidas / el número total de la población.</t>
  </si>
  <si>
    <t>5 Personas</t>
  </si>
  <si>
    <t>Contratacion a realizar a partir del 2013</t>
  </si>
  <si>
    <t># de eventos notificados / semanas programadas * 100.</t>
  </si>
  <si>
    <t>50% Confinanciado por la DTS</t>
  </si>
  <si>
    <t># de total de personas beneficiadas / # total de la Población * 100.</t>
  </si>
  <si>
    <t>5.6%</t>
  </si>
  <si>
    <t>3.1.9. Desarrollar acciones de promoción de la salud y de la calidad de vida en seguridad alimentaria.</t>
  </si>
  <si>
    <t># de porcentaje de niños con desnutrición aguda / total de porcentaje de niños.</t>
  </si>
  <si>
    <t># de afiliados al régimen subsidiado / la población total.</t>
  </si>
  <si>
    <t>7.5% de afiliaciones</t>
  </si>
  <si>
    <t># de actividades desarrolladas en actividad física en adultos entre 18 y 64 años / # total de adultos entre 18 y 64 años *100.</t>
  </si>
  <si>
    <t># de Personas atendidas / # total de la población * 100.</t>
  </si>
  <si>
    <t># de Personas atendidas / # de casos reportados de Salud Mental.</t>
  </si>
  <si>
    <t># de Niños vacunados menores de 5 años / # de niños menores de 5 años por 100.</t>
  </si>
  <si>
    <t>3.3 Servicios de Salud con Calidad</t>
  </si>
  <si>
    <t>3.3.1. Vigilancia de la Calidad de la prestación de los servicios de Salud</t>
  </si>
  <si>
    <t># de pacientes globalmente satisfechos / # de pacientes encuestados * 100.</t>
  </si>
  <si>
    <t>Programa de auditoría para el mejoramiento de la calidad (PAMEC) elaborado, actualizado y funcionando al 100% de las Instituciones prestadoras de Servicios de Salud con permanencia 4 años.</t>
  </si>
  <si>
    <t>Personal de nómina Secretaría Gestión Social.</t>
  </si>
  <si>
    <t>Sumatoria de acciones de participación social / # total de personas activas a las convocatorias de veedurias * 100.</t>
  </si>
  <si>
    <t>0.01%</t>
  </si>
  <si>
    <t>0.1%</t>
  </si>
  <si>
    <t>0.2%</t>
  </si>
  <si>
    <t>0.3%</t>
  </si>
  <si>
    <t>0.4%</t>
  </si>
  <si>
    <t># de usuarios atentidos en la entidad prestadora de servicios de Salud / # de usuario que demanda el servicio * 100.</t>
  </si>
  <si>
    <t>3.4.2. Implementar los servicios a través de conectividad, operatividad de la red hospitalaria de 2° y 3° Nivel.</t>
  </si>
  <si>
    <t>3.5.1. Desarrollar una política hospitalaria que le de viabilidad financiera a la ESE Hospital Santa Ana.</t>
  </si>
  <si>
    <t>3.3.2. Implementación y operatividad del PAMEC Municipal.</t>
  </si>
  <si>
    <t>4.1.5. Estimular la creación, investigación y formación de actores del sector cultural.</t>
  </si>
  <si>
    <t>Agenda Cultural Anual</t>
  </si>
  <si>
    <t># de talleres y eventos realizados.</t>
  </si>
  <si>
    <t>Eventos Culturales y Festividades Realizadas</t>
  </si>
  <si>
    <t xml:space="preserve"># de Actores del sector cultural formados.        </t>
  </si>
  <si>
    <t>4.1.6. Protección,conservación  y divulgación del patrimonio cultural.</t>
  </si>
  <si>
    <t># de Actividades de Portección y Divulgación.</t>
  </si>
  <si>
    <t>1 Biclioteca y 1 museo precolombino.</t>
  </si>
  <si>
    <t>1 Biblioteca y 1 museo precolombino construidos.</t>
  </si>
  <si>
    <t># de Dotaciones entregadas.</t>
  </si>
  <si>
    <t># de Bibliotecas y casas de la cultura con red y conectividad.</t>
  </si>
  <si>
    <t>4.2.3. Gestión para la conectividad entre Bibliotecas y otros estamentos culturales, para mejorar la calidad y aumentar la cobertura cultural.</t>
  </si>
  <si>
    <t>14400 Personas * año.</t>
  </si>
  <si>
    <t>14500 Personas * año.</t>
  </si>
  <si>
    <t>14700 Personas * año.</t>
  </si>
  <si>
    <t>14900 Personas * año.</t>
  </si>
  <si>
    <t>15100 Personas * año.</t>
  </si>
  <si>
    <t># de pacientes atendidos a través de telemedicina(Dermatoligía).</t>
  </si>
  <si>
    <t>Servicio que presta la Territorial sin Contrapartidas.</t>
  </si>
  <si>
    <t>Política elaborada Hospitalaria con viabilidad financiera.</t>
  </si>
  <si>
    <t>Proyecto de Salud Pública, Edución y Alimentación.</t>
  </si>
  <si>
    <t>Niñ@s inscritos en programas y proyectos de Salud, Salud Pública, Educación y alimentación / la totalidad de la población de niñ@s en el Municipio.</t>
  </si>
  <si>
    <t># de Centros de Atención para el desarrollo de la Primera Infancia.</t>
  </si>
  <si>
    <t>Planeación Municipal</t>
  </si>
  <si>
    <t>Convenios Interadministrativos con la Gobernación, ICBF y la Nación.</t>
  </si>
  <si>
    <t>Realizar Diagnostico</t>
  </si>
  <si>
    <t>Realización Diagnóstico.</t>
  </si>
  <si>
    <t>Actualizar</t>
  </si>
  <si>
    <t>Secretaría de Gestión Social - Hospital - Comisaría de Familia - ICBF</t>
  </si>
  <si>
    <t>Secretaría de Gestión Social.</t>
  </si>
  <si>
    <t>Secretaría de Gestión Social</t>
  </si>
  <si>
    <t># de actividades realizadas, derechos en salud ,a la justicia e integridad personal, la educación, recreación, deporte, generación de ingresos.</t>
  </si>
  <si>
    <t>Palestina Joven, participativa y Lider</t>
  </si>
  <si>
    <t># de personas que participan / población total.</t>
  </si>
  <si>
    <t>50% Población Joven</t>
  </si>
  <si>
    <t>30% Población Joven</t>
  </si>
  <si>
    <t>40% Población Joven</t>
  </si>
  <si>
    <t>Cambiando ando y creciendo voy.</t>
  </si>
  <si>
    <t># de personas discapacitadas / total de la población *100</t>
  </si>
  <si>
    <t>20% Población Joven</t>
  </si>
  <si>
    <t>Igualdad de Oportunidades, participación e integración de población con discapacidad en el Municipio.</t>
  </si>
  <si>
    <t># de personas con actividad laboral / # de personas con discapacidad.</t>
  </si>
  <si>
    <t>Vida sana para una vejez sana.</t>
  </si>
  <si>
    <t>Población adulto mayor.</t>
  </si>
  <si>
    <t># de actividades de participacion social propiciando estilos de vida saludables / total población adulto mayor.</t>
  </si>
  <si>
    <t>Gob</t>
  </si>
  <si>
    <t>La población LGTBI con derechos y reconocimiento en el Municipio de Palestina Caldas</t>
  </si>
  <si>
    <t># de actividades pedagogicas, artísticas y culturales para la poblacion LGTBI / # de población total LGTBI.</t>
  </si>
  <si>
    <t>1*año</t>
  </si>
  <si>
    <t>3562 Matriculados</t>
  </si>
  <si>
    <t>Secretaría de Gestión Social - Coordinación de Salud.</t>
  </si>
  <si>
    <t>Estos porgramas y subprogramas estan incluidos en los sectores del área social: Educación - Cultura - Recreación y Deporte - Salud.</t>
  </si>
  <si>
    <t># de casos reportados de violencia intrafamiliar / población joven.</t>
  </si>
  <si>
    <t># de Escuelas Conformadas</t>
  </si>
  <si>
    <t>Secretaría de Gobierno</t>
  </si>
  <si>
    <t>Secretaría de Gobierno - Policia Nacional</t>
  </si>
  <si>
    <t xml:space="preserve">Diagnostico poblacional en niñ@s y adolescentes que evidencia el estado de los Derechos de esta población, priorizando información sobre identidad, salud, educación, trabajo infantil y además consumo de SPA y transtorno de Personalidad. </t>
  </si>
  <si>
    <t>Implementación de las estrategias Nacionales, Departamentales y de ICBF, para la buena nutrición(Favorecer la lactancia materna exclusiva con complemento nutricional despues de los 6 meses)</t>
  </si>
  <si>
    <t>Toda la Población de 0 a 6 en adelante.</t>
  </si>
  <si>
    <t>Estos programas y subprogramas estan incluidos en los sectores del área social: Educación - Cultura - Recreación y Deporte - Salud.</t>
  </si>
  <si>
    <t>8.3. Política de prevención y/o atención al adolescente infractor</t>
  </si>
  <si>
    <t xml:space="preserve">Articulación con la Policía Nacional y el cuerpo técnico unvestigativo con los porgramas DARE y futuro Colombia respectivamente(prevención de consumo de SPA y conductas de calle). </t>
  </si>
  <si>
    <t>Población Beneficiada</t>
  </si>
  <si>
    <t>Policía Nacional - CTI - Comisaria de Familia</t>
  </si>
  <si>
    <t>Gestión y cofinanciación Policía Nacional - CTI</t>
  </si>
  <si>
    <t>Convenios ICBF y Gobernación para la asignación de cupos al Municipio para adolescentes (11-17 años), como medida de restablecimiento de derechos, por conductas relacionadas con SPA, al igual que la gestión con las EPS, cuando sea de su competencia.</t>
  </si>
  <si>
    <t># de Casos atendidos / cupos asignados por ICBF y/o EPS.</t>
  </si>
  <si>
    <t>Alcadía - ICBF - EPS</t>
  </si>
  <si>
    <t>Gestión y cofinanciación ICBF y EPS</t>
  </si>
  <si>
    <t>Restrincción de horario de menores de edad en establecimientos de comercio, espacio público y movilidad.</t>
  </si>
  <si>
    <t>Acto administrativo expedido por la autoridad competente.</t>
  </si>
  <si>
    <t>Acto Administrativo Firmado</t>
  </si>
  <si>
    <t>Aplicación de la Norma.</t>
  </si>
  <si>
    <t>Secretaría General y de Gobierno.</t>
  </si>
  <si>
    <t>Proyecto de Política Pública de la mujer y equidad de Genero del Municipio de Palestina Caldas</t>
  </si>
  <si>
    <t>Operatividad de la Comisaria de Familia.</t>
  </si>
  <si>
    <t>Cumplimiento del plan de acción de la comisaria de familia.</t>
  </si>
  <si>
    <t>480 en atención individual y 1203 beneficiarios de actividades grupales.</t>
  </si>
  <si>
    <t>900 Personas atención individual y 1000 personas beneficiadas actividades grupales.</t>
  </si>
  <si>
    <t>1000 Personas atención individual y 1500 personas beneficiadas actividades grupales.</t>
  </si>
  <si>
    <t>1200 Personas atención individual y 1500 personas beneficiadas actividades grupales.</t>
  </si>
  <si>
    <t>Comisaría de Familia</t>
  </si>
  <si>
    <t>Personal de Nómina y Contratistas.</t>
  </si>
  <si>
    <t>Realizar Censo</t>
  </si>
  <si>
    <t xml:space="preserve">Acciones de apoyo y complementariedad </t>
  </si>
  <si>
    <t>600 Familias</t>
  </si>
  <si>
    <t>RED UNIDOS - Alcaldía.</t>
  </si>
  <si>
    <t>La alcadía apoyará los porgramas que van en pro de disminuir la pobreza extrema.</t>
  </si>
  <si>
    <t>Realizar censo de la población referenciada para gestionar el proceso de legalización de su condición ante la autoridad competente.</t>
  </si>
  <si>
    <t>Realización del Censo</t>
  </si>
  <si>
    <t>Actualización Censo</t>
  </si>
  <si>
    <t>Asesoria y acompañamiento para la comunidad o grupo étnico para la consecución de beneficios, de acuerdo a su condición.</t>
  </si>
  <si>
    <t># de asesorias realizadas</t>
  </si>
  <si>
    <t>Conformación de escuelas Ciudadanos.</t>
  </si>
  <si>
    <t>Realización de estudios Tecnicos para determinar las zonas para el ejercicio de actividades de venta de licor y casa de lenocinio.</t>
  </si>
  <si>
    <t># de estudios realizados.</t>
  </si>
  <si>
    <t>Incluye en los costos del PBOT</t>
  </si>
  <si>
    <t xml:space="preserve">Planeación - Secretaría de Gobierno </t>
  </si>
  <si>
    <t>Adquisición sonómetro para medir niveles de desiveles.</t>
  </si>
  <si>
    <t>Sonómetro Adquirido / establecimientos sancionados.</t>
  </si>
  <si>
    <t># de capacitaciones realizadas.</t>
  </si>
  <si>
    <t>Secretaría de Gobierno - Gobernación de Caldas</t>
  </si>
  <si>
    <t># de veedurias conformadas y JAC fortalecidas.</t>
  </si>
  <si>
    <t>Recuperación y fortalecimiento Defensa Civil, Cruz Roja, Cuerpo de Bomberos.</t>
  </si>
  <si>
    <t># de entidades fortalecidas.</t>
  </si>
  <si>
    <t># de Vendedores estacionarios reubicados.</t>
  </si>
  <si>
    <t>Secretaría de Gobierno - Planeación</t>
  </si>
  <si>
    <t>6.4.1. Apoyo a las organizaciones sociales y comunitarias.</t>
  </si>
  <si>
    <t># de niños y niñas vinculados.</t>
  </si>
  <si>
    <t>Policía Nacional - Secretaría de Gobierno - Instituciones Educativas</t>
  </si>
  <si>
    <t>Gestión ante la dirección Nacional de la Policía para incrementar en 5 unidades el pie de fuerza.</t>
  </si>
  <si>
    <t># de Unidades de pie de fuerza gestionadas.</t>
  </si>
  <si>
    <t>Secretaría de Gobierno - Policía Nacional</t>
  </si>
  <si>
    <t>Convenios con la SIJIN, CTI, Policía Nacional, DAS.</t>
  </si>
  <si>
    <t># de Convenios Realizados.</t>
  </si>
  <si>
    <t>Secretaría de Gobierno - Otros Organizamos del Orden.</t>
  </si>
  <si>
    <t>Convenios con la Policía Nacional y la Gobernación de Caldas para el mejoramiento de la Infraestructura, dotación y suministro de Combustible.</t>
  </si>
  <si>
    <t>Implementación del Sistema de Metrología legal en el Municipio (Protección del Consumidor)</t>
  </si>
  <si>
    <t># de Verificaciones Realizadas.</t>
  </si>
  <si>
    <r>
      <t xml:space="preserve">De estricto cumplimiento </t>
    </r>
    <r>
      <rPr>
        <b/>
        <sz val="10"/>
        <rFont val="Arial"/>
        <family val="2"/>
      </rPr>
      <t>(PROCURADURÍA GENERAL DE LA NACIÓN)</t>
    </r>
  </si>
  <si>
    <t>6.6. Prevencion Social y Situacional.</t>
  </si>
  <si>
    <t>Diseñar un programa orientado a la identificación y resocialización de los habitantes de la calle.</t>
  </si>
  <si>
    <t># Habitantes de la calle identificados / # de habitantes de la calle atendidos.</t>
  </si>
  <si>
    <t>Secretaría de Gobierno - Policía Nacional - RED UNIDOS.</t>
  </si>
  <si>
    <t>6.6.1. Atención especial al habitante de la calle</t>
  </si>
  <si>
    <t>6.6.2. Promover restrincciones al expendio e ingesta de alcohol y aplicar sanciones ejemplarizantes a quien conduzca embriagado, agravadas por el porte de armas.</t>
  </si>
  <si>
    <t># de Personas Capacitadas</t>
  </si>
  <si>
    <t>Capacitación a conductures de trasporte público y comunidad en general sobre el código de tránsito (Ley 769 de 2002 y 1383 de 2010).</t>
  </si>
  <si>
    <t>Secretaría de Gobierno - Policía Nacional.</t>
  </si>
  <si>
    <t>6.6.3. Reducir la opotunidad del delito y el beneficio económico para el hurto de bienes de uso masivo, incluido el hurto de Celulares, Vehículos y Residencias.</t>
  </si>
  <si>
    <t>Promover la Intalación de Camáras Comunitarias de Televisión (CCTV) en lugares estrategios del Municipio.</t>
  </si>
  <si>
    <t># de Camáras Instaladas.</t>
  </si>
  <si>
    <t>Recursos Gestionadas</t>
  </si>
  <si>
    <t>6.6.4. Plan Desarme</t>
  </si>
  <si>
    <t>Convenio con la Policía Nacional para ejecutar actividades orientadas al Plan Desarme.</t>
  </si>
  <si>
    <t># de Convenios Celebrados</t>
  </si>
  <si>
    <t>Secretaría de Gobierno Municipal - Departamental y Policía Nacional.</t>
  </si>
  <si>
    <t>Campaña con la Secretaría de Gobierno y Departamental.</t>
  </si>
  <si>
    <t>6.6.5. Definición de acciones contra el tráfico y compraventa de SPA, para erradicar las redes y organizaciones de microtráfico y micromenudeo con el apoyo de las autoridades oficiales.</t>
  </si>
  <si>
    <t># de operativos realizados.</t>
  </si>
  <si>
    <t>Autoridades Competentes - Secretaría de Gobierno.</t>
  </si>
  <si>
    <t>Integración del FONVISPAL de acuerdo a la ley y gestión de créditos para apoyar el sector de vivienda.</t>
  </si>
  <si>
    <t>15.1.1. Fortalecer el Fondo de Vivienda de Interés Social y Reforma Urbana FONVISPAL para facilitar el acceso a una vivienda digna de la población más pobre. Gestión de créditos, banco de tierras, estudios técnicos para atender el sector.</t>
  </si>
  <si>
    <t># de creditos otorgados.</t>
  </si>
  <si>
    <t>Secretaría de Planeación.</t>
  </si>
  <si>
    <t>Herramienta para orientar
 la inversión de este sector.</t>
  </si>
  <si>
    <t>Presentar Proyecto de Acuerdo al Concejo Municipal para 
construcción vertical.</t>
  </si>
  <si>
    <t>Proyecto de Acuedo Presentado.</t>
  </si>
  <si>
    <t>15.2.1.Realización de obras de urbanismo necesarias para la gestión de subsidios de vivienda.</t>
  </si>
  <si>
    <t># de Proyectos con obras de Urbanismo.</t>
  </si>
  <si>
    <t>15.2.2. Gestión para la terminación de proyectos de vivienda de interés social iniciados y el desarrollo de nuevos proyectos.</t>
  </si>
  <si>
    <t># Vivendas Terminadas.</t>
  </si>
  <si>
    <t xml:space="preserve">Realizar convenios con Comité de Cafeteros, Banco Agrario y el Departamento. </t>
  </si>
  <si>
    <t># de Mejoramientos de Vivienda Realizados.</t>
  </si>
  <si>
    <t>15.4. Programa de cierre financiero, legalización y titulación.</t>
  </si>
  <si>
    <t>15.4.1. Desarrollo del programa de cierre financiero, legalización y titulación.</t>
  </si>
  <si>
    <t xml:space="preserve">Legalización de títulos de propiedad de los beneficiarios de progamas de vivienda  de interés social. 
</t>
  </si>
  <si>
    <t># de Titulos Otorgados.</t>
  </si>
  <si>
    <t>Secretaría de Planeación - Notaria única de Palestina - Usuarios.</t>
  </si>
  <si>
    <t>Actuales planes y
 ocupamiento ilegal.</t>
  </si>
  <si>
    <t>16.1.1. Desarrollar programas tendientes a recuperar espacios públicos de interés para mejorar la calidad de vida y el paisaje urbano.</t>
  </si>
  <si>
    <t>Recuperación de la Plaza de Arauca y Cabecera Municipal.</t>
  </si>
  <si>
    <t xml:space="preserve"># de Espacios Públicos Recuperados, Reconstruidos y Reutilizados. </t>
  </si>
  <si>
    <t>16.2.1. Desarrollo de programas para mejorar los servicios de: Alcaldía Municipal, señalización vial y turística, zonas de parqueo,  teléfonos públicos, basureros y alumbrado público que le brinden buena imagen al municipio y mejoren la atención a la comunidad.</t>
  </si>
  <si>
    <t># de señales instaladas -  # Zonas de parqueo definidas - # casetas de disposición de basuras instaladas - # de módulos para vendedores informales construídos.</t>
  </si>
  <si>
    <t xml:space="preserve">25 señales viales, zonas de parqueo delimitadas,                 2 casetas instaladas, 17 módulos construidos. </t>
  </si>
  <si>
    <t># de Plantas Construidas.</t>
  </si>
  <si>
    <t>Estudios y Diseños.</t>
  </si>
  <si>
    <t>Involucrar fundación
 ecológica cafetera.</t>
  </si>
  <si>
    <t>17.1.2. Constitución y fortalecimiento de Juntas de acueductos veredales.</t>
  </si>
  <si>
    <t>Inscripción de los acueductos comunitarios ante la CRA y la   organización  de sus cuadros directivos para mejorar su nivel de competitividad.</t>
  </si>
  <si>
    <t># de Juntas Inscritas.</t>
  </si>
  <si>
    <t xml:space="preserve"> Ecológica Cafetera </t>
  </si>
  <si>
    <t xml:space="preserve">17.2.1. Realización de Estudios y Diseños. </t>
  </si>
  <si>
    <t>17.2. Gestionar la construcción y  mejoramiento del sistema de alcantarillado  rural, la construcción de plantas residuales en las Cabeceras Municipales.</t>
  </si>
  <si>
    <t>Estudios y Diseñoes Realizados.</t>
  </si>
  <si>
    <t>Secretaría de     Planeción.</t>
  </si>
  <si>
    <t xml:space="preserve">Realización de estudios y diseños como insumo principal para mejorar hacia el futuro las condiciones de conducción de Aguas Negras. Preinversion </t>
  </si>
  <si>
    <t>1 Arauca.</t>
  </si>
  <si>
    <t>1 Cabecera Mpal.</t>
  </si>
  <si>
    <t>17.3.1. Gestiones para la construcción de casetas de saneamiento básico y pozos sépticos rurales en convenio con entidades.</t>
  </si>
  <si>
    <t>Construcción de casetas de saneamiento básico.</t>
  </si>
  <si>
    <t># de casetas de S.B. construídas.</t>
  </si>
  <si>
    <t>28  P.S.</t>
  </si>
  <si>
    <t>30 P.S.</t>
  </si>
  <si>
    <t>10 P.S.</t>
  </si>
  <si>
    <t>17.4. Ampliación y modernización del sistema de alumbrado público.</t>
  </si>
  <si>
    <t>Gestionar un convenio con las empresas prestadoras para este propósito.</t>
  </si>
  <si>
    <t>17.5. Ampliación de la cobertura de gas natural domiciliario,</t>
  </si>
  <si>
    <t>Gas Natural en Arauca y Veredas.</t>
  </si>
  <si>
    <t>Secretaría de Planeacíon - Efigas.</t>
  </si>
  <si>
    <t>17.6. Optimización del Servicio  de Aseo</t>
  </si>
  <si>
    <t xml:space="preserve">Realización de una campaña por cada vigencia fiscal con personal especializado - EMAS -  </t>
  </si>
  <si>
    <t>N° de Campañas Realizadas</t>
  </si>
  <si>
    <t>Secretaría de Planeación - EMAS.</t>
  </si>
  <si>
    <t>Gestión ante la empresa EMAS para ampliar cobertura y mejorar horarios.</t>
  </si>
  <si>
    <t>Gestiones Realizadas.</t>
  </si>
  <si>
    <t>Gestión ante el ministerio de las TIC. Para implementar el Sistema.</t>
  </si>
  <si>
    <t># de Viviendas con la Disponibilidad del Servicio.</t>
  </si>
  <si>
    <t>Secretaría de Planeación - Ministerio de las TICs.</t>
  </si>
  <si>
    <t># de licencias de construcción ajustadas a la norma.</t>
  </si>
  <si>
    <t>Secretaría de Planeación - EMPOCALDAS.</t>
  </si>
  <si>
    <t>18.1.1. Gestionar la celeridad del Plan Vial Departamental en el Municipio.</t>
  </si>
  <si>
    <t>18.1.2. Elaboración del Plan Vial Local.</t>
  </si>
  <si>
    <t>Gestión ante la Secretaría de Infraestructura Departamental.</t>
  </si>
  <si>
    <t>Plan Elaborado.</t>
  </si>
  <si>
    <t>Km Pavimentados.</t>
  </si>
  <si>
    <t>7.1</t>
  </si>
  <si>
    <t>8.0</t>
  </si>
  <si>
    <t>Secretaría de Planeación - Gobernación de Caldas.</t>
  </si>
  <si>
    <t xml:space="preserve">Involucrar a Aerocafe, Univesidades y Gobierno Nacional para cofinanciar los estudios.  </t>
  </si>
  <si>
    <t>Realización de Estudios y Diseños.</t>
  </si>
  <si>
    <t>Secretaría de Planeación - Aerocafe - Gobierno Nacional.</t>
  </si>
  <si>
    <t>18.2. Construcción, mantenimiento y equipamiento de la infraestructura vial Municipal.</t>
  </si>
  <si>
    <t>18.2.1. Mantenimiento Periodico.</t>
  </si>
  <si>
    <t>Convenios con el Comité de Cafeteros.</t>
  </si>
  <si>
    <t>Km en Mantenimientos.</t>
  </si>
  <si>
    <t>Secretaría de Planeación - Comité de Cafeteros.</t>
  </si>
  <si>
    <t>18.2.2. Mantenimiento Rutinario.</t>
  </si>
  <si>
    <t>Implementadion del proyecto peón caminero convenio Comité de Cafeteros- Gobernacion.</t>
  </si>
  <si>
    <t>Km Atendidos.</t>
  </si>
  <si>
    <t>Secretaría de Planeación - Comité de Cafeteros - Gobernación de Caldas.</t>
  </si>
  <si>
    <t>18.2.3. Apertura, pavimentación, reparcheo, mejoramiento de vías, calles, andenes, placas huellas y equipamiento Municipal.</t>
  </si>
  <si>
    <t xml:space="preserve">Reparcheo y pavimentacion del 30% de las vias en mal estado zonas Urbanas. </t>
  </si>
  <si>
    <t>Metros Cuadrados Reparados y Construidos.</t>
  </si>
  <si>
    <t xml:space="preserve">Secretaría de Planeación - INVIAS - Gobernación de Caldas - </t>
  </si>
  <si>
    <r>
      <t>7.1.</t>
    </r>
    <r>
      <rPr>
        <b/>
        <sz val="12"/>
        <color indexed="8"/>
        <rFont val="Times New Roman"/>
        <family val="1"/>
      </rPr>
      <t> G</t>
    </r>
    <r>
      <rPr>
        <b/>
        <sz val="12"/>
        <color indexed="8"/>
        <rFont val="Arial"/>
        <family val="2"/>
      </rPr>
      <t>estión del riesgo.</t>
    </r>
  </si>
  <si>
    <t>Gestión para la elaboración del plan de prevención por las diferentes entidades.</t>
  </si>
  <si>
    <t>Plan Elaborado</t>
  </si>
  <si>
    <t>Convenios con CORPOCALDAS y otras Instituciones.</t>
  </si>
  <si>
    <t>Incorporar en la revisión del PBOT como objetivos de corto plazo la mitigación de riesgos por deslizamiento, inundacion y sísmico.</t>
  </si>
  <si>
    <t>Estudios Realizados.</t>
  </si>
  <si>
    <t>7.2. Protección hídrica e hidraúlica.</t>
  </si>
  <si>
    <t>7.2.1. Gestión para la realización de estudios y diseños.</t>
  </si>
  <si>
    <t>Convenio con la CAR para la ejecucion de un proyecto para mejorar la fuente de agua que surte el acueducto campoalegre de donde se surte el acueducto de Palestina Caldas.</t>
  </si>
  <si>
    <t>Convenio
Firmado.</t>
  </si>
  <si>
    <t>Convenio con
la CAR y otras entidades.</t>
  </si>
  <si>
    <t>Definir con antelacion los sitios donde se reubicarán las familias en caso de desastre.</t>
  </si>
  <si>
    <t>Sitios Definidos.</t>
  </si>
  <si>
    <t>Diseñar un plan con el apoyo del CLOPAD para desarrollar
 actividades para prevención del riesgo.</t>
  </si>
  <si>
    <t>Plan de Mitigación Diseñado.</t>
  </si>
  <si>
    <t>Instalar alarmas en los puntos estratégicos en la ribera del rio Chinchiná apoyo Gobernacion y otros entes.</t>
  </si>
  <si>
    <t>Alarmaas Instaladas.</t>
  </si>
  <si>
    <t>Secretaría de Planeación - INGEOMINAS.</t>
  </si>
  <si>
    <t>Organismos Fortalecidos.</t>
  </si>
  <si>
    <t>Creación y fortalecimiento de las entidades de socorro en Palestina y Arauca</t>
  </si>
  <si>
    <t>Secretaría de Planeación - Secretaría de Gobierno.</t>
  </si>
  <si>
    <t>Convenios con otras Instituciones.</t>
  </si>
  <si>
    <t>Un plan de capacitacion anual a la comunidad especialmente la residente en zona de desastre.</t>
  </si>
  <si>
    <t>Convenio con otras Instituciones.</t>
  </si>
  <si>
    <t>Apoyo y atención de acuerdo a 
los parámetros legales.</t>
  </si>
  <si>
    <t>Familias Atendidas.</t>
  </si>
  <si>
    <t>Capacitaciones Realizadas.</t>
  </si>
  <si>
    <t>Secretraría de Planeación - Secretaría de Gobierno - Secretaría de Gestion Social.</t>
  </si>
  <si>
    <t>Comité Nacional de Emergencias.</t>
  </si>
  <si>
    <t>Celebrar convenios para la capacitación del CLOPAD.</t>
  </si>
  <si>
    <t xml:space="preserve">No. Convenios realizados </t>
  </si>
  <si>
    <t>Convenios con otras entidades</t>
  </si>
  <si>
    <t>Secretaria de Planeación - Secretaría de Gobierno.</t>
  </si>
  <si>
    <r>
      <t>7.4.</t>
    </r>
    <r>
      <rPr>
        <b/>
        <sz val="12"/>
        <color indexed="8"/>
        <rFont val="Times New Roman"/>
        <family val="1"/>
      </rPr>
      <t>  </t>
    </r>
    <r>
      <rPr>
        <b/>
        <sz val="12"/>
        <color indexed="8"/>
        <rFont val="Arial"/>
        <family val="2"/>
      </rPr>
      <t>Fortalecimiento del desarrollo institucional.</t>
    </r>
  </si>
  <si>
    <t>7.4.2. Gestión para la instalación de alarmas tempranas y realización de simulacros periódicos.</t>
  </si>
  <si>
    <t>7.4.3. Fortalecimiento de las entidades operativas</t>
  </si>
  <si>
    <t>7.4.5. Plan de atención a víctimas de desastres.</t>
  </si>
  <si>
    <t>10.1.1. Fortalecimiento del sector microempresarial, a través de convenios interinstitucionales.</t>
  </si>
  <si>
    <t>10.1.2. Realizar un programa de  promoción de divulgación, posicionamiento y sensibilización de  las fortalezas de Palestina.</t>
  </si>
  <si>
    <t>Convenios Realizados</t>
  </si>
  <si>
    <t>Divulgación Realizada por medio de volantes, TV, Radio, Revistas.</t>
  </si>
  <si>
    <t>Alianzas Público - Privadas.</t>
  </si>
  <si>
    <t>Estudiantes con el conocimento Empresarial y/o Productivo.</t>
  </si>
  <si>
    <t>Diseño de programa o proyecto de enseñanaza</t>
  </si>
  <si>
    <t>Secretaría de Gestión Social - Cordinación de Educación.</t>
  </si>
  <si>
    <t>10.3. Formación para el Emprendimiento Empresarial.</t>
  </si>
  <si>
    <t>Recursos Conseguidos a través de Convenios, confinanciación, crédito, Recursos Propios, etc.</t>
  </si>
  <si>
    <t>Diseño del Plan de Acción a seguir.</t>
  </si>
  <si>
    <t>Secretaría de Planeación - Ministerio de Industria, Comercio y Turismo.</t>
  </si>
  <si>
    <t>Censo Realizado.</t>
  </si>
  <si>
    <t>Realización Censo Empresarial.</t>
  </si>
  <si>
    <t>Secretaría de Planeación - Camara de Comercio</t>
  </si>
  <si>
    <t>13.1. Generación de políticas que estimulan un incremento en la tasa de empleo y oportunidades.</t>
  </si>
  <si>
    <t xml:space="preserve">13.1.1. Convenio entre lo público,  la academia y sector privado, para desarrollar un proceso investigativo y de innovación cuyo resultado sea un mejoramiento en la oferta de empleo. </t>
  </si>
  <si>
    <t>Observatorio Laboral para la Educación y la Empleabilidad.</t>
  </si>
  <si>
    <t>Celebración del Convenio o la Alianza.</t>
  </si>
  <si>
    <t>Convenio Firmado.</t>
  </si>
  <si>
    <t>Mejoramiento de la Oferta de Empleo(15 Empleos)</t>
  </si>
  <si>
    <t>13.1.2. Establecimiento de acuerdos y convenios con los operadores turísticos locales para la oportunidad de empleo a nuestros ciudadanos.</t>
  </si>
  <si>
    <t>Observatorio Laboral.</t>
  </si>
  <si>
    <t># de Palestinenses Trabajando en Proyectos Turisticos.</t>
  </si>
  <si>
    <t>Mejoramiento de la Oferta de Empleo en Turismo(10 Empleos)</t>
  </si>
  <si>
    <t>Mejoramiento de la Oferta de Empleo en Turismo(5 Empleos)</t>
  </si>
  <si>
    <t>13.1.3. Establecimiento de acuerdos y convenios con la Asociación Aerocafé, para la oportunidad y preferencia de empleo a nuestros ciudadanos.</t>
  </si>
  <si>
    <t># de Palestinenses Trabajando en Aerocafe.</t>
  </si>
  <si>
    <t>Mejoramiento de la Oferta de Empleo en Aerocafe(10 Empleos)</t>
  </si>
  <si>
    <t>13.1.4. Gestión de programas de preparación y capacitación para personas que se postulen para obtener un empleo con las empresas establecidas en el Municipio.</t>
  </si>
  <si>
    <t># de Personas Capacitadas para obtener un Empleo.</t>
  </si>
  <si>
    <t>Diseño del Programa de Capacitación.</t>
  </si>
  <si>
    <t>30 Personas Capacitadas.</t>
  </si>
  <si>
    <t>Secretaría de Planeación - Secretaría de Gestión Social.</t>
  </si>
  <si>
    <t>Elaborar un Plan Turistico.</t>
  </si>
  <si>
    <t>Elaboración del Plan.</t>
  </si>
  <si>
    <t>Revión y Ajuste del Plan</t>
  </si>
  <si>
    <t>Secretería de Planeación.</t>
  </si>
  <si>
    <t>Elaboracion del Plan Turístico Municipal</t>
  </si>
  <si>
    <t>Determinar la Oferta Turística del Municipio de Palestina.</t>
  </si>
  <si>
    <t>Elaborar la Agenda.</t>
  </si>
  <si>
    <t>Agenda de Eventos Anual.</t>
  </si>
  <si>
    <t>Oficina del Turismo - Alianzas Público - Privadas.</t>
  </si>
  <si>
    <t>Oficina del Turismo - Alianzas Público - Privdas.</t>
  </si>
  <si>
    <t>11.1.3. Gestión para realizar convenios y alianzas subregionales y con el sector privado,  que propendan por el desarrollo turístico regional.</t>
  </si>
  <si>
    <t>RUTA DEL CAFÉ</t>
  </si>
  <si>
    <t>Implemetación de la RUTA.</t>
  </si>
  <si>
    <t>11.1.4. Creación de incentivos fiscales para atraer inversionistas privados que desarrollen inversión turística.</t>
  </si>
  <si>
    <t>11.1.5. Operativizar la oficina de Turismo y Comercio, para que se convierta en un motor que impulse el desarrollo turístico de Palestina.</t>
  </si>
  <si>
    <t>11.1.6. Formalización y fortalecimiento de las organizaciones turísticas locales.</t>
  </si>
  <si>
    <t>ACUERDO MUNICIPAL</t>
  </si>
  <si>
    <t># de inversionistas beneficiados de las exoneraciones</t>
  </si>
  <si>
    <t>Crear Oficina</t>
  </si>
  <si>
    <t>Despacho Alcalde</t>
  </si>
  <si>
    <t>Implementación de la Oficina Maint Point</t>
  </si>
  <si>
    <t>Formalizacion de Empresas Turísticas</t>
  </si>
  <si>
    <t># de Empresas Formalizadas</t>
  </si>
  <si>
    <t>10. GESTIÓN PARA EL DESARROLLO DE PEQUEÑAS Y MEDIANAS EMPRESAS</t>
  </si>
  <si>
    <t>5.1.1. Desarrollo de Actividades Deportivas, Recreativas y de aprovechamiento del tiempo Libre.</t>
  </si>
  <si>
    <t># de Paticipantes x actividad.</t>
  </si>
  <si>
    <t>Niños: 750 Jovenes:950 Adultos:525</t>
  </si>
  <si>
    <t>Niños: 1200 Jovenes:1000 Adultos:600</t>
  </si>
  <si>
    <t>Niños: 1600 Jovenes:1300 Adultos:800</t>
  </si>
  <si>
    <t>Niños: 1900 Jovenes:1600 Adultos:1000</t>
  </si>
  <si>
    <t>Niños: 2000 Jovenes:1800 Adultos:1100</t>
  </si>
  <si>
    <t>Secretaría de Gestión Social - Coordinación de Deportes.</t>
  </si>
  <si>
    <t>5.1.2. Creación y Fortalecimiento de Escuelas Deportivas y capacitación del personal y la comunidad.</t>
  </si>
  <si>
    <t>Creación Escuela de Formacion de Deportes.  Monitores y lideres capacitados.</t>
  </si>
  <si>
    <t>Secretaria de Gestion Social- Coordinacion de Deportes</t>
  </si>
  <si>
    <t>Crear y Fortalecer la escuela de formación de deportes y capacitación de monitores y lideres comunitarios del Municipio de Palestina</t>
  </si>
  <si>
    <t xml:space="preserve"> 200 Deportistas Formados</t>
  </si>
  <si>
    <t>300 Deportistas Formados</t>
  </si>
  <si>
    <t>400 Deportistas Formados</t>
  </si>
  <si>
    <t>Escuela Formacion Deportiva Creada. Monitores y Lideres Capacitados  Cantidad 100</t>
  </si>
  <si>
    <t>Estudios  y Diseños</t>
  </si>
  <si>
    <t xml:space="preserve">Coliseo Arauca Construido </t>
  </si>
  <si>
    <t xml:space="preserve">Numero de Canchas Construidas </t>
  </si>
  <si>
    <t>Construcción de Canchas</t>
  </si>
  <si>
    <t>Alcaldia Municipal, Gobernacion de Caldas, COLDEPORTES.</t>
  </si>
  <si>
    <t>Consecución de implementos deportivos, recreativos para el fomento  del buen uso del tiempo libre en el municipio de Palestina</t>
  </si>
  <si>
    <t># de implementos deportivos y recreativos adquiridos.</t>
  </si>
  <si>
    <t>Balones 200, Petos 48, Aros 100, Balones medicinales 7, cuerdas 100, Conos 50, Tela de decoracion Recreativa, Banderines  Recreativos  500 Metros,  Platillos 50, Medalleria de torneos del Municipio</t>
  </si>
  <si>
    <t>Balones 250, Petos 72, Aros 100, Balones medicinales 7, cuerdas 100, Conos 50, Tela de decoracion Recreativa 100 Metros, Banderines  Recreativos  500 Metros,  Platillos 50, Medalleria de torneos del Municipio.</t>
  </si>
  <si>
    <t>Balones 300, Petos 72, Aros 100, Balones medicinales 7, cuerdas 100, Conos 50, Tela de decoracion Recreativa 100 Metros, Banderines  Recreativos  500 Metros,  Platillos 50, Medalleria de torneos del Municipio.</t>
  </si>
  <si>
    <t>Balones 280, Petos 72, Aros 100, Balones medicinales 7, cuerdas 100, Conos 50, Tela de decoracion Recreativa 100 Metros, Banderines  Recreativos  500 Metros,  Platillos 50, Medalleria de torneos del Municipio.</t>
  </si>
  <si>
    <t>Secretaria de Gestion Social - Coordinacion de Deportes</t>
  </si>
  <si>
    <t>TERMINAL CONSTRUIDO</t>
  </si>
  <si>
    <t>Despacho Alcalde - Secretaría de Planeación - Gremio Transportadores.</t>
  </si>
  <si>
    <t>26. TERMINAL DE TRANSPORTES MUNICIPAL.</t>
  </si>
  <si>
    <t>26.1.1. Garantizar la movilidad tanto de Vehículos como de pasajeros y de carga, recuperando el espacio público de la plaza Principal del Municipio.</t>
  </si>
  <si>
    <t>Construccion terminal de transportes en la cabecera  del Municipio de Palestina</t>
  </si>
  <si>
    <t>26.1. Para dar cumplimiento a uno de los compromisos adquiridos en el Programa de Gobierno, donde se planea que la ciudadania disfrute a cabalidad de los escasos Espacios Públicos que existen en el Municipio.</t>
  </si>
  <si>
    <t>4.3 LECTURA Y ESCRITURA</t>
  </si>
  <si>
    <t>4.3.1. Fortalecimiento de los Servicios de las Bibliotecas Públicas Municipales.</t>
  </si>
  <si>
    <t>Creación de una red Municipal de lectura y bibliotecas, que permita coordinar los recursos técnicos, humanos y bibliográficos de todas las bibliotecas Públicas del Municipio.</t>
  </si>
  <si>
    <t>Diseño del Proyecto.</t>
  </si>
  <si>
    <t>1 Red Creada</t>
  </si>
  <si>
    <t>Plan Nacional de Desarrollo.</t>
  </si>
  <si>
    <t># Estudiantes beneficiados por año con el restaurante escolar.</t>
  </si>
  <si>
    <t>Vigilancia y control al cumplimiento de la licencia ambiental, como mecanismo de compensación.</t>
  </si>
  <si>
    <t>Control al Cumplimiento de la Licencia.</t>
  </si>
  <si>
    <t>21.1.2. Garantizar la aplicación de la normatividad de uso del suelo como, mecanismo de gestión en pro del desarrollo del proyecto.</t>
  </si>
  <si>
    <t>Presentar Proyecto de Acuerdo al Concejo Municipal.</t>
  </si>
  <si>
    <t>Proyecto Presentado.</t>
  </si>
  <si>
    <t>No de Convenios realizados</t>
  </si>
  <si>
    <t>8.5.3. Apoyo y complemento al programa FAMILIAS EN ACCIÓN y demás programas que contempla el Departamento para la Prosperidad Social (DPS) para superar la pobreza extrema y la exclusión social.</t>
  </si>
  <si>
    <t>Acciones de apoyo y complementariedad.</t>
  </si>
  <si>
    <t>800 Familias</t>
  </si>
  <si>
    <t>Programa FAMILIAS EN ACCIÓN - Alcaldía.</t>
  </si>
  <si>
    <t>En el año 2011 fueron invertidos 433 Millones de Pesos en beneficio de las familias incluidas en el programa del Municipio de Palestina.</t>
  </si>
  <si>
    <t># de Germinadores Montados.</t>
  </si>
  <si>
    <t>12.1.2. Gestiones que garantizan un valor agregado al café y sus derivados, para posicionarlo como producto eje del desarrollo y base de la economía de la región con enfoque sostenible.</t>
  </si>
  <si>
    <t>Apoyo Técnico mediante convenios a las pequeñas agroindustrias vigentes y estimulo para la creación de nuevas agroindustrias.</t>
  </si>
  <si>
    <t># de Asesorias Realizadas</t>
  </si>
  <si>
    <t>12.2. Campo Limpio</t>
  </si>
  <si>
    <t>Capacitación para el Sector con la intervnción de CORPOCALDAS, Comité de Cafeteros, para reducir los indices de contaminación por el mal manejo de los residuos solidos y desechos, implementación de casetas para reciclar (Ley 99 de 1993).</t>
  </si>
  <si>
    <t># de Capacitaciones Realizadas.</t>
  </si>
  <si>
    <t>Brigada de Limpieza de áreas afectas con el concurso de EMAS, estudiantes concientización.</t>
  </si>
  <si>
    <t># de Brigadas x año.</t>
  </si>
  <si>
    <t xml:space="preserve">12.3.1. Gestiones  para el diseño del programa de desarrollo rural con enfoque territorial PIDERT. (Plan Nacional de Desarrollo) </t>
  </si>
  <si>
    <t>% de Aunmento de la Producción Cafetera.</t>
  </si>
  <si>
    <t>Conformación de areas de desarrollo rural ADR ( convenio INCODER)</t>
  </si>
  <si>
    <t>Secretaría de Gestión Social - Coordinación Agropecuaria.</t>
  </si>
  <si>
    <t>Convenios con Comité de Cafeteros entre otros.</t>
  </si>
  <si>
    <t>Convenios con Instituciones Públicas y Privadas.</t>
  </si>
  <si>
    <t>Convenio con EMAS</t>
  </si>
  <si>
    <t>Convenio con INCODER</t>
  </si>
  <si>
    <t>Diseño de una catedra para la formación académica en temas de Medio Ambiente para primaria y postprimaria.</t>
  </si>
  <si>
    <t>Diseño y Preparación del Programa.</t>
  </si>
  <si>
    <t>Estudiantes Capacitados.</t>
  </si>
  <si>
    <t>Secretaría de Gestión Social -  Coordinación Agropecuaria - Coordinación Educación.</t>
  </si>
  <si>
    <t>Gestiones ante Secretaría de Educación Departamentel y Ministerio de Educación.</t>
  </si>
  <si>
    <t>Diseño de un programa para que los caficultores sobre la reducción en utilización de Productos Químicos no autorizados por la autoridad competente.</t>
  </si>
  <si>
    <t>N° de caficultores con asistencia técnica.</t>
  </si>
  <si>
    <t>N° de Estudiantes a Capacitadar</t>
  </si>
  <si>
    <t>Secretaría de Gestión Social -  Coordinación Agropecuaria.</t>
  </si>
  <si>
    <t>Convenio con el Comité de Cafeteros y CORPOCALDAS.</t>
  </si>
  <si>
    <t>19.1.3. Fortalecimiento y apoyo a las organizaciones ambientales del Municipio.</t>
  </si>
  <si>
    <t>N° de organizaciones apoyadas.</t>
  </si>
  <si>
    <t>Convenio CORPOCALDAS</t>
  </si>
  <si>
    <t>Conservación de 2 Microcuencas.</t>
  </si>
  <si>
    <t>Ejecución del Proyecto PGIRS (El estudio esta realizado) (Incluye Socialización).</t>
  </si>
  <si>
    <t>Plan de Gestión Integral de Residuos Solidos Operando.</t>
  </si>
  <si>
    <t>Reglamentación del Acuerdo 160 de 1999 - PBOT  - Para establecer los incentivos a propietarios que desarrollen actividades de protección de Microcuencas y zonas de Protección según PBOT.</t>
  </si>
  <si>
    <t>Metros cuadrados Adquiridos y con Mantenimiento.</t>
  </si>
  <si>
    <t>Metros Cuadrados Adquiridos y con Mantenimiento.</t>
  </si>
  <si>
    <t>Apoyo de CORPOCALDAS</t>
  </si>
  <si>
    <t>19.3. Palestina Limpio, Ordenado y ambientalmente sostenible.</t>
  </si>
  <si>
    <t>19.3.1. Eficiente aplicación de la política y normatividad medioambiental en el Municipio.</t>
  </si>
  <si>
    <t>Realización de Campañas en Instituciones, JAC y medios del Comunicación de divulguen las diversas normas sobre esta materia.</t>
  </si>
  <si>
    <t>Elaboración anual de 2000 plegables para distribuir en la comunidad.</t>
  </si>
  <si>
    <t>Ejercer control adicional a los permisos que otorga CORPOCALDAS para la explotación de los recursos naturales en nuestro Municipio.</t>
  </si>
  <si>
    <t># de Permisos Controlados.</t>
  </si>
  <si>
    <t>Apoyo de CORPOCALDAS.</t>
  </si>
  <si>
    <t>Celebración de un convenio con CORPOCALDAS y otras entidades para elaborar la Agenda Ambiental.</t>
  </si>
  <si>
    <t>Convenio con entidades Competentes.</t>
  </si>
  <si>
    <t>19.5.2. Promocionar y apoyar gestiones que propendan por el Bienestar General en atención a prospectivas que deriven de: Paisaje Cultural Cafetero, Explotación Minera, Eco y/o Agroturismo, Utilización de Recursos Nativos (Guadua), Contaminación Ambiental y Auditiva. RUTA DEL CAFE.</t>
  </si>
  <si>
    <t>Elaboración de una revista que contenga las bondades de la región por estar incluida dentro del Paisaje Cultural Cafetero para la atracción de Inversionistas Privados.</t>
  </si>
  <si>
    <t># de Revistas Distribuidas.</t>
  </si>
  <si>
    <t>Alianzas Públicas - Privadas.</t>
  </si>
  <si>
    <t>21.1 Realización de Alianzas público - privadas que faciliten la construcción del terminal aéreo.</t>
  </si>
  <si>
    <t>22.1. Realización de Alianzas público - privadas encaminadas a facilitar la continuidad del proyecto.</t>
  </si>
  <si>
    <t>23.1. Realización de Alianzas público - privadas que faciliten la llegada de inversionistas al proyecto.</t>
  </si>
  <si>
    <t>25. CONSTRUCCIÓN DE LA VÍA CHINCHINÁ - PALESTINA</t>
  </si>
  <si>
    <t>17.9 Realización de convenios y alianzas que permitan una mejor prestación de servicios y optimizar la utilización de recursos.</t>
  </si>
  <si>
    <t>17.9.1. Realización de convenios con municipios vecinos especialmente para el COSO municipal y las Escombreras</t>
  </si>
  <si>
    <t>convenios realizados</t>
  </si>
  <si>
    <t>17.7. Tecnología de la información y las comunicaciones.</t>
  </si>
  <si>
    <t>7.2.3. Gestión para realizar un inventario de asentamientos localizados en zonas de riesgo no mitigable y y establecer acciones para la reubicación.</t>
  </si>
  <si>
    <t>realizar inventario</t>
  </si>
  <si>
    <t>realización de inventario</t>
  </si>
  <si>
    <t>Actualización</t>
  </si>
  <si>
    <t>19.2.2. Actualización e implementación del PGIRS Municipal y el PSMV.</t>
  </si>
  <si>
    <t>7.4.4. Información pública para la prevención y reacción adecuada de la comunidad en caso de desastres y adaptación al cambio climático.</t>
  </si>
  <si>
    <t xml:space="preserve">7.2.4. Gestión de recursos para obras de protección. </t>
  </si>
  <si>
    <t>Plantas construidas</t>
  </si>
  <si>
    <t xml:space="preserve">6.1.2. implementacion y fotalecimiento de la comisaria de falilia en cumplimiento de la Ley 1098-06 (Ley de infancia y adolescencia) y demas normas concardantes </t>
  </si>
  <si>
    <t>6.1.3. Realización de las gestiones necesarias para la reubicación y normalización de Bares, Cantinas, Discotecas y casas de lenocinio acorde con el PBOT.</t>
  </si>
  <si>
    <t>6.1.4. Control de establecimientos comerciales que emitan ruidos urbanos y rurales (Ley 232/95) y demás controles para evitar trastornos a la comunidad.</t>
  </si>
  <si>
    <r>
      <t xml:space="preserve">6.1.5. Estrategias orientadas a la protección de los consumidores de acuerdo a </t>
    </r>
    <r>
      <rPr>
        <b/>
        <sz val="11"/>
        <color indexed="8"/>
        <rFont val="Arial"/>
        <family val="2"/>
      </rPr>
      <t>directiva presidencial 04 de 2006 - Ley 1480 de 2012.</t>
    </r>
  </si>
  <si>
    <t>Creación de la Comisaria de Familia</t>
  </si>
  <si>
    <t>Funcionamiento de la Comisaria de Familia.</t>
  </si>
  <si>
    <t>Implementación y Mantenimiento del SIM</t>
  </si>
  <si>
    <t>Mantenimiento y Actualización</t>
  </si>
  <si>
    <t>Adecuación de Instalaciones.</t>
  </si>
  <si>
    <t>Instalaciones en Funcionamiento en Espacio adecuado</t>
  </si>
  <si>
    <t>Implementar hogar de paso (Hogar Amigo).</t>
  </si>
  <si>
    <t xml:space="preserve">Sostenimiento – Financiación </t>
  </si>
  <si>
    <t>Sostenimiento – Financiación</t>
  </si>
  <si>
    <t>Implementar la comisaria móvil.</t>
  </si>
  <si>
    <t>Comisaria Móvil Funcionando.</t>
  </si>
  <si>
    <t xml:space="preserve">17.10. Subsidios servicios pùblicos. </t>
  </si>
  <si>
    <t>5.1.3. Apoyo a deportistas sobresalientes</t>
  </si>
  <si>
    <t>5.2.3. Asignacion de oficina de deportes</t>
  </si>
  <si>
    <t>11.2</t>
  </si>
  <si>
    <t>11.2.2 incluir el plan de manejo paisaje cultural cafetero según las metas establecidas en el acuerdo de la prosperidad 043 2012</t>
  </si>
  <si>
    <t>11.2.1 implementar acciones que apoyen el desarrollo de la declaratoria del paisaje cultural cafetero</t>
  </si>
  <si>
    <t># de disenos realizados</t>
  </si>
  <si>
    <t># de accions implementadas</t>
  </si>
  <si>
    <t># de acciones implementadas</t>
  </si>
  <si>
    <t># de oficinas</t>
  </si>
  <si>
    <t>17.11. Alianzas publico privadas</t>
  </si>
  <si>
    <t># de alianzas publico privadas realizadas</t>
  </si>
  <si>
    <t>19.5.3. recuperacion de recursos forestales nativos (guadua ,Guamo, nogal, cedro, mataraton, arbol loco, flor emblema heliconia)</t>
  </si>
  <si>
    <t># de arboles reforestados</t>
  </si>
  <si>
    <t>Construcción de la Biblioteca y Museo Precolombino CALIXTO BOTERO, Implementación del MUSEO DEL CAFÉ</t>
  </si>
  <si>
    <t>5.2.4. Gestion gimnasio municipal</t>
  </si>
  <si>
    <t>Capacitación y formulación de proyectos de inversión pública.</t>
  </si>
  <si>
    <t>Creación veedurias ciudadanas ley (850) para control social a la gestión pública, veerduria especial aerocafe y de salud.</t>
  </si>
  <si>
    <t>8.1.5. Implementación de las estrategias Nacionales y Departamentales para la prevención y disminución de las pobres formas de trabajo infantil.</t>
  </si>
  <si>
    <t>8.1.4. Implementación e integración de la política pública Nacional con una política local prioritaria y diferencial para la niñez, adolescencia y la familia</t>
  </si>
  <si>
    <t>* Implementacion plan local de cultura</t>
  </si>
  <si>
    <t>Creación y fortalecimiento de una Escuela de Formación Artística y Cultural
*Proyecto escuela de musica tradicional palestina caldas</t>
  </si>
  <si>
    <t>*Dotacion de la institucion educativa Sagrada Familia sede Antonio Nariño de mobiliario y equipo tecnologico palestina Caldas</t>
  </si>
  <si>
    <t>*Dotacion computadores para educar: instituciones educativas del municipio palestina Caldas</t>
  </si>
  <si>
    <t>Fomentar el Deporte, la recreación y aprovechamiento del tiempo libre en el Municipio de Palestina.
*SERVICIO APOYO AL PROCESO DE ESCUELA DE FORMACION DEPORTIVA DEPORTE COMPETITIVO RECREACION Y ACTIVIDAD FISICA 2012
*POR UNA CULTURA DEPORTIVA EN EL MUNICIPIO DE PALESTINA
*DESARROLLO DE TORNEOS DE CONJUNTO E INDIVIDUALES EN EL MUNICIPIO DE PALESTINA CALDAS
*SUBSIDIO PARA ESTUDIANTES PARA LA PARTICIPACION EN LOS JUEGOS 
INTERCOLEGIADOS ZONALES DEPARTAMENTALES
*APOYO AL DEPORTE DE ALTO RENDIMIENTO EN EL MUNICIPIO DE PALESTINA</t>
  </si>
  <si>
    <t>Construcción cancha de fútbol en Arauca y Palestina
*ADECUACION Y MEJORAMIENTO DE LOS ESCENARIOS DEPORTIVOS DE LAS VEREDAS CON LAS QUE CUENTA EL MUNICIPIO DE PALESTINA CALDAS</t>
  </si>
  <si>
    <t>*Apoyo fortalecimineto a los grupos poblacionales
organizaciones civicas y comunales 
municipio Palestina Caldas</t>
  </si>
  <si>
    <t>*Aplicación ejecucion de
 actividades de atencion primaria en salud</t>
  </si>
  <si>
    <t>*Aplicación realizar jornada de vacunacion 
con sarampion y rubeola y seguimiento al 100%
de la poblacion objeto municipal de Palestina
*Aplicación ejecucion de
 actividades de atencion primaria en salud</t>
  </si>
  <si>
    <t>*Actualizacion apoyo a la gestion
en la operatividad municipio de Palestina Caldas</t>
  </si>
  <si>
    <t>*Actualizacion realizacion de encuestas SISBEN W2
y SISBEN III en el municipio de Palestina Caldas zona Urbana y rural
*Proteccion lograr que todos los habitantes del municipio esten afiliados en el SGSSS.Municipio de Palestina Caldas
*Actualizacion apoyo a la gestion
en la operatividad municipio de Palestina Caldas</t>
  </si>
  <si>
    <t>*Analisis del fortalecimiento de la vigilancia de la salud 
publica del municipio
de Palestina Caldas.
*Prevencion en plagas con campañas de desratizacion y fumigacion municipio de Palestina Caldas</t>
  </si>
  <si>
    <t>*APOYO A LA REORGANIZACION DE LA E.S.E HOSPITAL
 SANTA ANA QUE PERMITA LA ACCESABILIDAD Y 
EL DERECHO A LA SALUD
*Adquisicion y dotacion de unidad movil a la ESE hospital Santa Ana Palestina Caldas</t>
  </si>
  <si>
    <t>*Adquisicion y dotacion de unidad 
movil a la ESE hospital Santa Ana Palestina Caldas</t>
  </si>
  <si>
    <t>Montaje de Germinadores y almácigos comunitarios de café.
*Construccion renovacion de cultivos cafeteros Palestina Caldas</t>
  </si>
  <si>
    <t>Consolidar un proyecto Orientado a la conservación de las Microcuentas de las quebradas Carminales y Cartagena y sus afluentes, con el apoyo de la autoridad ambiental según directrices del PBOT que define las zonas de protección.
*DESCONTAMINAR ESTABLECIMIENTO PLATACION FORESTAL PROTECTORA DE QUEBRADAS VEREDA LOS ALPES MUNICIPIO DE PALESTINA CALDAS</t>
  </si>
  <si>
    <t xml:space="preserve">*(Se actualizo el proyecto 2009) subsidio tranporte escolar Municipio de Palestina Caldas
*Servicio subsidio de transporte estudiantil Ceres
</t>
  </si>
  <si>
    <t>*Servicio polizas de seguros estudiantes de plaestina</t>
  </si>
  <si>
    <t>*Actualizacion capacitacion docente municipio  de Palestina</t>
  </si>
  <si>
    <t>*Aportes casa de convivencia Universitaria</t>
  </si>
  <si>
    <t>*Remodelación baterias sanitarias Institucion Educativa Jose Maria Carbonell Vereda la Plata Palestina- Caldas.</t>
  </si>
  <si>
    <t xml:space="preserve">16.2.2. realizacion de diseños para la remodelacion de plazas principales </t>
  </si>
  <si>
    <t>*Estudios,realizar los estudios para la adecuacion de los espacios publicos(parques) de la cabecera municipal y el corregimiento de Arauca Palestina Caldas</t>
  </si>
  <si>
    <t>Plan de Desarrollo Municipal 2012 - 2015 "Palestina piensa en grande"
*Apoyo y Acompañamiento en la formulacion del plan de desarrollo municipal de palestina Caldas.</t>
  </si>
  <si>
    <t>Realización Estudios,Diseño y obras de Urbanismo.
*Estudios y diseños para la ejecucion de planes de vivienda barrio los nogales-Palestina Caldas.</t>
  </si>
  <si>
    <t>Terminar los proyectos denominados. La Colina, Oscar Danilo, Nueva Esperanza, Los nogales, Fundadores construir proyecto el Mirador en Arauca.
*Adquisicion de titulos de propiedad de vivienda en el municipio de Palestina Caldas
*Viviendas de interes social, del area urbana y rural del municipio de Palestina Caldas</t>
  </si>
  <si>
    <t>Protección ribereña  de viviendas adyacentes al río Cauca (convenios).
*Asistencia a riesgos y desastres en las zonas urbanas y rurales del municipio de Palestina Caldas.</t>
  </si>
  <si>
    <t>En convenio con ICBF, DPS para la construcción de 2 centros de atención para el desarrollo de primera infancia(600 niños, niñas benificiados) zona urbana y corregimiento.
*Desarrollo de la poblacion infantil del municipio de Palestina Caldas en la cabecera municipal y el corregimiento de Arauca.</t>
  </si>
  <si>
    <t>Construcción de Plantas de Potabilización sector rural de acuerdo a prioridades PDA.
*Diseño y optimizacion del sistema de acueducto de campo Alegrito del municipio de Palestina Caldas.</t>
  </si>
  <si>
    <t>Mejoramiento y adecuación plantas fisicas Alcaldia Municipal y Corregiduría de Arauca . Adecuación plantas fisicas matadero de ganado mayor y menor. 
*Adecuacion de la infraestructura de la central de sacrificio del corregimiento de Arauca.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</si>
</sst>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d&quot; de &quot;mmmm&quot; de &quot;yyyy"/>
    <numFmt numFmtId="191" formatCode="[$-240A]hh:mm:ss\ AM/PM"/>
    <numFmt numFmtId="192" formatCode="&quot;$&quot;\ #,##0.00"/>
    <numFmt numFmtId="193" formatCode="_ &quot;$&quot;\ * #,##0.0_ ;_ &quot;$&quot;\ * \-#,##0.0_ ;_ &quot;$&quot;\ * &quot;-&quot;??_ ;_ @_ "/>
    <numFmt numFmtId="194" formatCode="_ &quot;$&quot;\ * #,##0_ ;_ &quot;$&quot;\ * \-#,##0_ ;_ &quot;$&quot;\ * &quot;-&quot;??_ ;_ @_ 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7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 horizontal="centerContinuous" vertical="justify" wrapText="1"/>
      <protection/>
    </xf>
    <xf numFmtId="0" fontId="2" fillId="0" borderId="0">
      <alignment horizontal="centerContinuous" vertical="justify" wrapText="1"/>
      <protection/>
    </xf>
    <xf numFmtId="0" fontId="2" fillId="0" borderId="0">
      <alignment horizontal="centerContinuous" vertical="justify" wrapText="1"/>
      <protection/>
    </xf>
    <xf numFmtId="0" fontId="2" fillId="0" borderId="0">
      <alignment horizontal="centerContinuous" vertical="justify" wrapText="1"/>
      <protection/>
    </xf>
    <xf numFmtId="0" fontId="2" fillId="0" borderId="0">
      <alignment horizontal="centerContinuous" vertical="justify" wrapText="1"/>
      <protection/>
    </xf>
    <xf numFmtId="0" fontId="2" fillId="0" borderId="0">
      <alignment horizontal="centerContinuous" vertical="justify" wrapText="1"/>
      <protection/>
    </xf>
    <xf numFmtId="0" fontId="2" fillId="0" borderId="0">
      <alignment horizontal="centerContinuous" vertical="justify" wrapText="1"/>
      <protection/>
    </xf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367">
    <xf numFmtId="0" fontId="0" fillId="0" borderId="0" xfId="0" applyAlignment="1">
      <alignment/>
    </xf>
    <xf numFmtId="0" fontId="22" fillId="14" borderId="10" xfId="85" applyFont="1" applyFill="1" applyBorder="1" applyAlignment="1">
      <alignment horizontal="center" vertical="center" wrapText="1" readingOrder="1"/>
      <protection/>
    </xf>
    <xf numFmtId="0" fontId="22" fillId="24" borderId="10" xfId="85" applyFont="1" applyFill="1" applyBorder="1" applyAlignment="1">
      <alignment horizontal="center" vertical="center" wrapText="1" readingOrder="1"/>
      <protection/>
    </xf>
    <xf numFmtId="0" fontId="21" fillId="0" borderId="10" xfId="94" applyFont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justify" wrapText="1"/>
    </xf>
    <xf numFmtId="0" fontId="2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justify" wrapText="1"/>
    </xf>
    <xf numFmtId="0" fontId="21" fillId="0" borderId="10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vertical="justify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94" applyFont="1" applyBorder="1" applyAlignment="1">
      <alignment horizontal="left" vertical="center" wrapText="1"/>
      <protection/>
    </xf>
    <xf numFmtId="0" fontId="21" fillId="0" borderId="10" xfId="89" applyFont="1" applyBorder="1" applyAlignment="1">
      <alignment horizontal="center" vertical="justify"/>
      <protection/>
    </xf>
    <xf numFmtId="0" fontId="21" fillId="0" borderId="10" xfId="93" applyFont="1" applyBorder="1" applyAlignment="1">
      <alignment horizontal="center" vertical="top" wrapText="1"/>
      <protection/>
    </xf>
    <xf numFmtId="0" fontId="21" fillId="0" borderId="10" xfId="91" applyFont="1" applyBorder="1" applyAlignment="1">
      <alignment horizontal="center" vertical="top" wrapText="1"/>
      <protection/>
    </xf>
    <xf numFmtId="0" fontId="21" fillId="0" borderId="10" xfId="91" applyFont="1" applyBorder="1" applyAlignment="1">
      <alignment horizontal="center" vertical="justify" wrapText="1"/>
      <protection/>
    </xf>
    <xf numFmtId="0" fontId="21" fillId="0" borderId="10" xfId="90" applyFont="1" applyBorder="1" applyAlignment="1">
      <alignment horizontal="center" vertical="justify" wrapText="1"/>
      <protection/>
    </xf>
    <xf numFmtId="0" fontId="22" fillId="14" borderId="11" xfId="85" applyFont="1" applyFill="1" applyBorder="1" applyAlignment="1">
      <alignment horizontal="center" vertical="center" wrapText="1" readingOrder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91" applyFont="1" applyFill="1" applyBorder="1" applyAlignment="1">
      <alignment horizontal="center" vertical="top" wrapText="1"/>
      <protection/>
    </xf>
    <xf numFmtId="0" fontId="31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10" xfId="92" applyFont="1" applyBorder="1" applyAlignment="1">
      <alignment vertical="top" wrapText="1"/>
      <protection/>
    </xf>
    <xf numFmtId="0" fontId="30" fillId="0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 vertical="justify" wrapText="1"/>
    </xf>
    <xf numFmtId="0" fontId="21" fillId="0" borderId="10" xfId="91" applyFont="1" applyBorder="1" applyAlignment="1">
      <alignment horizontal="left" vertical="top" wrapText="1" readingOrder="1"/>
      <protection/>
    </xf>
    <xf numFmtId="0" fontId="21" fillId="0" borderId="10" xfId="91" applyFont="1" applyBorder="1" applyAlignment="1">
      <alignment horizontal="left" vertical="center" wrapText="1" readingOrder="1"/>
      <protection/>
    </xf>
    <xf numFmtId="0" fontId="21" fillId="0" borderId="10" xfId="90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center" wrapText="1"/>
    </xf>
    <xf numFmtId="0" fontId="21" fillId="0" borderId="10" xfId="90" applyFont="1" applyFill="1" applyBorder="1" applyAlignment="1">
      <alignment horizontal="left" vertical="top" wrapText="1"/>
      <protection/>
    </xf>
    <xf numFmtId="0" fontId="21" fillId="0" borderId="12" xfId="94" applyFont="1" applyBorder="1" applyAlignment="1">
      <alignment horizontal="center" wrapText="1"/>
      <protection/>
    </xf>
    <xf numFmtId="0" fontId="21" fillId="0" borderId="10" xfId="94" applyFont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0" borderId="12" xfId="94" applyFont="1" applyBorder="1" applyAlignment="1">
      <alignment horizontal="left" vertical="justify" wrapText="1"/>
      <protection/>
    </xf>
    <xf numFmtId="0" fontId="0" fillId="0" borderId="12" xfId="0" applyBorder="1" applyAlignment="1">
      <alignment/>
    </xf>
    <xf numFmtId="0" fontId="21" fillId="0" borderId="10" xfId="92" applyFont="1" applyBorder="1" applyAlignment="1">
      <alignment horizontal="center" vertical="center" wrapText="1"/>
      <protection/>
    </xf>
    <xf numFmtId="0" fontId="21" fillId="0" borderId="10" xfId="92" applyFont="1" applyBorder="1" applyAlignment="1">
      <alignment horizontal="left" vertical="center" wrapText="1"/>
      <protection/>
    </xf>
    <xf numFmtId="0" fontId="21" fillId="0" borderId="12" xfId="94" applyFont="1" applyBorder="1" applyAlignment="1">
      <alignment horizontal="center" vertical="center" wrapText="1"/>
      <protection/>
    </xf>
    <xf numFmtId="0" fontId="21" fillId="0" borderId="10" xfId="94" applyFont="1" applyBorder="1" applyAlignment="1">
      <alignment horizontal="center" vertical="center" wrapText="1"/>
      <protection/>
    </xf>
    <xf numFmtId="0" fontId="21" fillId="0" borderId="10" xfId="94" applyFont="1" applyFill="1" applyBorder="1" applyAlignment="1">
      <alignment horizontal="center" vertical="center" wrapText="1"/>
      <protection/>
    </xf>
    <xf numFmtId="0" fontId="21" fillId="0" borderId="10" xfId="90" applyFont="1" applyBorder="1" applyAlignment="1">
      <alignment horizontal="center" vertical="center" wrapText="1"/>
      <protection/>
    </xf>
    <xf numFmtId="0" fontId="21" fillId="0" borderId="12" xfId="9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10" xfId="93" applyFont="1" applyBorder="1" applyAlignment="1">
      <alignment horizontal="center" vertical="center" wrapText="1"/>
      <protection/>
    </xf>
    <xf numFmtId="0" fontId="24" fillId="0" borderId="10" xfId="93" applyFont="1" applyBorder="1" applyAlignment="1">
      <alignment horizontal="center" vertical="center" wrapText="1"/>
      <protection/>
    </xf>
    <xf numFmtId="0" fontId="21" fillId="0" borderId="13" xfId="90" applyFont="1" applyBorder="1" applyAlignment="1">
      <alignment horizontal="center" vertical="center" wrapText="1"/>
      <protection/>
    </xf>
    <xf numFmtId="0" fontId="21" fillId="0" borderId="13" xfId="90" applyFont="1" applyBorder="1" applyAlignment="1">
      <alignment horizontal="center" vertical="justify" wrapText="1"/>
      <protection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21" fillId="0" borderId="12" xfId="93" applyFont="1" applyBorder="1" applyAlignment="1">
      <alignment horizontal="center" vertical="center" wrapText="1"/>
      <protection/>
    </xf>
    <xf numFmtId="0" fontId="21" fillId="25" borderId="10" xfId="93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21" fillId="0" borderId="12" xfId="93" applyFont="1" applyBorder="1" applyAlignment="1">
      <alignment horizontal="center" vertical="justify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91" applyFont="1" applyBorder="1" applyAlignment="1">
      <alignment horizontal="center" vertical="center" wrapText="1"/>
      <protection/>
    </xf>
    <xf numFmtId="0" fontId="21" fillId="25" borderId="10" xfId="91" applyFont="1" applyFill="1" applyBorder="1" applyAlignment="1">
      <alignment horizontal="center" vertical="top" wrapText="1"/>
      <protection/>
    </xf>
    <xf numFmtId="0" fontId="30" fillId="0" borderId="10" xfId="0" applyFont="1" applyBorder="1" applyAlignment="1">
      <alignment/>
    </xf>
    <xf numFmtId="0" fontId="0" fillId="0" borderId="10" xfId="85" applyBorder="1" applyAlignment="1">
      <alignment horizontal="center" vertical="center" wrapText="1"/>
      <protection/>
    </xf>
    <xf numFmtId="0" fontId="0" fillId="0" borderId="10" xfId="85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26" borderId="10" xfId="0" applyFill="1" applyBorder="1" applyAlignment="1">
      <alignment/>
    </xf>
    <xf numFmtId="0" fontId="0" fillId="0" borderId="10" xfId="85" applyFont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/>
    </xf>
    <xf numFmtId="0" fontId="21" fillId="0" borderId="12" xfId="90" applyFont="1" applyFill="1" applyBorder="1" applyAlignment="1">
      <alignment horizontal="left" vertical="center" wrapText="1"/>
      <protection/>
    </xf>
    <xf numFmtId="0" fontId="21" fillId="0" borderId="10" xfId="86" applyFont="1" applyBorder="1" applyAlignment="1">
      <alignment horizontal="center" vertical="center" wrapText="1"/>
      <protection/>
    </xf>
    <xf numFmtId="0" fontId="30" fillId="0" borderId="10" xfId="86" applyFont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26" borderId="10" xfId="86" applyFill="1" applyBorder="1" applyAlignment="1">
      <alignment horizontal="center" vertical="center" wrapText="1"/>
      <protection/>
    </xf>
    <xf numFmtId="0" fontId="30" fillId="26" borderId="10" xfId="86" applyFont="1" applyFill="1" applyBorder="1" applyAlignment="1">
      <alignment horizontal="center" vertical="center" wrapText="1"/>
      <protection/>
    </xf>
    <xf numFmtId="0" fontId="30" fillId="26" borderId="10" xfId="86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justify" vertical="top" wrapText="1"/>
    </xf>
    <xf numFmtId="9" fontId="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33" fillId="0" borderId="10" xfId="0" applyFont="1" applyBorder="1" applyAlignment="1">
      <alignment/>
    </xf>
    <xf numFmtId="0" fontId="21" fillId="0" borderId="12" xfId="94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1" fillId="0" borderId="12" xfId="94" applyFont="1" applyFill="1" applyBorder="1" applyAlignment="1">
      <alignment horizontal="center" vertical="justify"/>
      <protection/>
    </xf>
    <xf numFmtId="0" fontId="21" fillId="0" borderId="12" xfId="94" applyFont="1" applyBorder="1" applyAlignment="1">
      <alignment horizontal="center" vertical="justify" wrapText="1"/>
      <protection/>
    </xf>
    <xf numFmtId="0" fontId="21" fillId="0" borderId="12" xfId="94" applyFont="1" applyBorder="1" applyAlignment="1">
      <alignment horizontal="center" vertical="justify"/>
      <protection/>
    </xf>
    <xf numFmtId="0" fontId="0" fillId="0" borderId="12" xfId="0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9" fontId="0" fillId="25" borderId="12" xfId="0" applyNumberForma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24" fillId="0" borderId="10" xfId="9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88" applyFont="1" applyBorder="1" applyAlignment="1">
      <alignment horizontal="left" vertical="center" wrapText="1"/>
      <protection/>
    </xf>
    <xf numFmtId="0" fontId="21" fillId="0" borderId="10" xfId="88" applyFont="1" applyBorder="1" applyAlignment="1">
      <alignment horizontal="center" vertical="justify" wrapText="1"/>
      <protection/>
    </xf>
    <xf numFmtId="0" fontId="21" fillId="0" borderId="12" xfId="88" applyFont="1" applyBorder="1" applyAlignment="1">
      <alignment horizontal="left" vertical="top" wrapText="1"/>
      <protection/>
    </xf>
    <xf numFmtId="0" fontId="21" fillId="0" borderId="12" xfId="88" applyFont="1" applyBorder="1" applyAlignment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21" fillId="0" borderId="10" xfId="89" applyFont="1" applyBorder="1" applyAlignment="1">
      <alignment horizontal="center" vertical="justify" wrapText="1"/>
      <protection/>
    </xf>
    <xf numFmtId="0" fontId="32" fillId="0" borderId="12" xfId="0" applyFont="1" applyBorder="1" applyAlignment="1">
      <alignment horizontal="center" vertical="center" wrapText="1"/>
    </xf>
    <xf numFmtId="0" fontId="30" fillId="0" borderId="12" xfId="85" applyFont="1" applyFill="1" applyBorder="1" applyAlignment="1">
      <alignment horizontal="center" vertical="center" wrapText="1" readingOrder="1"/>
      <protection/>
    </xf>
    <xf numFmtId="3" fontId="0" fillId="0" borderId="12" xfId="85" applyNumberFormat="1" applyFont="1" applyFill="1" applyBorder="1" applyAlignment="1">
      <alignment horizontal="center" vertical="center" wrapText="1" readingOrder="1"/>
      <protection/>
    </xf>
    <xf numFmtId="0" fontId="30" fillId="0" borderId="12" xfId="85" applyFont="1" applyFill="1" applyBorder="1" applyAlignment="1">
      <alignment horizontal="left" wrapText="1" readingOrder="1"/>
      <protection/>
    </xf>
    <xf numFmtId="0" fontId="31" fillId="0" borderId="10" xfId="85" applyFont="1" applyFill="1" applyBorder="1" applyAlignment="1">
      <alignment horizontal="center" vertical="center" wrapText="1" readingOrder="1"/>
      <protection/>
    </xf>
    <xf numFmtId="0" fontId="0" fillId="0" borderId="10" xfId="85" applyFont="1" applyFill="1" applyBorder="1" applyAlignment="1">
      <alignment horizontal="center" vertical="center" wrapText="1" readingOrder="1"/>
      <protection/>
    </xf>
    <xf numFmtId="0" fontId="0" fillId="27" borderId="12" xfId="0" applyFill="1" applyBorder="1" applyAlignment="1">
      <alignment/>
    </xf>
    <xf numFmtId="0" fontId="24" fillId="0" borderId="12" xfId="90" applyFont="1" applyBorder="1" applyAlignment="1">
      <alignment horizontal="center" vertical="center" wrapText="1" readingOrder="1"/>
      <protection/>
    </xf>
    <xf numFmtId="0" fontId="21" fillId="0" borderId="12" xfId="90" applyFont="1" applyBorder="1" applyAlignment="1">
      <alignment horizontal="center" vertical="justify" wrapText="1"/>
      <protection/>
    </xf>
    <xf numFmtId="0" fontId="21" fillId="0" borderId="12" xfId="90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justify" wrapText="1"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justify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justify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25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33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vertical="center" wrapText="1"/>
    </xf>
    <xf numFmtId="0" fontId="0" fillId="28" borderId="0" xfId="0" applyFill="1" applyAlignment="1">
      <alignment/>
    </xf>
    <xf numFmtId="0" fontId="24" fillId="28" borderId="17" xfId="94" applyFont="1" applyFill="1" applyBorder="1" applyAlignment="1">
      <alignment vertical="center" wrapText="1"/>
      <protection/>
    </xf>
    <xf numFmtId="0" fontId="21" fillId="28" borderId="12" xfId="94" applyFont="1" applyFill="1" applyBorder="1" applyAlignment="1">
      <alignment horizontal="center" vertical="top" wrapText="1"/>
      <protection/>
    </xf>
    <xf numFmtId="0" fontId="21" fillId="28" borderId="12" xfId="94" applyFont="1" applyFill="1" applyBorder="1" applyAlignment="1">
      <alignment horizontal="left" vertical="center" wrapText="1"/>
      <protection/>
    </xf>
    <xf numFmtId="0" fontId="0" fillId="28" borderId="12" xfId="0" applyFont="1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12" xfId="0" applyFill="1" applyBorder="1" applyAlignment="1">
      <alignment/>
    </xf>
    <xf numFmtId="0" fontId="0" fillId="28" borderId="10" xfId="0" applyFill="1" applyBorder="1" applyAlignment="1">
      <alignment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81" applyNumberFormat="1" applyFont="1" applyBorder="1" applyAlignment="1">
      <alignment vertical="center"/>
    </xf>
    <xf numFmtId="192" fontId="0" fillId="28" borderId="10" xfId="0" applyNumberFormat="1" applyFont="1" applyFill="1" applyBorder="1" applyAlignment="1">
      <alignment horizontal="center" vertical="center"/>
    </xf>
    <xf numFmtId="0" fontId="21" fillId="0" borderId="10" xfId="92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26" borderId="10" xfId="0" applyFill="1" applyBorder="1" applyAlignment="1">
      <alignment horizontal="center" vertical="center"/>
    </xf>
    <xf numFmtId="9" fontId="0" fillId="25" borderId="10" xfId="0" applyNumberFormat="1" applyFont="1" applyFill="1" applyBorder="1" applyAlignment="1">
      <alignment horizontal="center" vertical="center"/>
    </xf>
    <xf numFmtId="9" fontId="0" fillId="25" borderId="10" xfId="0" applyNumberFormat="1" applyFill="1" applyBorder="1" applyAlignment="1">
      <alignment horizontal="center" vertical="center"/>
    </xf>
    <xf numFmtId="0" fontId="24" fillId="0" borderId="10" xfId="92" applyFont="1" applyBorder="1" applyAlignment="1">
      <alignment horizontal="center" vertical="top" wrapText="1"/>
      <protection/>
    </xf>
    <xf numFmtId="0" fontId="0" fillId="25" borderId="10" xfId="0" applyFill="1" applyBorder="1" applyAlignment="1">
      <alignment/>
    </xf>
    <xf numFmtId="0" fontId="21" fillId="0" borderId="12" xfId="88" applyFont="1" applyBorder="1" applyAlignment="1">
      <alignment horizontal="center" vertical="top" wrapText="1"/>
      <protection/>
    </xf>
    <xf numFmtId="0" fontId="21" fillId="0" borderId="12" xfId="88" applyFont="1" applyFill="1" applyBorder="1" applyAlignment="1">
      <alignment horizontal="center" vertical="center" wrapText="1"/>
      <protection/>
    </xf>
    <xf numFmtId="0" fontId="21" fillId="0" borderId="12" xfId="88" applyFont="1" applyBorder="1" applyAlignment="1">
      <alignment horizontal="center" vertical="justify" wrapText="1"/>
      <protection/>
    </xf>
    <xf numFmtId="192" fontId="0" fillId="0" borderId="10" xfId="0" applyNumberFormat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2" fontId="0" fillId="28" borderId="10" xfId="0" applyNumberFormat="1" applyFill="1" applyBorder="1" applyAlignment="1">
      <alignment horizontal="center" vertical="center"/>
    </xf>
    <xf numFmtId="0" fontId="21" fillId="0" borderId="10" xfId="89" applyFont="1" applyBorder="1" applyAlignment="1">
      <alignment horizontal="left" vertical="center" wrapText="1"/>
      <protection/>
    </xf>
    <xf numFmtId="0" fontId="0" fillId="0" borderId="10" xfId="85" applyBorder="1" applyAlignment="1">
      <alignment/>
      <protection/>
    </xf>
    <xf numFmtId="0" fontId="21" fillId="0" borderId="10" xfId="89" applyFont="1" applyBorder="1" applyAlignment="1">
      <alignment horizontal="left" vertical="justify"/>
      <protection/>
    </xf>
    <xf numFmtId="0" fontId="30" fillId="0" borderId="10" xfId="85" applyFont="1" applyBorder="1" applyAlignment="1">
      <alignment horizontal="center" vertical="center" wrapText="1"/>
      <protection/>
    </xf>
    <xf numFmtId="0" fontId="21" fillId="0" borderId="10" xfId="89" applyFont="1" applyBorder="1" applyAlignment="1">
      <alignment horizontal="center" vertical="center" wrapText="1"/>
      <protection/>
    </xf>
    <xf numFmtId="0" fontId="0" fillId="0" borderId="10" xfId="85" applyBorder="1" applyAlignment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24" fillId="0" borderId="10" xfId="90" applyFont="1" applyBorder="1" applyAlignment="1">
      <alignment horizontal="center" vertical="center" wrapText="1" readingOrder="1"/>
      <protection/>
    </xf>
    <xf numFmtId="192" fontId="0" fillId="0" borderId="10" xfId="0" applyNumberFormat="1" applyFont="1" applyFill="1" applyBorder="1" applyAlignment="1">
      <alignment horizontal="center" vertical="center"/>
    </xf>
    <xf numFmtId="0" fontId="30" fillId="29" borderId="10" xfId="0" applyFont="1" applyFill="1" applyBorder="1" applyAlignment="1">
      <alignment horizontal="left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4" fillId="28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Continuous" vertical="justify" wrapText="1"/>
    </xf>
    <xf numFmtId="0" fontId="19" fillId="0" borderId="10" xfId="0" applyFont="1" applyBorder="1" applyAlignment="1">
      <alignment horizontal="left" vertical="center" wrapText="1"/>
    </xf>
    <xf numFmtId="0" fontId="21" fillId="28" borderId="10" xfId="0" applyFont="1" applyFill="1" applyBorder="1" applyAlignment="1">
      <alignment horizontal="justify" vertical="top" wrapTex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ill="1" applyBorder="1" applyAlignment="1">
      <alignment horizontal="left" vertical="center" wrapText="1"/>
    </xf>
    <xf numFmtId="0" fontId="0" fillId="28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94" fontId="0" fillId="0" borderId="12" xfId="81" applyNumberFormat="1" applyFont="1" applyBorder="1" applyAlignment="1">
      <alignment horizontal="center" vertical="center"/>
    </xf>
    <xf numFmtId="194" fontId="0" fillId="0" borderId="10" xfId="81" applyNumberFormat="1" applyFont="1" applyBorder="1" applyAlignment="1">
      <alignment horizontal="center" vertical="center"/>
    </xf>
    <xf numFmtId="194" fontId="0" fillId="0" borderId="10" xfId="81" applyNumberFormat="1" applyFont="1" applyBorder="1" applyAlignment="1">
      <alignment horizontal="center" vertical="center"/>
    </xf>
    <xf numFmtId="194" fontId="0" fillId="28" borderId="12" xfId="81" applyNumberFormat="1" applyFont="1" applyFill="1" applyBorder="1" applyAlignment="1">
      <alignment horizontal="center" vertical="center"/>
    </xf>
    <xf numFmtId="194" fontId="0" fillId="0" borderId="0" xfId="81" applyNumberFormat="1" applyFont="1" applyAlignment="1">
      <alignment/>
    </xf>
    <xf numFmtId="194" fontId="0" fillId="0" borderId="10" xfId="81" applyNumberFormat="1" applyFont="1" applyFill="1" applyBorder="1" applyAlignment="1">
      <alignment horizontal="center" vertical="center"/>
    </xf>
    <xf numFmtId="194" fontId="0" fillId="0" borderId="10" xfId="81" applyNumberFormat="1" applyFont="1" applyFill="1" applyBorder="1" applyAlignment="1">
      <alignment horizontal="center" vertical="center" wrapText="1"/>
    </xf>
    <xf numFmtId="194" fontId="0" fillId="0" borderId="10" xfId="81" applyNumberFormat="1" applyFont="1" applyFill="1" applyBorder="1" applyAlignment="1">
      <alignment horizontal="center" vertical="center"/>
    </xf>
    <xf numFmtId="194" fontId="0" fillId="0" borderId="12" xfId="81" applyNumberFormat="1" applyFont="1" applyFill="1" applyBorder="1" applyAlignment="1">
      <alignment horizontal="center" vertical="center"/>
    </xf>
    <xf numFmtId="194" fontId="0" fillId="0" borderId="12" xfId="81" applyNumberFormat="1" applyFont="1" applyFill="1" applyBorder="1" applyAlignment="1">
      <alignment horizontal="center" vertical="center" wrapText="1"/>
    </xf>
    <xf numFmtId="194" fontId="30" fillId="0" borderId="10" xfId="81" applyNumberFormat="1" applyFont="1" applyBorder="1" applyAlignment="1">
      <alignment horizontal="center" vertical="center"/>
    </xf>
    <xf numFmtId="194" fontId="0" fillId="26" borderId="10" xfId="81" applyNumberFormat="1" applyFont="1" applyFill="1" applyBorder="1" applyAlignment="1">
      <alignment horizontal="center" vertical="center" wrapText="1"/>
    </xf>
    <xf numFmtId="194" fontId="0" fillId="0" borderId="0" xfId="81" applyNumberFormat="1" applyFont="1" applyAlignment="1">
      <alignment/>
    </xf>
    <xf numFmtId="194" fontId="0" fillId="0" borderId="10" xfId="81" applyNumberFormat="1" applyFont="1" applyBorder="1" applyAlignment="1">
      <alignment horizontal="center" vertical="center" wrapText="1"/>
    </xf>
    <xf numFmtId="194" fontId="0" fillId="0" borderId="10" xfId="81" applyNumberFormat="1" applyFont="1" applyBorder="1" applyAlignment="1">
      <alignment/>
    </xf>
    <xf numFmtId="194" fontId="0" fillId="0" borderId="13" xfId="81" applyNumberFormat="1" applyFont="1" applyBorder="1" applyAlignment="1">
      <alignment horizontal="center" vertical="center"/>
    </xf>
    <xf numFmtId="194" fontId="0" fillId="0" borderId="10" xfId="81" applyNumberFormat="1" applyFont="1" applyBorder="1" applyAlignment="1">
      <alignment horizontal="center" vertical="center" wrapText="1"/>
    </xf>
    <xf numFmtId="194" fontId="0" fillId="0" borderId="12" xfId="81" applyNumberFormat="1" applyFont="1" applyFill="1" applyBorder="1" applyAlignment="1">
      <alignment horizontal="center" vertical="center" wrapText="1" readingOrder="1"/>
    </xf>
    <xf numFmtId="194" fontId="0" fillId="0" borderId="13" xfId="81" applyNumberFormat="1" applyFont="1" applyFill="1" applyBorder="1" applyAlignment="1">
      <alignment horizontal="center" vertical="center"/>
    </xf>
    <xf numFmtId="194" fontId="0" fillId="0" borderId="12" xfId="81" applyNumberFormat="1" applyFont="1" applyFill="1" applyBorder="1" applyAlignment="1">
      <alignment horizontal="center" vertical="center" wrapText="1"/>
    </xf>
    <xf numFmtId="194" fontId="0" fillId="0" borderId="0" xfId="81" applyNumberFormat="1" applyFont="1" applyAlignment="1">
      <alignment horizontal="center" vertical="center"/>
    </xf>
    <xf numFmtId="194" fontId="30" fillId="0" borderId="12" xfId="81" applyNumberFormat="1" applyFont="1" applyFill="1" applyBorder="1" applyAlignment="1">
      <alignment horizontal="center" vertical="center"/>
    </xf>
    <xf numFmtId="194" fontId="30" fillId="0" borderId="10" xfId="81" applyNumberFormat="1" applyFont="1" applyFill="1" applyBorder="1" applyAlignment="1">
      <alignment horizontal="center" vertical="center"/>
    </xf>
    <xf numFmtId="194" fontId="0" fillId="0" borderId="10" xfId="81" applyNumberFormat="1" applyFont="1" applyBorder="1" applyAlignment="1">
      <alignment/>
    </xf>
    <xf numFmtId="194" fontId="30" fillId="0" borderId="12" xfId="81" applyNumberFormat="1" applyFont="1" applyBorder="1" applyAlignment="1">
      <alignment horizontal="center" vertical="center"/>
    </xf>
    <xf numFmtId="194" fontId="0" fillId="25" borderId="12" xfId="81" applyNumberFormat="1" applyFont="1" applyFill="1" applyBorder="1" applyAlignment="1">
      <alignment horizontal="center" vertical="center"/>
    </xf>
    <xf numFmtId="194" fontId="31" fillId="0" borderId="12" xfId="81" applyNumberFormat="1" applyFont="1" applyFill="1" applyBorder="1" applyAlignment="1">
      <alignment horizontal="center" vertical="center"/>
    </xf>
    <xf numFmtId="194" fontId="31" fillId="0" borderId="10" xfId="81" applyNumberFormat="1" applyFont="1" applyFill="1" applyBorder="1" applyAlignment="1">
      <alignment horizontal="center" vertical="center"/>
    </xf>
    <xf numFmtId="194" fontId="0" fillId="0" borderId="10" xfId="81" applyNumberFormat="1" applyFont="1" applyFill="1" applyBorder="1" applyAlignment="1">
      <alignment horizontal="center"/>
    </xf>
    <xf numFmtId="194" fontId="0" fillId="0" borderId="10" xfId="81" applyNumberFormat="1" applyFont="1" applyFill="1" applyBorder="1" applyAlignment="1">
      <alignment horizontal="center" vertical="center" wrapText="1"/>
    </xf>
    <xf numFmtId="194" fontId="0" fillId="0" borderId="12" xfId="81" applyNumberFormat="1" applyFont="1" applyFill="1" applyBorder="1" applyAlignment="1">
      <alignment horizontal="center" vertical="center"/>
    </xf>
    <xf numFmtId="194" fontId="0" fillId="0" borderId="12" xfId="81" applyNumberFormat="1" applyFont="1" applyFill="1" applyBorder="1" applyAlignment="1">
      <alignment horizontal="center"/>
    </xf>
    <xf numFmtId="194" fontId="40" fillId="0" borderId="10" xfId="81" applyNumberFormat="1" applyFont="1" applyFill="1" applyBorder="1" applyAlignment="1">
      <alignment horizontal="center"/>
    </xf>
    <xf numFmtId="0" fontId="24" fillId="0" borderId="12" xfId="94" applyFont="1" applyBorder="1" applyAlignment="1">
      <alignment horizontal="center" vertical="center" wrapText="1"/>
      <protection/>
    </xf>
    <xf numFmtId="0" fontId="24" fillId="0" borderId="17" xfId="94" applyFont="1" applyBorder="1" applyAlignment="1">
      <alignment vertical="center" wrapText="1"/>
      <protection/>
    </xf>
    <xf numFmtId="0" fontId="24" fillId="0" borderId="17" xfId="94" applyFont="1" applyBorder="1" applyAlignment="1">
      <alignment horizontal="center" vertical="center" wrapText="1"/>
      <protection/>
    </xf>
    <xf numFmtId="0" fontId="24" fillId="0" borderId="13" xfId="94" applyFont="1" applyBorder="1" applyAlignment="1">
      <alignment horizontal="center" vertical="center" wrapText="1"/>
      <protection/>
    </xf>
    <xf numFmtId="0" fontId="23" fillId="0" borderId="12" xfId="94" applyFont="1" applyBorder="1" applyAlignment="1">
      <alignment horizontal="center" vertical="center" wrapText="1"/>
      <protection/>
    </xf>
    <xf numFmtId="0" fontId="23" fillId="0" borderId="17" xfId="94" applyFont="1" applyBorder="1" applyAlignment="1">
      <alignment horizontal="center" vertical="center" wrapText="1"/>
      <protection/>
    </xf>
    <xf numFmtId="0" fontId="23" fillId="0" borderId="13" xfId="94" applyFont="1" applyBorder="1" applyAlignment="1">
      <alignment horizontal="center" vertical="center" wrapText="1"/>
      <protection/>
    </xf>
    <xf numFmtId="0" fontId="19" fillId="16" borderId="12" xfId="85" applyFont="1" applyFill="1" applyBorder="1" applyAlignment="1">
      <alignment horizontal="center" vertical="center" wrapText="1" readingOrder="1"/>
      <protection/>
    </xf>
    <xf numFmtId="0" fontId="19" fillId="16" borderId="17" xfId="85" applyFont="1" applyFill="1" applyBorder="1" applyAlignment="1">
      <alignment horizontal="center" vertical="center" wrapText="1" readingOrder="1"/>
      <protection/>
    </xf>
    <xf numFmtId="0" fontId="19" fillId="16" borderId="13" xfId="85" applyFont="1" applyFill="1" applyBorder="1" applyAlignment="1">
      <alignment horizontal="center" vertical="center" wrapText="1" readingOrder="1"/>
      <protection/>
    </xf>
    <xf numFmtId="0" fontId="19" fillId="16" borderId="18" xfId="85" applyFont="1" applyFill="1" applyBorder="1" applyAlignment="1">
      <alignment horizontal="center" vertical="center" wrapText="1" readingOrder="1"/>
      <protection/>
    </xf>
    <xf numFmtId="0" fontId="19" fillId="16" borderId="20" xfId="85" applyFont="1" applyFill="1" applyBorder="1" applyAlignment="1">
      <alignment horizontal="center" vertical="center" wrapText="1" readingOrder="1"/>
      <protection/>
    </xf>
    <xf numFmtId="0" fontId="19" fillId="16" borderId="21" xfId="85" applyFont="1" applyFill="1" applyBorder="1" applyAlignment="1">
      <alignment horizontal="center" vertical="center" wrapText="1" readingOrder="1"/>
      <protection/>
    </xf>
    <xf numFmtId="0" fontId="19" fillId="16" borderId="14" xfId="85" applyFont="1" applyFill="1" applyBorder="1" applyAlignment="1">
      <alignment horizontal="center" vertical="center" wrapText="1" readingOrder="1"/>
      <protection/>
    </xf>
    <xf numFmtId="0" fontId="19" fillId="16" borderId="22" xfId="85" applyFont="1" applyFill="1" applyBorder="1" applyAlignment="1">
      <alignment horizontal="center" vertical="center" wrapText="1" readingOrder="1"/>
      <protection/>
    </xf>
    <xf numFmtId="0" fontId="19" fillId="16" borderId="0" xfId="85" applyFont="1" applyFill="1" applyBorder="1" applyAlignment="1">
      <alignment horizontal="center" vertical="center" wrapText="1" readingOrder="1"/>
      <protection/>
    </xf>
    <xf numFmtId="0" fontId="19" fillId="16" borderId="23" xfId="85" applyFont="1" applyFill="1" applyBorder="1" applyAlignment="1">
      <alignment horizontal="center" vertical="center" wrapText="1" readingOrder="1"/>
      <protection/>
    </xf>
    <xf numFmtId="0" fontId="19" fillId="16" borderId="24" xfId="85" applyFont="1" applyFill="1" applyBorder="1" applyAlignment="1">
      <alignment horizontal="center" vertical="center" wrapText="1" readingOrder="1"/>
      <protection/>
    </xf>
    <xf numFmtId="0" fontId="19" fillId="16" borderId="25" xfId="85" applyFont="1" applyFill="1" applyBorder="1" applyAlignment="1">
      <alignment horizontal="center" vertical="center" wrapText="1" readingOrder="1"/>
      <protection/>
    </xf>
    <xf numFmtId="194" fontId="19" fillId="21" borderId="12" xfId="81" applyNumberFormat="1" applyFont="1" applyFill="1" applyBorder="1" applyAlignment="1">
      <alignment horizontal="center" vertical="center" wrapText="1" readingOrder="1"/>
    </xf>
    <xf numFmtId="194" fontId="19" fillId="21" borderId="17" xfId="81" applyNumberFormat="1" applyFont="1" applyFill="1" applyBorder="1" applyAlignment="1">
      <alignment horizontal="center" vertical="center" wrapText="1" readingOrder="1"/>
    </xf>
    <xf numFmtId="194" fontId="19" fillId="21" borderId="13" xfId="81" applyNumberFormat="1" applyFont="1" applyFill="1" applyBorder="1" applyAlignment="1">
      <alignment horizontal="center" vertical="center" wrapText="1" readingOrder="1"/>
    </xf>
    <xf numFmtId="0" fontId="19" fillId="16" borderId="12" xfId="85" applyNumberFormat="1" applyFont="1" applyFill="1" applyBorder="1" applyAlignment="1">
      <alignment horizontal="center" vertical="center" wrapText="1" readingOrder="1"/>
      <protection/>
    </xf>
    <xf numFmtId="0" fontId="19" fillId="16" borderId="17" xfId="85" applyNumberFormat="1" applyFont="1" applyFill="1" applyBorder="1" applyAlignment="1">
      <alignment horizontal="center" vertical="center" wrapText="1" readingOrder="1"/>
      <protection/>
    </xf>
    <xf numFmtId="0" fontId="19" fillId="16" borderId="13" xfId="85" applyNumberFormat="1" applyFont="1" applyFill="1" applyBorder="1" applyAlignment="1">
      <alignment horizontal="center" vertical="center" wrapText="1" readingOrder="1"/>
      <protection/>
    </xf>
    <xf numFmtId="0" fontId="24" fillId="0" borderId="10" xfId="92" applyFont="1" applyBorder="1" applyAlignment="1">
      <alignment horizontal="center" vertical="center" wrapText="1"/>
      <protection/>
    </xf>
    <xf numFmtId="0" fontId="24" fillId="0" borderId="10" xfId="92" applyFont="1" applyBorder="1" applyAlignment="1">
      <alignment horizontal="left" vertical="center" wrapText="1"/>
      <protection/>
    </xf>
    <xf numFmtId="0" fontId="28" fillId="0" borderId="10" xfId="92" applyFont="1" applyBorder="1" applyAlignment="1">
      <alignment horizontal="left" vertical="center" wrapText="1"/>
      <protection/>
    </xf>
    <xf numFmtId="0" fontId="23" fillId="0" borderId="10" xfId="92" applyFont="1" applyBorder="1" applyAlignment="1">
      <alignment horizontal="center" vertical="center" wrapText="1"/>
      <protection/>
    </xf>
    <xf numFmtId="0" fontId="23" fillId="0" borderId="12" xfId="88" applyFont="1" applyBorder="1" applyAlignment="1">
      <alignment horizontal="center" vertical="center" wrapText="1"/>
      <protection/>
    </xf>
    <xf numFmtId="0" fontId="23" fillId="0" borderId="17" xfId="88" applyFont="1" applyBorder="1" applyAlignment="1">
      <alignment horizontal="center" vertical="center" wrapText="1"/>
      <protection/>
    </xf>
    <xf numFmtId="0" fontId="23" fillId="0" borderId="13" xfId="8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88" applyFont="1" applyBorder="1" applyAlignment="1">
      <alignment horizontal="center" vertical="center" wrapText="1"/>
      <protection/>
    </xf>
    <xf numFmtId="0" fontId="24" fillId="0" borderId="10" xfId="88" applyFont="1" applyBorder="1" applyAlignment="1">
      <alignment horizontal="left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0" fillId="0" borderId="10" xfId="85" applyBorder="1" applyAlignment="1">
      <alignment/>
      <protection/>
    </xf>
    <xf numFmtId="0" fontId="21" fillId="0" borderId="10" xfId="89" applyFont="1" applyBorder="1" applyAlignment="1">
      <alignment horizontal="left" vertical="center" wrapText="1"/>
      <protection/>
    </xf>
    <xf numFmtId="0" fontId="24" fillId="0" borderId="10" xfId="89" applyFont="1" applyBorder="1" applyAlignment="1">
      <alignment horizontal="center" vertical="center" wrapText="1"/>
      <protection/>
    </xf>
    <xf numFmtId="0" fontId="24" fillId="0" borderId="12" xfId="93" applyFont="1" applyBorder="1" applyAlignment="1">
      <alignment horizontal="center" vertical="center" wrapText="1"/>
      <protection/>
    </xf>
    <xf numFmtId="0" fontId="24" fillId="0" borderId="17" xfId="93" applyFont="1" applyBorder="1" applyAlignment="1">
      <alignment horizontal="center" vertical="center" wrapText="1"/>
      <protection/>
    </xf>
    <xf numFmtId="0" fontId="24" fillId="0" borderId="13" xfId="93" applyFont="1" applyBorder="1" applyAlignment="1">
      <alignment horizontal="center" vertical="center" wrapText="1"/>
      <protection/>
    </xf>
    <xf numFmtId="0" fontId="23" fillId="0" borderId="12" xfId="93" applyFont="1" applyBorder="1" applyAlignment="1">
      <alignment horizontal="center" vertical="center" wrapText="1"/>
      <protection/>
    </xf>
    <xf numFmtId="0" fontId="23" fillId="0" borderId="17" xfId="93" applyFont="1" applyBorder="1" applyAlignment="1">
      <alignment horizontal="center" vertical="center" wrapText="1"/>
      <protection/>
    </xf>
    <xf numFmtId="0" fontId="23" fillId="0" borderId="13" xfId="93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4" fillId="0" borderId="10" xfId="93" applyFont="1" applyBorder="1" applyAlignment="1">
      <alignment horizontal="center" vertical="center" wrapText="1"/>
      <protection/>
    </xf>
    <xf numFmtId="0" fontId="24" fillId="0" borderId="10" xfId="93" applyFont="1" applyBorder="1" applyAlignment="1">
      <alignment horizontal="left" vertical="center" wrapText="1"/>
      <protection/>
    </xf>
    <xf numFmtId="0" fontId="21" fillId="0" borderId="12" xfId="93" applyFont="1" applyBorder="1" applyAlignment="1">
      <alignment horizontal="center" vertical="center" wrapText="1"/>
      <protection/>
    </xf>
    <xf numFmtId="0" fontId="21" fillId="0" borderId="17" xfId="93" applyFont="1" applyBorder="1" applyAlignment="1">
      <alignment horizontal="center" vertical="center" wrapText="1"/>
      <protection/>
    </xf>
    <xf numFmtId="0" fontId="21" fillId="0" borderId="13" xfId="93" applyFont="1" applyBorder="1" applyAlignment="1">
      <alignment horizontal="center" vertical="center" wrapText="1"/>
      <protection/>
    </xf>
    <xf numFmtId="0" fontId="20" fillId="0" borderId="10" xfId="93" applyFont="1" applyBorder="1" applyAlignment="1">
      <alignment horizontal="left" vertical="center" wrapText="1"/>
      <protection/>
    </xf>
    <xf numFmtId="0" fontId="24" fillId="0" borderId="12" xfId="91" applyFont="1" applyBorder="1" applyAlignment="1">
      <alignment horizontal="center" vertical="center" wrapText="1"/>
      <protection/>
    </xf>
    <xf numFmtId="0" fontId="24" fillId="0" borderId="17" xfId="91" applyFont="1" applyBorder="1" applyAlignment="1">
      <alignment horizontal="center" vertical="center" wrapText="1"/>
      <protection/>
    </xf>
    <xf numFmtId="0" fontId="24" fillId="0" borderId="13" xfId="91" applyFont="1" applyBorder="1" applyAlignment="1">
      <alignment horizontal="center" vertical="center" wrapText="1"/>
      <protection/>
    </xf>
    <xf numFmtId="0" fontId="23" fillId="0" borderId="10" xfId="91" applyFont="1" applyBorder="1" applyAlignment="1">
      <alignment horizontal="center" vertical="center" wrapText="1" readingOrder="1"/>
      <protection/>
    </xf>
    <xf numFmtId="0" fontId="0" fillId="0" borderId="10" xfId="0" applyBorder="1" applyAlignment="1">
      <alignment vertical="center" wrapText="1" readingOrder="1"/>
    </xf>
    <xf numFmtId="0" fontId="24" fillId="0" borderId="12" xfId="91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23" fillId="0" borderId="10" xfId="90" applyFont="1" applyBorder="1" applyAlignment="1">
      <alignment horizontal="center" vertical="center" wrapText="1"/>
      <protection/>
    </xf>
    <xf numFmtId="0" fontId="24" fillId="0" borderId="12" xfId="90" applyFont="1" applyBorder="1" applyAlignment="1">
      <alignment horizontal="center" vertical="center" wrapText="1" readingOrder="1"/>
      <protection/>
    </xf>
    <xf numFmtId="0" fontId="24" fillId="0" borderId="17" xfId="90" applyFont="1" applyBorder="1" applyAlignment="1">
      <alignment horizontal="center" vertical="center" wrapText="1" readingOrder="1"/>
      <protection/>
    </xf>
    <xf numFmtId="0" fontId="24" fillId="0" borderId="13" xfId="90" applyFont="1" applyBorder="1" applyAlignment="1">
      <alignment horizontal="center" vertical="center" wrapText="1" readingOrder="1"/>
      <protection/>
    </xf>
    <xf numFmtId="0" fontId="21" fillId="0" borderId="12" xfId="90" applyFont="1" applyFill="1" applyBorder="1" applyAlignment="1">
      <alignment horizontal="center" vertical="center" wrapText="1"/>
      <protection/>
    </xf>
    <xf numFmtId="0" fontId="21" fillId="0" borderId="17" xfId="90" applyFont="1" applyFill="1" applyBorder="1" applyAlignment="1">
      <alignment horizontal="center" vertical="center" wrapText="1"/>
      <protection/>
    </xf>
    <xf numFmtId="0" fontId="21" fillId="0" borderId="12" xfId="90" applyFont="1" applyBorder="1" applyAlignment="1">
      <alignment horizontal="center" vertical="center" wrapText="1"/>
      <protection/>
    </xf>
    <xf numFmtId="0" fontId="21" fillId="0" borderId="13" xfId="90" applyFont="1" applyBorder="1" applyAlignment="1">
      <alignment horizontal="center" vertical="center" wrapText="1"/>
      <protection/>
    </xf>
    <xf numFmtId="194" fontId="19" fillId="21" borderId="12" xfId="81" applyNumberFormat="1" applyFont="1" applyFill="1" applyBorder="1" applyAlignment="1">
      <alignment horizontal="center" vertical="center" wrapText="1"/>
    </xf>
    <xf numFmtId="194" fontId="19" fillId="21" borderId="17" xfId="81" applyNumberFormat="1" applyFont="1" applyFill="1" applyBorder="1" applyAlignment="1">
      <alignment horizontal="center" vertical="center" wrapText="1"/>
    </xf>
    <xf numFmtId="194" fontId="19" fillId="21" borderId="13" xfId="81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justify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justify" wrapText="1"/>
    </xf>
    <xf numFmtId="0" fontId="2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left" vertical="center" wrapText="1"/>
    </xf>
    <xf numFmtId="0" fontId="19" fillId="21" borderId="12" xfId="85" applyFont="1" applyFill="1" applyBorder="1" applyAlignment="1">
      <alignment horizontal="center" vertical="center" wrapText="1" readingOrder="1"/>
      <protection/>
    </xf>
    <xf numFmtId="0" fontId="19" fillId="21" borderId="17" xfId="85" applyFont="1" applyFill="1" applyBorder="1" applyAlignment="1">
      <alignment horizontal="center" vertical="center" wrapText="1" readingOrder="1"/>
      <protection/>
    </xf>
    <xf numFmtId="0" fontId="19" fillId="21" borderId="13" xfId="85" applyFont="1" applyFill="1" applyBorder="1" applyAlignment="1">
      <alignment horizontal="center" vertical="center" wrapText="1" readingOrder="1"/>
      <protection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justify" wrapText="1"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justify" vertical="top" wrapText="1"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rmal 4" xfId="87"/>
    <cellStyle name="Normal_Cultura" xfId="88"/>
    <cellStyle name="Normal_Deportes" xfId="89"/>
    <cellStyle name="Normal_G. Vulner." xfId="90"/>
    <cellStyle name="Normal_Gest. Riesgo" xfId="91"/>
    <cellStyle name="Normal_Salud" xfId="92"/>
    <cellStyle name="Normal_Seg. y Conv." xfId="93"/>
    <cellStyle name="Normal_Territ. Amb.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18.140625" style="0" customWidth="1"/>
    <col min="2" max="2" width="28.7109375" style="0" customWidth="1"/>
    <col min="3" max="4" width="27.28125" style="0" customWidth="1"/>
    <col min="5" max="5" width="23.00390625" style="0" customWidth="1"/>
    <col min="6" max="10" width="11.57421875" style="0" customWidth="1"/>
    <col min="11" max="11" width="18.00390625" style="237" bestFit="1" customWidth="1"/>
    <col min="12" max="12" width="18.00390625" style="0" customWidth="1"/>
    <col min="13" max="13" width="20.7109375" style="0" customWidth="1"/>
    <col min="14" max="14" width="27.140625" style="0" customWidth="1"/>
  </cols>
  <sheetData>
    <row r="1" spans="1:14" ht="12.75" customHeight="1">
      <c r="A1" s="288" t="s">
        <v>134</v>
      </c>
      <c r="B1" s="273" t="s">
        <v>146</v>
      </c>
      <c r="C1" s="273" t="s">
        <v>147</v>
      </c>
      <c r="D1" s="273" t="s">
        <v>148</v>
      </c>
      <c r="E1" s="279" t="s">
        <v>152</v>
      </c>
      <c r="F1" s="279"/>
      <c r="G1" s="279"/>
      <c r="H1" s="279"/>
      <c r="I1" s="279"/>
      <c r="J1" s="280"/>
      <c r="K1" s="285" t="s">
        <v>217</v>
      </c>
      <c r="L1" s="276" t="s">
        <v>153</v>
      </c>
      <c r="M1" s="273" t="s">
        <v>149</v>
      </c>
      <c r="N1" s="273" t="s">
        <v>150</v>
      </c>
    </row>
    <row r="2" spans="1:14" ht="12.75">
      <c r="A2" s="289"/>
      <c r="B2" s="274"/>
      <c r="C2" s="274"/>
      <c r="D2" s="274"/>
      <c r="E2" s="281"/>
      <c r="F2" s="281"/>
      <c r="G2" s="281"/>
      <c r="H2" s="281"/>
      <c r="I2" s="281"/>
      <c r="J2" s="282"/>
      <c r="K2" s="286"/>
      <c r="L2" s="277"/>
      <c r="M2" s="274"/>
      <c r="N2" s="274"/>
    </row>
    <row r="3" spans="1:14" ht="12.75" customHeight="1">
      <c r="A3" s="289"/>
      <c r="B3" s="274"/>
      <c r="C3" s="274"/>
      <c r="D3" s="274"/>
      <c r="E3" s="283"/>
      <c r="F3" s="283"/>
      <c r="G3" s="283"/>
      <c r="H3" s="283"/>
      <c r="I3" s="283"/>
      <c r="J3" s="284"/>
      <c r="K3" s="286"/>
      <c r="L3" s="278"/>
      <c r="M3" s="274"/>
      <c r="N3" s="274"/>
    </row>
    <row r="4" spans="1:14" ht="45">
      <c r="A4" s="290"/>
      <c r="B4" s="275"/>
      <c r="C4" s="275"/>
      <c r="D4" s="275"/>
      <c r="E4" s="28" t="s">
        <v>151</v>
      </c>
      <c r="F4" s="2" t="s">
        <v>135</v>
      </c>
      <c r="G4" s="2" t="s">
        <v>136</v>
      </c>
      <c r="H4" s="2" t="s">
        <v>137</v>
      </c>
      <c r="I4" s="2" t="s">
        <v>138</v>
      </c>
      <c r="J4" s="2" t="s">
        <v>139</v>
      </c>
      <c r="K4" s="287"/>
      <c r="L4" s="2" t="s">
        <v>140</v>
      </c>
      <c r="M4" s="275"/>
      <c r="N4" s="275"/>
    </row>
    <row r="5" spans="1:14" ht="140.25" customHeight="1">
      <c r="A5" s="270" t="s">
        <v>180</v>
      </c>
      <c r="B5" s="266" t="s">
        <v>181</v>
      </c>
      <c r="C5" s="68" t="s">
        <v>216</v>
      </c>
      <c r="D5" s="133"/>
      <c r="E5" s="58" t="s">
        <v>222</v>
      </c>
      <c r="F5" s="56">
        <v>1</v>
      </c>
      <c r="G5" s="56">
        <v>0</v>
      </c>
      <c r="H5" s="57">
        <v>1</v>
      </c>
      <c r="I5" s="57">
        <v>0</v>
      </c>
      <c r="J5" s="57">
        <v>1</v>
      </c>
      <c r="K5" s="233">
        <v>100000000</v>
      </c>
      <c r="L5" s="195">
        <v>16210023.201533874</v>
      </c>
      <c r="M5" s="58" t="s">
        <v>227</v>
      </c>
      <c r="N5" s="43"/>
    </row>
    <row r="6" spans="1:14" ht="36.75" customHeight="1">
      <c r="A6" s="271"/>
      <c r="B6" s="267"/>
      <c r="C6" s="68" t="s">
        <v>182</v>
      </c>
      <c r="D6" s="132"/>
      <c r="E6" s="58" t="s">
        <v>221</v>
      </c>
      <c r="F6" s="56">
        <v>3</v>
      </c>
      <c r="G6" s="56">
        <v>0</v>
      </c>
      <c r="H6" s="56">
        <v>1</v>
      </c>
      <c r="I6" s="56">
        <v>1</v>
      </c>
      <c r="J6" s="56">
        <v>0</v>
      </c>
      <c r="K6" s="234">
        <v>1200000000</v>
      </c>
      <c r="L6" s="195">
        <v>194520278.4184065</v>
      </c>
      <c r="M6" s="130" t="s">
        <v>227</v>
      </c>
      <c r="N6" s="43"/>
    </row>
    <row r="7" spans="1:14" ht="142.5" customHeight="1">
      <c r="A7" s="271"/>
      <c r="B7" s="267"/>
      <c r="C7" s="129" t="s">
        <v>183</v>
      </c>
      <c r="D7" s="134"/>
      <c r="E7" s="58" t="s">
        <v>220</v>
      </c>
      <c r="F7" s="60" t="s">
        <v>218</v>
      </c>
      <c r="G7" s="57">
        <v>5</v>
      </c>
      <c r="H7" s="57">
        <v>5</v>
      </c>
      <c r="I7" s="57">
        <v>5</v>
      </c>
      <c r="J7" s="57">
        <v>5</v>
      </c>
      <c r="K7" s="234">
        <v>300000000</v>
      </c>
      <c r="L7" s="195">
        <v>48630069.60460162</v>
      </c>
      <c r="M7" s="58" t="s">
        <v>227</v>
      </c>
      <c r="N7" s="43"/>
    </row>
    <row r="8" spans="1:14" ht="57">
      <c r="A8" s="271"/>
      <c r="B8" s="267"/>
      <c r="C8" s="54" t="s">
        <v>184</v>
      </c>
      <c r="D8" s="3"/>
      <c r="E8" s="61" t="s">
        <v>219</v>
      </c>
      <c r="F8" s="51">
        <v>0</v>
      </c>
      <c r="G8" s="51">
        <v>2</v>
      </c>
      <c r="H8" s="51">
        <v>2</v>
      </c>
      <c r="I8" s="51">
        <v>2</v>
      </c>
      <c r="J8" s="51">
        <v>2</v>
      </c>
      <c r="K8" s="235">
        <v>1440000000</v>
      </c>
      <c r="L8" s="195">
        <v>233424334.1020878</v>
      </c>
      <c r="M8" s="61" t="s">
        <v>227</v>
      </c>
      <c r="N8" s="41"/>
    </row>
    <row r="9" spans="1:14" ht="118.5" customHeight="1">
      <c r="A9" s="271"/>
      <c r="B9" s="267"/>
      <c r="C9" s="54" t="s">
        <v>129</v>
      </c>
      <c r="D9" s="22" t="s">
        <v>783</v>
      </c>
      <c r="E9" s="61" t="s">
        <v>223</v>
      </c>
      <c r="F9" s="61" t="s">
        <v>224</v>
      </c>
      <c r="G9" s="51">
        <v>1</v>
      </c>
      <c r="H9" s="51">
        <v>1</v>
      </c>
      <c r="I9" s="51">
        <v>1</v>
      </c>
      <c r="J9" s="51">
        <v>1</v>
      </c>
      <c r="K9" s="234">
        <v>160000000</v>
      </c>
      <c r="L9" s="195">
        <v>25936037.1224542</v>
      </c>
      <c r="M9" s="61" t="s">
        <v>227</v>
      </c>
      <c r="N9" s="41"/>
    </row>
    <row r="10" spans="1:14" s="186" customFormat="1" ht="18" customHeight="1">
      <c r="A10" s="271"/>
      <c r="B10" s="187"/>
      <c r="C10" s="188"/>
      <c r="D10" s="189"/>
      <c r="E10" s="190"/>
      <c r="F10" s="190"/>
      <c r="G10" s="191"/>
      <c r="H10" s="191"/>
      <c r="I10" s="191"/>
      <c r="J10" s="191"/>
      <c r="K10" s="236">
        <f>SUM(K5:K9)</f>
        <v>3200000000</v>
      </c>
      <c r="L10" s="196">
        <v>516654276.41799915</v>
      </c>
      <c r="M10" s="190"/>
      <c r="N10" s="192"/>
    </row>
    <row r="11" spans="1:14" ht="54" customHeight="1">
      <c r="A11" s="271"/>
      <c r="B11" s="266" t="s">
        <v>185</v>
      </c>
      <c r="C11" s="68" t="s">
        <v>225</v>
      </c>
      <c r="D11" s="53"/>
      <c r="E11" s="58" t="s">
        <v>651</v>
      </c>
      <c r="F11" s="58" t="s">
        <v>226</v>
      </c>
      <c r="G11" s="56">
        <v>3032</v>
      </c>
      <c r="H11" s="56">
        <v>3082</v>
      </c>
      <c r="I11" s="56">
        <v>3132</v>
      </c>
      <c r="J11" s="56">
        <v>3182</v>
      </c>
      <c r="K11" s="233">
        <v>2400000000</v>
      </c>
      <c r="L11" s="195">
        <v>280536258.68850636</v>
      </c>
      <c r="M11" s="58" t="s">
        <v>227</v>
      </c>
      <c r="N11" s="131"/>
    </row>
    <row r="12" spans="1:14" ht="108" customHeight="1">
      <c r="A12" s="271"/>
      <c r="B12" s="268"/>
      <c r="C12" s="70" t="s">
        <v>228</v>
      </c>
      <c r="D12" s="3" t="s">
        <v>780</v>
      </c>
      <c r="E12" s="61" t="s">
        <v>229</v>
      </c>
      <c r="F12" s="61" t="s">
        <v>230</v>
      </c>
      <c r="G12" s="57">
        <v>780</v>
      </c>
      <c r="H12" s="57">
        <v>780</v>
      </c>
      <c r="I12" s="57">
        <v>780</v>
      </c>
      <c r="J12" s="57">
        <v>780</v>
      </c>
      <c r="K12" s="234">
        <v>880000000</v>
      </c>
      <c r="L12" s="195">
        <v>857841062.7317721</v>
      </c>
      <c r="M12" s="61" t="s">
        <v>227</v>
      </c>
      <c r="N12" s="41"/>
    </row>
    <row r="13" spans="1:14" ht="51">
      <c r="A13" s="271"/>
      <c r="B13" s="268"/>
      <c r="C13" s="69" t="s">
        <v>231</v>
      </c>
      <c r="D13" s="3" t="s">
        <v>781</v>
      </c>
      <c r="E13" s="61" t="s">
        <v>232</v>
      </c>
      <c r="F13" s="62">
        <v>1</v>
      </c>
      <c r="G13" s="62">
        <v>1</v>
      </c>
      <c r="H13" s="62">
        <v>1</v>
      </c>
      <c r="I13" s="62">
        <v>1</v>
      </c>
      <c r="J13" s="62">
        <v>1</v>
      </c>
      <c r="K13" s="234">
        <v>60000000</v>
      </c>
      <c r="L13" s="195">
        <v>309992565.8507995</v>
      </c>
      <c r="M13" s="61" t="s">
        <v>227</v>
      </c>
      <c r="N13" s="41"/>
    </row>
    <row r="14" spans="1:14" ht="42.75">
      <c r="A14" s="271"/>
      <c r="B14" s="268"/>
      <c r="C14" s="68" t="s">
        <v>233</v>
      </c>
      <c r="D14" s="3"/>
      <c r="E14" s="61" t="s">
        <v>234</v>
      </c>
      <c r="F14" s="63">
        <v>0</v>
      </c>
      <c r="G14" s="63">
        <v>2000</v>
      </c>
      <c r="H14" s="63">
        <v>2000</v>
      </c>
      <c r="I14" s="63">
        <v>2000</v>
      </c>
      <c r="J14" s="63">
        <v>2000</v>
      </c>
      <c r="K14" s="234">
        <v>60000000</v>
      </c>
      <c r="L14" s="195">
        <v>77498141.46269988</v>
      </c>
      <c r="M14" s="61" t="s">
        <v>227</v>
      </c>
      <c r="N14" s="41"/>
    </row>
    <row r="15" spans="1:14" ht="63.75">
      <c r="A15" s="271"/>
      <c r="B15" s="268"/>
      <c r="C15" s="68" t="s">
        <v>237</v>
      </c>
      <c r="D15" s="3"/>
      <c r="E15" s="61" t="s">
        <v>235</v>
      </c>
      <c r="F15" s="63">
        <v>0</v>
      </c>
      <c r="G15" s="62">
        <v>1</v>
      </c>
      <c r="H15" s="62">
        <v>1</v>
      </c>
      <c r="I15" s="62">
        <v>1</v>
      </c>
      <c r="J15" s="62">
        <v>1</v>
      </c>
      <c r="K15" s="234">
        <v>920000000</v>
      </c>
      <c r="L15" s="195">
        <v>1188304835.761398</v>
      </c>
      <c r="M15" s="61" t="s">
        <v>227</v>
      </c>
      <c r="N15" s="41"/>
    </row>
    <row r="16" spans="1:14" ht="57">
      <c r="A16" s="271"/>
      <c r="B16" s="269"/>
      <c r="C16" s="68" t="s">
        <v>236</v>
      </c>
      <c r="D16" s="3" t="s">
        <v>782</v>
      </c>
      <c r="E16" s="61" t="s">
        <v>238</v>
      </c>
      <c r="F16" s="63">
        <v>0</v>
      </c>
      <c r="G16" s="63">
        <v>5</v>
      </c>
      <c r="H16" s="63">
        <v>5</v>
      </c>
      <c r="I16" s="63">
        <v>5</v>
      </c>
      <c r="J16" s="63">
        <v>5</v>
      </c>
      <c r="K16" s="234">
        <v>100000000</v>
      </c>
      <c r="L16" s="195">
        <v>36129669.67958036</v>
      </c>
      <c r="M16" s="61" t="s">
        <v>227</v>
      </c>
      <c r="N16" s="41"/>
    </row>
    <row r="17" spans="1:14" ht="108" customHeight="1">
      <c r="A17" s="271"/>
      <c r="B17" s="266" t="s">
        <v>130</v>
      </c>
      <c r="C17" s="129" t="s">
        <v>239</v>
      </c>
      <c r="D17" s="133" t="s">
        <v>784</v>
      </c>
      <c r="E17" s="58" t="s">
        <v>240</v>
      </c>
      <c r="F17" s="56">
        <v>0</v>
      </c>
      <c r="G17" s="56">
        <v>5</v>
      </c>
      <c r="H17" s="56">
        <v>5</v>
      </c>
      <c r="I17" s="56">
        <v>5</v>
      </c>
      <c r="J17" s="56">
        <v>5</v>
      </c>
      <c r="K17" s="233">
        <v>530000000</v>
      </c>
      <c r="L17" s="195">
        <v>50307316.35454544</v>
      </c>
      <c r="M17" s="58" t="s">
        <v>227</v>
      </c>
      <c r="N17" s="43"/>
    </row>
    <row r="18" spans="1:14" ht="101.25" customHeight="1">
      <c r="A18" s="271"/>
      <c r="B18" s="268"/>
      <c r="C18" s="129" t="s">
        <v>241</v>
      </c>
      <c r="D18" s="133" t="s">
        <v>766</v>
      </c>
      <c r="E18" s="58" t="s">
        <v>246</v>
      </c>
      <c r="F18" s="58" t="s">
        <v>242</v>
      </c>
      <c r="G18" s="57">
        <v>5</v>
      </c>
      <c r="H18" s="57">
        <v>5</v>
      </c>
      <c r="I18" s="57">
        <v>5</v>
      </c>
      <c r="J18" s="57">
        <v>5</v>
      </c>
      <c r="K18" s="234">
        <v>100000000</v>
      </c>
      <c r="L18" s="195">
        <v>9491946.481989704</v>
      </c>
      <c r="M18" s="58" t="s">
        <v>227</v>
      </c>
      <c r="N18" s="43"/>
    </row>
    <row r="19" spans="1:14" ht="88.5" customHeight="1">
      <c r="A19" s="271"/>
      <c r="B19" s="268"/>
      <c r="C19" s="53" t="s">
        <v>243</v>
      </c>
      <c r="D19" s="64" t="s">
        <v>767</v>
      </c>
      <c r="E19" s="58" t="s">
        <v>245</v>
      </c>
      <c r="F19" s="58" t="s">
        <v>244</v>
      </c>
      <c r="G19" s="58" t="s">
        <v>247</v>
      </c>
      <c r="H19" s="58" t="s">
        <v>248</v>
      </c>
      <c r="I19" s="58" t="s">
        <v>249</v>
      </c>
      <c r="J19" s="58" t="s">
        <v>250</v>
      </c>
      <c r="K19" s="233">
        <v>400000000</v>
      </c>
      <c r="L19" s="195">
        <v>37967785.92795882</v>
      </c>
      <c r="M19" s="58" t="s">
        <v>227</v>
      </c>
      <c r="N19" s="65"/>
    </row>
    <row r="20" spans="1:13" s="41" customFormat="1" ht="38.25">
      <c r="A20" s="272"/>
      <c r="B20" s="269"/>
      <c r="C20" s="61" t="s">
        <v>251</v>
      </c>
      <c r="E20" s="61" t="s">
        <v>252</v>
      </c>
      <c r="F20" s="57">
        <v>0</v>
      </c>
      <c r="G20" s="57">
        <v>0</v>
      </c>
      <c r="H20" s="57">
        <v>0</v>
      </c>
      <c r="I20" s="57">
        <v>3</v>
      </c>
      <c r="J20" s="57">
        <v>2</v>
      </c>
      <c r="K20" s="234">
        <v>400000000</v>
      </c>
      <c r="L20" s="195">
        <v>37967785.92795882</v>
      </c>
      <c r="M20" s="51" t="s">
        <v>227</v>
      </c>
    </row>
    <row r="21" spans="1:12" ht="12.75">
      <c r="A21" s="29"/>
      <c r="B21" s="29"/>
      <c r="C21" s="29"/>
      <c r="D21" s="29"/>
      <c r="L21" s="48"/>
    </row>
  </sheetData>
  <sheetProtection/>
  <mergeCells count="13">
    <mergeCell ref="C1:C4"/>
    <mergeCell ref="N1:N4"/>
    <mergeCell ref="M1:M4"/>
    <mergeCell ref="B5:B9"/>
    <mergeCell ref="B11:B16"/>
    <mergeCell ref="A5:A20"/>
    <mergeCell ref="B17:B20"/>
    <mergeCell ref="D1:D4"/>
    <mergeCell ref="L1:L3"/>
    <mergeCell ref="E1:J3"/>
    <mergeCell ref="K1:K4"/>
    <mergeCell ref="A1:A4"/>
    <mergeCell ref="B1:B4"/>
  </mergeCells>
  <printOptions/>
  <pageMargins left="0.75" right="0.75" top="1" bottom="1" header="0" footer="0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4:N45"/>
  <sheetViews>
    <sheetView tabSelected="1" zoomScalePageLayoutView="0" workbookViewId="0" topLeftCell="A4">
      <pane ySplit="4" topLeftCell="A8" activePane="bottomLeft" state="frozen"/>
      <selection pane="topLeft" activeCell="A4" sqref="A4"/>
      <selection pane="bottomLeft" activeCell="D40" sqref="D40"/>
    </sheetView>
  </sheetViews>
  <sheetFormatPr defaultColWidth="11.421875" defaultRowHeight="12.75"/>
  <cols>
    <col min="1" max="1" width="24.140625" style="0" customWidth="1"/>
    <col min="2" max="2" width="41.140625" style="0" customWidth="1"/>
    <col min="3" max="4" width="18.7109375" style="0" customWidth="1"/>
    <col min="5" max="5" width="19.8515625" style="0" customWidth="1"/>
    <col min="6" max="10" width="11.57421875" style="0" customWidth="1"/>
    <col min="11" max="11" width="18.8515625" style="0" bestFit="1" customWidth="1"/>
    <col min="12" max="12" width="17.00390625" style="0" bestFit="1" customWidth="1"/>
    <col min="13" max="13" width="19.8515625" style="0" customWidth="1"/>
    <col min="14" max="14" width="25.140625" style="0" customWidth="1"/>
  </cols>
  <sheetData>
    <row r="4" spans="1:14" ht="12.75" customHeight="1">
      <c r="A4" s="288" t="s">
        <v>134</v>
      </c>
      <c r="B4" s="273" t="s">
        <v>146</v>
      </c>
      <c r="C4" s="273" t="s">
        <v>147</v>
      </c>
      <c r="D4" s="273" t="s">
        <v>148</v>
      </c>
      <c r="E4" s="276" t="s">
        <v>152</v>
      </c>
      <c r="F4" s="279"/>
      <c r="G4" s="279"/>
      <c r="H4" s="279"/>
      <c r="I4" s="279"/>
      <c r="J4" s="280"/>
      <c r="K4" s="359" t="s">
        <v>217</v>
      </c>
      <c r="L4" s="276" t="s">
        <v>153</v>
      </c>
      <c r="M4" s="273" t="s">
        <v>149</v>
      </c>
      <c r="N4" s="273" t="s">
        <v>150</v>
      </c>
    </row>
    <row r="5" spans="1:14" ht="12.75">
      <c r="A5" s="289"/>
      <c r="B5" s="274"/>
      <c r="C5" s="274"/>
      <c r="D5" s="274"/>
      <c r="E5" s="277"/>
      <c r="F5" s="281"/>
      <c r="G5" s="281"/>
      <c r="H5" s="281"/>
      <c r="I5" s="281"/>
      <c r="J5" s="282"/>
      <c r="K5" s="360"/>
      <c r="L5" s="277"/>
      <c r="M5" s="274"/>
      <c r="N5" s="274"/>
    </row>
    <row r="6" spans="1:14" ht="12.75" customHeight="1">
      <c r="A6" s="289"/>
      <c r="B6" s="274"/>
      <c r="C6" s="274"/>
      <c r="D6" s="274"/>
      <c r="E6" s="278"/>
      <c r="F6" s="283"/>
      <c r="G6" s="283"/>
      <c r="H6" s="283"/>
      <c r="I6" s="283"/>
      <c r="J6" s="284"/>
      <c r="K6" s="360"/>
      <c r="L6" s="278"/>
      <c r="M6" s="274"/>
      <c r="N6" s="274"/>
    </row>
    <row r="7" spans="1:14" ht="45">
      <c r="A7" s="290"/>
      <c r="B7" s="275"/>
      <c r="C7" s="275"/>
      <c r="D7" s="275"/>
      <c r="E7" s="1" t="s">
        <v>151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361"/>
      <c r="L7" s="2" t="s">
        <v>140</v>
      </c>
      <c r="M7" s="275"/>
      <c r="N7" s="275"/>
    </row>
    <row r="8" spans="1:14" ht="66" customHeight="1">
      <c r="A8" s="345" t="s">
        <v>3</v>
      </c>
      <c r="B8" s="362" t="s">
        <v>713</v>
      </c>
      <c r="C8" s="179" t="s">
        <v>204</v>
      </c>
      <c r="D8" s="174" t="s">
        <v>652</v>
      </c>
      <c r="E8" s="58" t="s">
        <v>653</v>
      </c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232">
        <v>10000000</v>
      </c>
      <c r="L8" s="195">
        <v>114032.50588433926</v>
      </c>
      <c r="M8" s="58" t="s">
        <v>434</v>
      </c>
      <c r="N8" s="135"/>
    </row>
    <row r="9" spans="1:14" ht="74.25" customHeight="1">
      <c r="A9" s="345"/>
      <c r="B9" s="362"/>
      <c r="C9" s="179" t="s">
        <v>654</v>
      </c>
      <c r="D9" s="58" t="s">
        <v>655</v>
      </c>
      <c r="E9" s="58" t="s">
        <v>656</v>
      </c>
      <c r="F9" s="55">
        <v>0</v>
      </c>
      <c r="G9" s="55">
        <v>1</v>
      </c>
      <c r="H9" s="55">
        <v>0</v>
      </c>
      <c r="I9" s="55">
        <v>0</v>
      </c>
      <c r="J9" s="55">
        <v>0</v>
      </c>
      <c r="K9" s="135">
        <v>10000000</v>
      </c>
      <c r="L9" s="195">
        <v>114032.50588433926</v>
      </c>
      <c r="M9" s="55" t="s">
        <v>434</v>
      </c>
      <c r="N9" s="135"/>
    </row>
    <row r="10" spans="1:14" ht="74.25" customHeight="1">
      <c r="A10" s="170" t="s">
        <v>205</v>
      </c>
      <c r="B10" s="185" t="s">
        <v>714</v>
      </c>
      <c r="C10" s="184"/>
      <c r="D10" s="166"/>
      <c r="E10" s="166"/>
      <c r="F10" s="135"/>
      <c r="G10" s="135"/>
      <c r="H10" s="135"/>
      <c r="I10" s="135"/>
      <c r="J10" s="135"/>
      <c r="K10" s="135"/>
      <c r="L10" s="208">
        <v>2320118.326034628</v>
      </c>
      <c r="M10" s="135"/>
      <c r="N10" s="135"/>
    </row>
    <row r="11" spans="1:14" ht="49.5" customHeight="1">
      <c r="A11" s="170" t="s">
        <v>214</v>
      </c>
      <c r="B11" s="185" t="s">
        <v>715</v>
      </c>
      <c r="C11" s="180"/>
      <c r="D11" s="166"/>
      <c r="E11" s="166"/>
      <c r="F11" s="135"/>
      <c r="G11" s="135"/>
      <c r="H11" s="135"/>
      <c r="I11" s="135"/>
      <c r="J11" s="135"/>
      <c r="K11" s="135"/>
      <c r="L11" s="208">
        <v>2320118.326034628</v>
      </c>
      <c r="M11" s="135"/>
      <c r="N11" s="135"/>
    </row>
    <row r="12" spans="1:14" ht="92.25" customHeight="1">
      <c r="A12" s="170" t="s">
        <v>17</v>
      </c>
      <c r="B12" s="182" t="s">
        <v>18</v>
      </c>
      <c r="C12" s="179" t="s">
        <v>19</v>
      </c>
      <c r="D12" s="166"/>
      <c r="E12" s="166"/>
      <c r="F12" s="135"/>
      <c r="G12" s="135"/>
      <c r="H12" s="135"/>
      <c r="I12" s="135"/>
      <c r="J12" s="135"/>
      <c r="K12" s="135"/>
      <c r="L12" s="209">
        <v>4640236.652069256</v>
      </c>
      <c r="M12" s="135"/>
      <c r="N12" s="135"/>
    </row>
    <row r="13" spans="1:14" ht="63.75" customHeight="1">
      <c r="A13" s="152" t="s">
        <v>716</v>
      </c>
      <c r="B13" s="183" t="s">
        <v>20</v>
      </c>
      <c r="C13" s="15"/>
      <c r="D13" s="166"/>
      <c r="E13" s="166"/>
      <c r="F13" s="135"/>
      <c r="G13" s="135"/>
      <c r="H13" s="135"/>
      <c r="I13" s="135"/>
      <c r="J13" s="135"/>
      <c r="K13" s="135"/>
      <c r="L13" s="209">
        <v>2320118.326034628</v>
      </c>
      <c r="M13" s="135"/>
      <c r="N13" s="135"/>
    </row>
    <row r="14" spans="1:14" ht="95.25" customHeight="1">
      <c r="A14" s="152" t="s">
        <v>641</v>
      </c>
      <c r="B14" s="181" t="s">
        <v>644</v>
      </c>
      <c r="C14" s="167" t="s">
        <v>642</v>
      </c>
      <c r="D14" s="58" t="s">
        <v>643</v>
      </c>
      <c r="E14" s="58" t="s">
        <v>639</v>
      </c>
      <c r="F14" s="163">
        <v>0</v>
      </c>
      <c r="G14" s="163"/>
      <c r="H14" s="163"/>
      <c r="I14" s="163">
        <v>1</v>
      </c>
      <c r="J14" s="163"/>
      <c r="K14" s="56">
        <v>300</v>
      </c>
      <c r="L14" s="131"/>
      <c r="M14" s="150" t="s">
        <v>640</v>
      </c>
      <c r="N14" s="150" t="s">
        <v>557</v>
      </c>
    </row>
    <row r="15" spans="1:5" ht="12.75">
      <c r="A15" s="9"/>
      <c r="B15" s="37"/>
      <c r="C15" s="37"/>
      <c r="D15" s="5"/>
      <c r="E15" s="11"/>
    </row>
    <row r="16" spans="1:5" ht="12.75">
      <c r="A16" s="9"/>
      <c r="B16" s="10"/>
      <c r="C16" s="5"/>
      <c r="D16" s="5"/>
      <c r="E16" s="11"/>
    </row>
    <row r="17" spans="1:5" ht="12.75">
      <c r="A17" s="9"/>
      <c r="B17" s="10"/>
      <c r="C17" s="5"/>
      <c r="D17" s="5"/>
      <c r="E17" s="11"/>
    </row>
    <row r="18" spans="1:5" ht="20.25">
      <c r="A18" s="9"/>
      <c r="B18" s="363" t="s">
        <v>159</v>
      </c>
      <c r="C18" s="364"/>
      <c r="D18" s="365"/>
      <c r="E18" s="11"/>
    </row>
    <row r="19" spans="1:5" ht="12.75">
      <c r="A19" s="9"/>
      <c r="B19" s="10"/>
      <c r="C19" s="5"/>
      <c r="D19" s="5"/>
      <c r="E19" s="11"/>
    </row>
    <row r="20" spans="1:5" ht="12.75">
      <c r="A20" s="9"/>
      <c r="B20" s="10"/>
      <c r="C20" s="5"/>
      <c r="D20" s="5"/>
      <c r="E20" s="11"/>
    </row>
    <row r="21" spans="1:5" ht="12.75">
      <c r="A21" s="9"/>
      <c r="B21" s="10"/>
      <c r="C21" s="44"/>
      <c r="D21" s="5"/>
      <c r="E21" s="11"/>
    </row>
    <row r="22" spans="1:14" ht="114">
      <c r="A22" s="345" t="s">
        <v>206</v>
      </c>
      <c r="B22" s="343" t="s">
        <v>207</v>
      </c>
      <c r="C22" s="12" t="s">
        <v>208</v>
      </c>
      <c r="D22" s="7" t="s">
        <v>133</v>
      </c>
      <c r="E22" s="15"/>
      <c r="F22" s="41"/>
      <c r="G22" s="41"/>
      <c r="H22" s="41"/>
      <c r="I22" s="41"/>
      <c r="J22" s="41"/>
      <c r="K22" s="41">
        <v>110000000</v>
      </c>
      <c r="L22" s="195">
        <v>26433241.643528134</v>
      </c>
      <c r="M22" s="41"/>
      <c r="N22" s="41"/>
    </row>
    <row r="23" spans="1:14" ht="71.25">
      <c r="A23" s="345"/>
      <c r="B23" s="343"/>
      <c r="C23" s="12" t="s">
        <v>209</v>
      </c>
      <c r="D23" s="19" t="s">
        <v>160</v>
      </c>
      <c r="E23" s="18" t="s">
        <v>170</v>
      </c>
      <c r="F23" s="41"/>
      <c r="G23" s="41"/>
      <c r="H23" s="41"/>
      <c r="I23" s="41"/>
      <c r="J23" s="41"/>
      <c r="K23" s="41">
        <v>60000000</v>
      </c>
      <c r="L23" s="195">
        <v>14418131.805560801</v>
      </c>
      <c r="M23" s="41"/>
      <c r="N23" s="41"/>
    </row>
    <row r="24" spans="1:14" ht="42.75">
      <c r="A24" s="345"/>
      <c r="B24" s="343"/>
      <c r="C24" s="366" t="s">
        <v>210</v>
      </c>
      <c r="D24" s="21" t="s">
        <v>171</v>
      </c>
      <c r="E24" s="18"/>
      <c r="F24" s="41"/>
      <c r="G24" s="41"/>
      <c r="H24" s="41"/>
      <c r="I24" s="41"/>
      <c r="J24" s="41"/>
      <c r="K24" s="41">
        <v>10000000</v>
      </c>
      <c r="L24" s="195">
        <v>2403021.967593467</v>
      </c>
      <c r="M24" s="41"/>
      <c r="N24" s="41"/>
    </row>
    <row r="25" spans="1:14" ht="48" customHeight="1">
      <c r="A25" s="345"/>
      <c r="B25" s="343"/>
      <c r="C25" s="357"/>
      <c r="D25" s="12" t="s">
        <v>174</v>
      </c>
      <c r="E25" s="17" t="s">
        <v>169</v>
      </c>
      <c r="F25" s="41"/>
      <c r="G25" s="41"/>
      <c r="H25" s="41"/>
      <c r="I25" s="41"/>
      <c r="J25" s="41"/>
      <c r="K25" s="41">
        <v>10000000</v>
      </c>
      <c r="L25" s="195">
        <v>2403021.967593467</v>
      </c>
      <c r="M25" s="41"/>
      <c r="N25" s="41"/>
    </row>
    <row r="26" spans="1:14" ht="71.25" customHeight="1">
      <c r="A26" s="345"/>
      <c r="B26" s="343"/>
      <c r="C26" s="7" t="s">
        <v>211</v>
      </c>
      <c r="D26" s="12" t="s">
        <v>172</v>
      </c>
      <c r="E26" s="17" t="s">
        <v>161</v>
      </c>
      <c r="F26" s="41"/>
      <c r="G26" s="41"/>
      <c r="H26" s="41"/>
      <c r="I26" s="41"/>
      <c r="J26" s="41"/>
      <c r="K26" s="41">
        <v>71000000</v>
      </c>
      <c r="L26" s="195">
        <v>17061455.969913617</v>
      </c>
      <c r="M26" s="41"/>
      <c r="N26" s="41"/>
    </row>
    <row r="27" spans="1:14" s="186" customFormat="1" ht="21.75" customHeight="1">
      <c r="A27" s="345"/>
      <c r="B27" s="224"/>
      <c r="C27" s="227"/>
      <c r="D27" s="227"/>
      <c r="E27" s="228"/>
      <c r="F27" s="193"/>
      <c r="G27" s="193"/>
      <c r="H27" s="193"/>
      <c r="I27" s="193"/>
      <c r="J27" s="193"/>
      <c r="K27" s="193">
        <f>SUM(K22:K26)</f>
        <v>261000000</v>
      </c>
      <c r="L27" s="210">
        <v>11951352.259654121</v>
      </c>
      <c r="M27" s="193"/>
      <c r="N27" s="193"/>
    </row>
    <row r="28" spans="1:14" ht="139.5" customHeight="1">
      <c r="A28" s="345"/>
      <c r="B28" s="343" t="s">
        <v>212</v>
      </c>
      <c r="C28" s="7" t="s">
        <v>213</v>
      </c>
      <c r="D28" s="12" t="s">
        <v>787</v>
      </c>
      <c r="E28" s="17"/>
      <c r="F28" s="41"/>
      <c r="G28" s="41"/>
      <c r="H28" s="41"/>
      <c r="I28" s="41"/>
      <c r="J28" s="41"/>
      <c r="K28" s="41">
        <v>20000000</v>
      </c>
      <c r="L28" s="195">
        <v>4780540.903861648</v>
      </c>
      <c r="M28" s="41"/>
      <c r="N28" s="41"/>
    </row>
    <row r="29" spans="1:14" ht="60" customHeight="1">
      <c r="A29" s="345"/>
      <c r="B29" s="343"/>
      <c r="C29" s="7" t="s">
        <v>6</v>
      </c>
      <c r="D29" s="7" t="s">
        <v>177</v>
      </c>
      <c r="E29" s="17" t="s">
        <v>163</v>
      </c>
      <c r="F29" s="41"/>
      <c r="G29" s="41"/>
      <c r="H29" s="41"/>
      <c r="I29" s="41"/>
      <c r="J29" s="41"/>
      <c r="K29" s="41">
        <v>10000000</v>
      </c>
      <c r="L29" s="195">
        <v>2390270.451930824</v>
      </c>
      <c r="M29" s="41"/>
      <c r="N29" s="41"/>
    </row>
    <row r="30" spans="1:14" ht="128.25">
      <c r="A30" s="345"/>
      <c r="B30" s="358"/>
      <c r="C30" s="7" t="s">
        <v>7</v>
      </c>
      <c r="D30" s="7" t="s">
        <v>162</v>
      </c>
      <c r="E30" s="17"/>
      <c r="F30" s="41"/>
      <c r="G30" s="41"/>
      <c r="H30" s="41"/>
      <c r="I30" s="41"/>
      <c r="J30" s="41"/>
      <c r="K30" s="41">
        <v>10000000</v>
      </c>
      <c r="L30" s="195">
        <v>2390270.451930824</v>
      </c>
      <c r="M30" s="41"/>
      <c r="N30" s="41"/>
    </row>
    <row r="31" spans="1:14" ht="85.5">
      <c r="A31" s="345"/>
      <c r="B31" s="358"/>
      <c r="C31" s="7" t="s">
        <v>8</v>
      </c>
      <c r="D31" s="7" t="s">
        <v>179</v>
      </c>
      <c r="E31" s="17"/>
      <c r="F31" s="49"/>
      <c r="G31" s="41"/>
      <c r="H31" s="41"/>
      <c r="I31" s="41"/>
      <c r="J31" s="41"/>
      <c r="K31" s="41">
        <v>10000000</v>
      </c>
      <c r="L31" s="195">
        <v>2390270.451930824</v>
      </c>
      <c r="M31" s="41"/>
      <c r="N31" s="41"/>
    </row>
    <row r="32" spans="1:14" s="186" customFormat="1" ht="14.25">
      <c r="A32" s="345"/>
      <c r="B32" s="229"/>
      <c r="C32" s="227"/>
      <c r="D32" s="227"/>
      <c r="E32" s="228"/>
      <c r="F32" s="230"/>
      <c r="G32" s="193"/>
      <c r="H32" s="193"/>
      <c r="I32" s="193"/>
      <c r="J32" s="193"/>
      <c r="K32" s="193">
        <f>SUM(K28:K31)</f>
        <v>50000000</v>
      </c>
      <c r="L32" s="210">
        <v>18911707.237758003</v>
      </c>
      <c r="M32" s="193"/>
      <c r="N32" s="193"/>
    </row>
    <row r="33" spans="1:14" ht="114">
      <c r="A33" s="345"/>
      <c r="B33" s="6" t="s">
        <v>9</v>
      </c>
      <c r="C33" s="7" t="s">
        <v>10</v>
      </c>
      <c r="D33" s="7"/>
      <c r="E33" s="18" t="s">
        <v>175</v>
      </c>
      <c r="F33" s="41"/>
      <c r="G33" s="41"/>
      <c r="H33" s="41"/>
      <c r="I33" s="41"/>
      <c r="J33" s="41"/>
      <c r="K33" s="41">
        <v>100000000</v>
      </c>
      <c r="L33" s="208">
        <v>18911707.237758003</v>
      </c>
      <c r="M33" s="41"/>
      <c r="N33" s="41"/>
    </row>
    <row r="34" spans="1:14" s="186" customFormat="1" ht="15.75">
      <c r="A34" s="345"/>
      <c r="B34" s="224"/>
      <c r="C34" s="227"/>
      <c r="D34" s="227"/>
      <c r="E34" s="228"/>
      <c r="F34" s="193"/>
      <c r="G34" s="193"/>
      <c r="H34" s="193"/>
      <c r="I34" s="193"/>
      <c r="J34" s="193"/>
      <c r="K34" s="193">
        <f>SUM(K33)</f>
        <v>100000000</v>
      </c>
      <c r="L34" s="210">
        <v>13920709.956207765</v>
      </c>
      <c r="M34" s="193"/>
      <c r="N34" s="193"/>
    </row>
    <row r="35" spans="1:14" ht="57">
      <c r="A35" s="345"/>
      <c r="B35" s="343" t="s">
        <v>11</v>
      </c>
      <c r="C35" s="7" t="s">
        <v>13</v>
      </c>
      <c r="D35" s="7"/>
      <c r="E35" s="18" t="s">
        <v>164</v>
      </c>
      <c r="F35" s="41"/>
      <c r="G35" s="41"/>
      <c r="H35" s="41"/>
      <c r="I35" s="41"/>
      <c r="J35" s="41"/>
      <c r="K35" s="41">
        <v>30000000</v>
      </c>
      <c r="L35" s="195">
        <v>6960354.978103882</v>
      </c>
      <c r="M35" s="41"/>
      <c r="N35" s="41"/>
    </row>
    <row r="36" spans="1:14" ht="85.5">
      <c r="A36" s="345"/>
      <c r="B36" s="343"/>
      <c r="C36" s="7" t="s">
        <v>12</v>
      </c>
      <c r="D36" s="7"/>
      <c r="E36" s="18" t="s">
        <v>165</v>
      </c>
      <c r="F36" s="41"/>
      <c r="G36" s="41"/>
      <c r="H36" s="41"/>
      <c r="I36" s="41"/>
      <c r="J36" s="41"/>
      <c r="K36" s="41">
        <v>30000000</v>
      </c>
      <c r="L36" s="195">
        <v>6960354.978103882</v>
      </c>
      <c r="M36" s="41"/>
      <c r="N36" s="41"/>
    </row>
    <row r="37" spans="1:14" ht="28.5">
      <c r="A37" s="345"/>
      <c r="B37" s="343" t="s">
        <v>14</v>
      </c>
      <c r="C37" s="356" t="s">
        <v>15</v>
      </c>
      <c r="D37" s="7" t="s">
        <v>173</v>
      </c>
      <c r="E37" s="18"/>
      <c r="F37" s="41"/>
      <c r="G37" s="41"/>
      <c r="H37" s="41"/>
      <c r="I37" s="41"/>
      <c r="J37" s="41"/>
      <c r="K37" s="41">
        <v>70000000</v>
      </c>
      <c r="L37" s="195">
        <v>16416208.596982887</v>
      </c>
      <c r="M37" s="41"/>
      <c r="N37" s="41"/>
    </row>
    <row r="38" spans="1:14" ht="30" customHeight="1">
      <c r="A38" s="345"/>
      <c r="B38" s="358"/>
      <c r="C38" s="357"/>
      <c r="D38" s="12" t="s">
        <v>178</v>
      </c>
      <c r="E38" s="18" t="s">
        <v>166</v>
      </c>
      <c r="F38" s="43"/>
      <c r="G38" s="43"/>
      <c r="H38" s="43"/>
      <c r="I38" s="135"/>
      <c r="J38" s="135"/>
      <c r="K38" s="135">
        <v>40000000</v>
      </c>
      <c r="L38" s="195">
        <v>9380690.626847362</v>
      </c>
      <c r="M38" s="135"/>
      <c r="N38" s="135"/>
    </row>
    <row r="39" spans="1:14" ht="71.25">
      <c r="A39" s="345"/>
      <c r="B39" s="358"/>
      <c r="C39" s="7" t="s">
        <v>16</v>
      </c>
      <c r="D39" s="7" t="s">
        <v>167</v>
      </c>
      <c r="E39" s="18" t="s">
        <v>168</v>
      </c>
      <c r="F39" s="41"/>
      <c r="G39" s="41"/>
      <c r="H39" s="41"/>
      <c r="I39" s="41"/>
      <c r="J39" s="41"/>
      <c r="K39" s="41">
        <v>30000000</v>
      </c>
      <c r="L39" s="195">
        <v>7035517.970135522</v>
      </c>
      <c r="M39" s="41"/>
      <c r="N39" s="41"/>
    </row>
    <row r="40" spans="1:11" ht="12.75">
      <c r="A40" s="9"/>
      <c r="B40" s="10"/>
      <c r="C40" s="5"/>
      <c r="D40" s="5"/>
      <c r="E40" s="11"/>
      <c r="K40">
        <f>SUM(K37:K39)</f>
        <v>140000000</v>
      </c>
    </row>
    <row r="41" spans="2:4" ht="15.75">
      <c r="B41" s="33"/>
      <c r="C41" s="13"/>
      <c r="D41" s="13"/>
    </row>
    <row r="42" spans="3:4" ht="14.25">
      <c r="C42" s="16"/>
      <c r="D42" s="16"/>
    </row>
    <row r="43" spans="3:4" ht="14.25">
      <c r="C43" s="16"/>
      <c r="D43" s="16"/>
    </row>
    <row r="44" spans="3:4" ht="14.25">
      <c r="C44" s="16"/>
      <c r="D44" s="16"/>
    </row>
    <row r="45" spans="3:4" ht="14.25">
      <c r="C45" s="16"/>
      <c r="D45" s="16"/>
    </row>
  </sheetData>
  <sheetProtection/>
  <mergeCells count="19">
    <mergeCell ref="M4:M7"/>
    <mergeCell ref="N4:N7"/>
    <mergeCell ref="A4:A7"/>
    <mergeCell ref="B4:B7"/>
    <mergeCell ref="C4:C7"/>
    <mergeCell ref="A22:A39"/>
    <mergeCell ref="A8:A9"/>
    <mergeCell ref="B35:B36"/>
    <mergeCell ref="B22:B26"/>
    <mergeCell ref="B18:D18"/>
    <mergeCell ref="B28:B31"/>
    <mergeCell ref="C24:C25"/>
    <mergeCell ref="L4:L6"/>
    <mergeCell ref="C37:C38"/>
    <mergeCell ref="B37:B39"/>
    <mergeCell ref="E4:J6"/>
    <mergeCell ref="K4:K7"/>
    <mergeCell ref="B8:B9"/>
    <mergeCell ref="D4:D7"/>
  </mergeCell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6:H9"/>
  <sheetViews>
    <sheetView zoomScalePageLayoutView="0" workbookViewId="0" topLeftCell="A1">
      <selection activeCell="E7" sqref="E7"/>
    </sheetView>
  </sheetViews>
  <sheetFormatPr defaultColWidth="11.421875" defaultRowHeight="12.75"/>
  <sheetData>
    <row r="6" spans="5:6" ht="12.75">
      <c r="E6">
        <v>3000</v>
      </c>
      <c r="F6">
        <v>48</v>
      </c>
    </row>
    <row r="8" ht="12.75">
      <c r="F8">
        <f>+E6/F6</f>
        <v>62.5</v>
      </c>
    </row>
    <row r="9" spans="6:8" ht="12.75">
      <c r="F9">
        <v>85</v>
      </c>
      <c r="G9">
        <v>54</v>
      </c>
      <c r="H9">
        <f>+F9*G9</f>
        <v>4590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5:N26"/>
  <sheetViews>
    <sheetView zoomScalePageLayoutView="0" workbookViewId="0" topLeftCell="A4">
      <pane ySplit="5" topLeftCell="A9" activePane="bottomLeft" state="frozen"/>
      <selection pane="topLeft" activeCell="A4" sqref="A4"/>
      <selection pane="bottomLeft" activeCell="A1" sqref="A1"/>
    </sheetView>
  </sheetViews>
  <sheetFormatPr defaultColWidth="11.421875" defaultRowHeight="12.75"/>
  <cols>
    <col min="1" max="1" width="17.57421875" style="0" customWidth="1"/>
    <col min="2" max="2" width="29.57421875" style="0" customWidth="1"/>
    <col min="3" max="3" width="30.7109375" style="0" customWidth="1"/>
    <col min="4" max="4" width="19.421875" style="0" customWidth="1"/>
    <col min="5" max="5" width="23.421875" style="0" customWidth="1"/>
    <col min="6" max="6" width="13.00390625" style="0" customWidth="1"/>
    <col min="7" max="10" width="11.57421875" style="0" customWidth="1"/>
    <col min="11" max="11" width="16.28125" style="237" customWidth="1"/>
    <col min="12" max="12" width="17.140625" style="0" customWidth="1"/>
    <col min="13" max="13" width="19.8515625" style="0" customWidth="1"/>
    <col min="14" max="14" width="22.8515625" style="0" customWidth="1"/>
  </cols>
  <sheetData>
    <row r="5" spans="1:14" ht="12.75" customHeight="1">
      <c r="A5" s="288" t="s">
        <v>134</v>
      </c>
      <c r="B5" s="273" t="s">
        <v>146</v>
      </c>
      <c r="C5" s="273" t="s">
        <v>147</v>
      </c>
      <c r="D5" s="273" t="s">
        <v>148</v>
      </c>
      <c r="E5" s="276" t="s">
        <v>152</v>
      </c>
      <c r="F5" s="279"/>
      <c r="G5" s="279"/>
      <c r="H5" s="279"/>
      <c r="I5" s="279"/>
      <c r="J5" s="280"/>
      <c r="K5" s="285" t="s">
        <v>217</v>
      </c>
      <c r="L5" s="276" t="s">
        <v>153</v>
      </c>
      <c r="M5" s="273" t="s">
        <v>149</v>
      </c>
      <c r="N5" s="273" t="s">
        <v>150</v>
      </c>
    </row>
    <row r="6" spans="1:14" ht="12.75">
      <c r="A6" s="289"/>
      <c r="B6" s="274"/>
      <c r="C6" s="274"/>
      <c r="D6" s="274"/>
      <c r="E6" s="277"/>
      <c r="F6" s="281"/>
      <c r="G6" s="281"/>
      <c r="H6" s="281"/>
      <c r="I6" s="281"/>
      <c r="J6" s="282"/>
      <c r="K6" s="286"/>
      <c r="L6" s="277"/>
      <c r="M6" s="274"/>
      <c r="N6" s="274"/>
    </row>
    <row r="7" spans="1:14" ht="12.75" customHeight="1">
      <c r="A7" s="289"/>
      <c r="B7" s="274"/>
      <c r="C7" s="274"/>
      <c r="D7" s="274"/>
      <c r="E7" s="278"/>
      <c r="F7" s="283"/>
      <c r="G7" s="283"/>
      <c r="H7" s="283"/>
      <c r="I7" s="283"/>
      <c r="J7" s="284"/>
      <c r="K7" s="286"/>
      <c r="L7" s="278"/>
      <c r="M7" s="274"/>
      <c r="N7" s="274"/>
    </row>
    <row r="8" spans="1:14" ht="45">
      <c r="A8" s="290"/>
      <c r="B8" s="275"/>
      <c r="C8" s="275"/>
      <c r="D8" s="275"/>
      <c r="E8" s="1" t="s">
        <v>151</v>
      </c>
      <c r="F8" s="2" t="s">
        <v>135</v>
      </c>
      <c r="G8" s="2" t="s">
        <v>136</v>
      </c>
      <c r="H8" s="2" t="s">
        <v>137</v>
      </c>
      <c r="I8" s="2" t="s">
        <v>138</v>
      </c>
      <c r="J8" s="2" t="s">
        <v>139</v>
      </c>
      <c r="K8" s="287"/>
      <c r="L8" s="2" t="s">
        <v>140</v>
      </c>
      <c r="M8" s="275"/>
      <c r="N8" s="275"/>
    </row>
    <row r="9" spans="1:14" ht="140.25" customHeight="1">
      <c r="A9" s="294" t="s">
        <v>131</v>
      </c>
      <c r="B9" s="291" t="s">
        <v>132</v>
      </c>
      <c r="C9" s="66" t="s">
        <v>186</v>
      </c>
      <c r="D9" s="199" t="s">
        <v>772</v>
      </c>
      <c r="E9" s="61" t="s">
        <v>274</v>
      </c>
      <c r="F9" s="61" t="s">
        <v>255</v>
      </c>
      <c r="G9" s="141">
        <v>0.45</v>
      </c>
      <c r="H9" s="62">
        <v>0.5</v>
      </c>
      <c r="I9" s="141">
        <v>0.55</v>
      </c>
      <c r="J9" s="62">
        <v>0.6</v>
      </c>
      <c r="K9" s="238">
        <v>240000000</v>
      </c>
      <c r="L9" s="195">
        <v>57334569.00895203</v>
      </c>
      <c r="M9" s="61" t="s">
        <v>256</v>
      </c>
      <c r="N9" s="43"/>
    </row>
    <row r="10" spans="1:14" ht="79.5" customHeight="1">
      <c r="A10" s="294"/>
      <c r="B10" s="291"/>
      <c r="C10" s="66" t="s">
        <v>187</v>
      </c>
      <c r="D10" s="199" t="s">
        <v>771</v>
      </c>
      <c r="E10" s="61" t="s">
        <v>257</v>
      </c>
      <c r="F10" s="61" t="s">
        <v>258</v>
      </c>
      <c r="G10" s="51">
        <v>71</v>
      </c>
      <c r="H10" s="51">
        <v>70</v>
      </c>
      <c r="I10" s="51">
        <v>69</v>
      </c>
      <c r="J10" s="51">
        <v>68</v>
      </c>
      <c r="K10" s="238">
        <v>110000000</v>
      </c>
      <c r="L10" s="195">
        <v>26278344.129103016</v>
      </c>
      <c r="M10" s="61" t="s">
        <v>256</v>
      </c>
      <c r="N10" s="43"/>
    </row>
    <row r="11" spans="1:14" ht="37.5" customHeight="1">
      <c r="A11" s="294"/>
      <c r="B11" s="291"/>
      <c r="C11" s="66" t="s">
        <v>188</v>
      </c>
      <c r="D11" s="199" t="s">
        <v>771</v>
      </c>
      <c r="E11" s="61" t="s">
        <v>273</v>
      </c>
      <c r="F11" s="60" t="s">
        <v>259</v>
      </c>
      <c r="G11" s="57">
        <v>92</v>
      </c>
      <c r="H11" s="57">
        <v>90</v>
      </c>
      <c r="I11" s="57">
        <v>88</v>
      </c>
      <c r="J11" s="57">
        <v>86</v>
      </c>
      <c r="K11" s="238">
        <v>130000000</v>
      </c>
      <c r="L11" s="195">
        <v>31056224.87984902</v>
      </c>
      <c r="M11" s="61" t="s">
        <v>256</v>
      </c>
      <c r="N11" s="43"/>
    </row>
    <row r="12" spans="1:14" ht="50.25" customHeight="1">
      <c r="A12" s="294"/>
      <c r="B12" s="291"/>
      <c r="C12" s="66" t="s">
        <v>189</v>
      </c>
      <c r="D12" s="199" t="s">
        <v>771</v>
      </c>
      <c r="E12" s="61" t="s">
        <v>260</v>
      </c>
      <c r="F12" s="60" t="s">
        <v>261</v>
      </c>
      <c r="G12" s="57">
        <v>4</v>
      </c>
      <c r="H12" s="57">
        <v>3</v>
      </c>
      <c r="I12" s="57">
        <v>2</v>
      </c>
      <c r="J12" s="57">
        <v>1</v>
      </c>
      <c r="K12" s="238">
        <v>40000000</v>
      </c>
      <c r="L12" s="195">
        <v>9555761.501492005</v>
      </c>
      <c r="M12" s="61" t="s">
        <v>256</v>
      </c>
      <c r="N12" s="43"/>
    </row>
    <row r="13" spans="1:14" ht="36.75" customHeight="1">
      <c r="A13" s="294"/>
      <c r="B13" s="291"/>
      <c r="C13" s="66" t="s">
        <v>190</v>
      </c>
      <c r="D13" s="199"/>
      <c r="E13" s="61" t="s">
        <v>272</v>
      </c>
      <c r="F13" s="141">
        <v>0.36</v>
      </c>
      <c r="G13" s="141">
        <v>0.4</v>
      </c>
      <c r="H13" s="141">
        <v>0.45</v>
      </c>
      <c r="I13" s="141">
        <v>0.5</v>
      </c>
      <c r="J13" s="141">
        <v>0.7</v>
      </c>
      <c r="K13" s="239">
        <v>30000000</v>
      </c>
      <c r="L13" s="195">
        <v>7166821.126119004</v>
      </c>
      <c r="M13" s="61" t="s">
        <v>256</v>
      </c>
      <c r="N13" s="61" t="s">
        <v>262</v>
      </c>
    </row>
    <row r="14" spans="1:14" ht="127.5">
      <c r="A14" s="294"/>
      <c r="B14" s="291"/>
      <c r="C14" s="38" t="s">
        <v>191</v>
      </c>
      <c r="D14" s="199" t="s">
        <v>775</v>
      </c>
      <c r="E14" s="61" t="s">
        <v>263</v>
      </c>
      <c r="F14" s="62">
        <v>0.8</v>
      </c>
      <c r="G14" s="62">
        <v>1</v>
      </c>
      <c r="H14" s="62">
        <v>1</v>
      </c>
      <c r="I14" s="62">
        <v>1</v>
      </c>
      <c r="J14" s="62">
        <v>1</v>
      </c>
      <c r="K14" s="238">
        <v>90000000</v>
      </c>
      <c r="L14" s="195">
        <v>21500463.378357016</v>
      </c>
      <c r="M14" s="61" t="s">
        <v>256</v>
      </c>
      <c r="N14" s="61" t="s">
        <v>264</v>
      </c>
    </row>
    <row r="15" spans="1:14" ht="35.25" customHeight="1">
      <c r="A15" s="294"/>
      <c r="B15" s="291"/>
      <c r="C15" s="67" t="s">
        <v>195</v>
      </c>
      <c r="D15" s="43"/>
      <c r="E15" s="61" t="s">
        <v>271</v>
      </c>
      <c r="F15" s="62">
        <v>0.12</v>
      </c>
      <c r="G15" s="62">
        <v>0.15</v>
      </c>
      <c r="H15" s="62">
        <v>0.2</v>
      </c>
      <c r="I15" s="62">
        <v>0.3</v>
      </c>
      <c r="J15" s="62">
        <v>0.4</v>
      </c>
      <c r="K15" s="238">
        <v>61000000</v>
      </c>
      <c r="L15" s="195">
        <v>14572536.289775312</v>
      </c>
      <c r="M15" s="61" t="s">
        <v>256</v>
      </c>
      <c r="N15" s="43"/>
    </row>
    <row r="16" spans="1:14" ht="27" customHeight="1">
      <c r="A16" s="294"/>
      <c r="B16" s="291"/>
      <c r="C16" s="197" t="s">
        <v>194</v>
      </c>
      <c r="D16" s="144"/>
      <c r="E16" s="61" t="s">
        <v>265</v>
      </c>
      <c r="F16" s="60" t="s">
        <v>266</v>
      </c>
      <c r="G16" s="62">
        <v>0.07</v>
      </c>
      <c r="H16" s="62">
        <v>0.08</v>
      </c>
      <c r="I16" s="62">
        <v>0.09</v>
      </c>
      <c r="J16" s="62">
        <v>0.1</v>
      </c>
      <c r="K16" s="238">
        <v>50000000</v>
      </c>
      <c r="L16" s="195">
        <v>11944701.876865007</v>
      </c>
      <c r="M16" s="61" t="s">
        <v>256</v>
      </c>
      <c r="N16" s="43"/>
    </row>
    <row r="17" spans="1:14" ht="63" customHeight="1">
      <c r="A17" s="294"/>
      <c r="B17" s="291"/>
      <c r="C17" s="198" t="s">
        <v>267</v>
      </c>
      <c r="D17" s="43"/>
      <c r="E17" s="61" t="s">
        <v>268</v>
      </c>
      <c r="F17" s="200"/>
      <c r="G17" s="200"/>
      <c r="H17" s="200"/>
      <c r="I17" s="200"/>
      <c r="J17" s="200"/>
      <c r="K17" s="238">
        <v>50000000</v>
      </c>
      <c r="L17" s="195">
        <v>11944701.876865007</v>
      </c>
      <c r="M17" s="61" t="s">
        <v>256</v>
      </c>
      <c r="N17" s="43"/>
    </row>
    <row r="18" spans="1:14" ht="196.5" customHeight="1">
      <c r="A18" s="294"/>
      <c r="B18" s="142" t="s">
        <v>192</v>
      </c>
      <c r="C18" s="66" t="s">
        <v>193</v>
      </c>
      <c r="D18" s="199" t="s">
        <v>774</v>
      </c>
      <c r="E18" s="61" t="s">
        <v>269</v>
      </c>
      <c r="F18" s="61" t="s">
        <v>270</v>
      </c>
      <c r="G18" s="122">
        <v>0.03</v>
      </c>
      <c r="H18" s="62">
        <v>0.04</v>
      </c>
      <c r="I18" s="62">
        <v>0.04</v>
      </c>
      <c r="J18" s="62">
        <v>0.04</v>
      </c>
      <c r="K18" s="240">
        <v>16541000000</v>
      </c>
      <c r="L18" s="195">
        <v>2530534027.774672</v>
      </c>
      <c r="M18" s="61" t="s">
        <v>256</v>
      </c>
      <c r="N18" s="43"/>
    </row>
    <row r="19" spans="1:14" ht="63.75">
      <c r="A19" s="294"/>
      <c r="B19" s="292" t="s">
        <v>275</v>
      </c>
      <c r="C19" s="67" t="s">
        <v>276</v>
      </c>
      <c r="D19" s="199" t="s">
        <v>773</v>
      </c>
      <c r="E19" s="61" t="s">
        <v>277</v>
      </c>
      <c r="F19" s="62">
        <v>0.4</v>
      </c>
      <c r="G19" s="62">
        <v>0.5</v>
      </c>
      <c r="H19" s="62">
        <v>0.75</v>
      </c>
      <c r="I19" s="62">
        <v>0.8</v>
      </c>
      <c r="J19" s="62">
        <v>0.85</v>
      </c>
      <c r="K19" s="238">
        <v>65000000</v>
      </c>
      <c r="L19" s="195">
        <v>15140053.754436195</v>
      </c>
      <c r="M19" s="61" t="s">
        <v>256</v>
      </c>
      <c r="N19" s="41"/>
    </row>
    <row r="20" spans="1:14" ht="47.25" customHeight="1">
      <c r="A20" s="294"/>
      <c r="B20" s="292"/>
      <c r="C20" s="66" t="s">
        <v>289</v>
      </c>
      <c r="D20" s="41"/>
      <c r="E20" s="61" t="s">
        <v>278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238">
        <v>30000000</v>
      </c>
      <c r="L20" s="195">
        <v>6987717.11743209</v>
      </c>
      <c r="M20" s="51" t="s">
        <v>256</v>
      </c>
      <c r="N20" s="61" t="s">
        <v>279</v>
      </c>
    </row>
    <row r="21" spans="1:14" ht="97.5" customHeight="1">
      <c r="A21" s="294"/>
      <c r="B21" s="293"/>
      <c r="C21" s="66" t="s">
        <v>196</v>
      </c>
      <c r="D21" s="199" t="s">
        <v>770</v>
      </c>
      <c r="E21" s="61" t="s">
        <v>280</v>
      </c>
      <c r="F21" s="61" t="s">
        <v>281</v>
      </c>
      <c r="G21" s="61" t="s">
        <v>282</v>
      </c>
      <c r="H21" s="61" t="s">
        <v>283</v>
      </c>
      <c r="I21" s="61" t="s">
        <v>284</v>
      </c>
      <c r="J21" s="61" t="s">
        <v>285</v>
      </c>
      <c r="K21" s="238">
        <v>46000000</v>
      </c>
      <c r="L21" s="195">
        <v>10714499.58006254</v>
      </c>
      <c r="M21" s="61" t="s">
        <v>256</v>
      </c>
      <c r="N21" s="43"/>
    </row>
    <row r="22" spans="1:14" ht="66" customHeight="1">
      <c r="A22" s="294"/>
      <c r="B22" s="291" t="s">
        <v>197</v>
      </c>
      <c r="C22" s="66" t="s">
        <v>116</v>
      </c>
      <c r="D22" s="199" t="s">
        <v>777</v>
      </c>
      <c r="E22" s="61" t="s">
        <v>286</v>
      </c>
      <c r="F22" s="83" t="s">
        <v>302</v>
      </c>
      <c r="G22" s="83" t="s">
        <v>303</v>
      </c>
      <c r="H22" s="83" t="s">
        <v>304</v>
      </c>
      <c r="I22" s="83" t="s">
        <v>305</v>
      </c>
      <c r="J22" s="83" t="s">
        <v>306</v>
      </c>
      <c r="K22" s="238">
        <v>120000000</v>
      </c>
      <c r="L22" s="195">
        <v>27921601.993461266</v>
      </c>
      <c r="M22" s="61" t="s">
        <v>256</v>
      </c>
      <c r="N22" s="43"/>
    </row>
    <row r="23" spans="1:14" ht="58.5" customHeight="1">
      <c r="A23" s="294"/>
      <c r="B23" s="292"/>
      <c r="C23" s="66" t="s">
        <v>287</v>
      </c>
      <c r="D23" s="143"/>
      <c r="E23" s="61" t="s">
        <v>307</v>
      </c>
      <c r="F23" s="57">
        <v>0</v>
      </c>
      <c r="G23" s="82">
        <v>0</v>
      </c>
      <c r="H23" s="201">
        <v>1</v>
      </c>
      <c r="I23" s="202">
        <v>1</v>
      </c>
      <c r="J23" s="202">
        <v>1</v>
      </c>
      <c r="K23" s="238">
        <v>115000000</v>
      </c>
      <c r="L23" s="195">
        <v>26758201.91040038</v>
      </c>
      <c r="M23" s="61" t="s">
        <v>256</v>
      </c>
      <c r="N23" s="61" t="s">
        <v>308</v>
      </c>
    </row>
    <row r="24" spans="1:14" ht="171" customHeight="1">
      <c r="A24" s="294"/>
      <c r="B24" s="203" t="s">
        <v>117</v>
      </c>
      <c r="C24" s="66" t="s">
        <v>288</v>
      </c>
      <c r="D24" s="199" t="s">
        <v>776</v>
      </c>
      <c r="E24" s="61" t="s">
        <v>309</v>
      </c>
      <c r="F24" s="82">
        <v>0</v>
      </c>
      <c r="G24" s="82">
        <v>0</v>
      </c>
      <c r="H24" s="82">
        <v>1</v>
      </c>
      <c r="I24" s="204"/>
      <c r="J24" s="204"/>
      <c r="K24" s="238">
        <v>3903000000</v>
      </c>
      <c r="L24" s="195">
        <v>444159505.8175789</v>
      </c>
      <c r="M24" s="61" t="s">
        <v>256</v>
      </c>
      <c r="N24" s="43"/>
    </row>
    <row r="25" spans="2:3" ht="15">
      <c r="B25" s="32"/>
      <c r="C25" s="4"/>
    </row>
    <row r="26" ht="15">
      <c r="B26" s="32"/>
    </row>
  </sheetData>
  <sheetProtection/>
  <mergeCells count="13">
    <mergeCell ref="D5:D8"/>
    <mergeCell ref="E5:J7"/>
    <mergeCell ref="K5:K8"/>
    <mergeCell ref="B9:B17"/>
    <mergeCell ref="M5:M8"/>
    <mergeCell ref="N5:N8"/>
    <mergeCell ref="B19:B21"/>
    <mergeCell ref="B22:B23"/>
    <mergeCell ref="A9:A24"/>
    <mergeCell ref="L5:L7"/>
    <mergeCell ref="A5:A8"/>
    <mergeCell ref="B5:B8"/>
    <mergeCell ref="C5:C8"/>
  </mergeCells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4:N20"/>
  <sheetViews>
    <sheetView zoomScalePageLayoutView="0" workbookViewId="0" topLeftCell="A4">
      <pane ySplit="4" topLeftCell="A15" activePane="bottomLeft" state="frozen"/>
      <selection pane="topLeft" activeCell="A4" sqref="A4"/>
      <selection pane="bottomLeft" activeCell="A21" sqref="A21"/>
    </sheetView>
  </sheetViews>
  <sheetFormatPr defaultColWidth="11.421875" defaultRowHeight="12.75"/>
  <cols>
    <col min="1" max="1" width="22.7109375" style="0" customWidth="1"/>
    <col min="2" max="2" width="32.140625" style="0" customWidth="1"/>
    <col min="3" max="3" width="32.00390625" style="0" customWidth="1"/>
    <col min="4" max="4" width="26.7109375" style="0" customWidth="1"/>
    <col min="5" max="5" width="18.57421875" style="0" customWidth="1"/>
    <col min="6" max="6" width="13.140625" style="0" customWidth="1"/>
    <col min="7" max="10" width="11.57421875" style="0" customWidth="1"/>
    <col min="11" max="11" width="16.00390625" style="237" customWidth="1"/>
    <col min="12" max="12" width="16.57421875" style="0" customWidth="1"/>
    <col min="13" max="13" width="20.8515625" style="0" customWidth="1"/>
    <col min="14" max="14" width="23.8515625" style="0" customWidth="1"/>
  </cols>
  <sheetData>
    <row r="4" spans="1:14" ht="12.75" customHeight="1">
      <c r="A4" s="288" t="s">
        <v>134</v>
      </c>
      <c r="B4" s="273" t="s">
        <v>146</v>
      </c>
      <c r="C4" s="273" t="s">
        <v>147</v>
      </c>
      <c r="D4" s="273" t="s">
        <v>148</v>
      </c>
      <c r="E4" s="276" t="s">
        <v>152</v>
      </c>
      <c r="F4" s="279"/>
      <c r="G4" s="279"/>
      <c r="H4" s="279"/>
      <c r="I4" s="279"/>
      <c r="J4" s="280"/>
      <c r="K4" s="285" t="s">
        <v>217</v>
      </c>
      <c r="L4" s="276" t="s">
        <v>153</v>
      </c>
      <c r="M4" s="273" t="s">
        <v>149</v>
      </c>
      <c r="N4" s="273" t="s">
        <v>150</v>
      </c>
    </row>
    <row r="5" spans="1:14" ht="12.75">
      <c r="A5" s="289"/>
      <c r="B5" s="274"/>
      <c r="C5" s="274"/>
      <c r="D5" s="274"/>
      <c r="E5" s="277"/>
      <c r="F5" s="281"/>
      <c r="G5" s="281"/>
      <c r="H5" s="281"/>
      <c r="I5" s="281"/>
      <c r="J5" s="282"/>
      <c r="K5" s="286"/>
      <c r="L5" s="277"/>
      <c r="M5" s="274"/>
      <c r="N5" s="274"/>
    </row>
    <row r="6" spans="1:14" ht="12.75" customHeight="1">
      <c r="A6" s="289"/>
      <c r="B6" s="274"/>
      <c r="C6" s="274"/>
      <c r="D6" s="274"/>
      <c r="E6" s="278"/>
      <c r="F6" s="283"/>
      <c r="G6" s="283"/>
      <c r="H6" s="283"/>
      <c r="I6" s="283"/>
      <c r="J6" s="284"/>
      <c r="K6" s="286"/>
      <c r="L6" s="278"/>
      <c r="M6" s="274"/>
      <c r="N6" s="274"/>
    </row>
    <row r="7" spans="1:14" ht="45">
      <c r="A7" s="290"/>
      <c r="B7" s="275"/>
      <c r="C7" s="275"/>
      <c r="D7" s="275"/>
      <c r="E7" s="1" t="s">
        <v>151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87"/>
      <c r="L7" s="2" t="s">
        <v>140</v>
      </c>
      <c r="M7" s="275"/>
      <c r="N7" s="275"/>
    </row>
    <row r="8" spans="1:14" ht="52.5" customHeight="1">
      <c r="A8" s="295" t="s">
        <v>118</v>
      </c>
      <c r="B8" s="301" t="s">
        <v>119</v>
      </c>
      <c r="C8" s="149" t="s">
        <v>120</v>
      </c>
      <c r="D8" s="207" t="s">
        <v>764</v>
      </c>
      <c r="E8" s="58" t="s">
        <v>291</v>
      </c>
      <c r="F8" s="55">
        <v>0</v>
      </c>
      <c r="G8" s="56">
        <v>1</v>
      </c>
      <c r="H8" s="56">
        <v>1</v>
      </c>
      <c r="I8" s="56">
        <v>1</v>
      </c>
      <c r="J8" s="56">
        <v>1</v>
      </c>
      <c r="K8" s="241">
        <v>30000000</v>
      </c>
      <c r="L8" s="195">
        <v>4730432.242507222</v>
      </c>
      <c r="M8" s="58" t="s">
        <v>253</v>
      </c>
      <c r="N8" s="135"/>
    </row>
    <row r="9" spans="1:14" ht="71.25" customHeight="1">
      <c r="A9" s="296"/>
      <c r="B9" s="302"/>
      <c r="C9" s="205" t="s">
        <v>121</v>
      </c>
      <c r="D9" s="149" t="s">
        <v>145</v>
      </c>
      <c r="E9" s="58" t="s">
        <v>254</v>
      </c>
      <c r="F9" s="56">
        <v>1</v>
      </c>
      <c r="G9" s="56">
        <v>2</v>
      </c>
      <c r="H9" s="56">
        <v>3</v>
      </c>
      <c r="I9" s="56">
        <v>3</v>
      </c>
      <c r="J9" s="56">
        <v>3</v>
      </c>
      <c r="K9" s="241">
        <v>90000000</v>
      </c>
      <c r="L9" s="195">
        <v>14191296.727521665</v>
      </c>
      <c r="M9" s="58" t="s">
        <v>253</v>
      </c>
      <c r="N9" s="135"/>
    </row>
    <row r="10" spans="1:14" ht="44.25" customHeight="1">
      <c r="A10" s="296"/>
      <c r="B10" s="302"/>
      <c r="C10" s="149" t="s">
        <v>122</v>
      </c>
      <c r="D10" s="207"/>
      <c r="E10" s="55" t="s">
        <v>292</v>
      </c>
      <c r="F10" s="55">
        <v>0</v>
      </c>
      <c r="G10" s="55">
        <v>5</v>
      </c>
      <c r="H10" s="55">
        <v>7</v>
      </c>
      <c r="I10" s="55">
        <v>9</v>
      </c>
      <c r="J10" s="55">
        <v>12</v>
      </c>
      <c r="K10" s="242">
        <v>30000000</v>
      </c>
      <c r="L10" s="195">
        <v>4730432.242507222</v>
      </c>
      <c r="M10" s="55" t="s">
        <v>253</v>
      </c>
      <c r="N10" s="135"/>
    </row>
    <row r="11" spans="1:14" ht="36" customHeight="1">
      <c r="A11" s="296"/>
      <c r="B11" s="302"/>
      <c r="C11" s="206" t="s">
        <v>123</v>
      </c>
      <c r="D11" s="207"/>
      <c r="E11" s="58" t="s">
        <v>293</v>
      </c>
      <c r="F11" s="56">
        <v>3</v>
      </c>
      <c r="G11" s="56">
        <v>4</v>
      </c>
      <c r="H11" s="56">
        <v>4</v>
      </c>
      <c r="I11" s="56">
        <v>5</v>
      </c>
      <c r="J11" s="56">
        <v>6</v>
      </c>
      <c r="K11" s="241">
        <v>20000000</v>
      </c>
      <c r="L11" s="195">
        <v>3153621.4950048146</v>
      </c>
      <c r="M11" s="58" t="s">
        <v>253</v>
      </c>
      <c r="N11" s="135"/>
    </row>
    <row r="12" spans="1:14" ht="104.25" customHeight="1">
      <c r="A12" s="296"/>
      <c r="B12" s="302"/>
      <c r="C12" s="149" t="s">
        <v>290</v>
      </c>
      <c r="D12" s="205" t="s">
        <v>765</v>
      </c>
      <c r="E12" s="58" t="s">
        <v>294</v>
      </c>
      <c r="F12" s="56">
        <v>0</v>
      </c>
      <c r="G12" s="56">
        <v>2</v>
      </c>
      <c r="H12" s="56">
        <v>2</v>
      </c>
      <c r="I12" s="56">
        <v>2</v>
      </c>
      <c r="J12" s="56">
        <v>2</v>
      </c>
      <c r="K12" s="241">
        <v>20000000</v>
      </c>
      <c r="L12" s="195">
        <v>3153621.4950048146</v>
      </c>
      <c r="M12" s="55" t="s">
        <v>253</v>
      </c>
      <c r="N12" s="135"/>
    </row>
    <row r="13" spans="1:14" ht="46.5" customHeight="1">
      <c r="A13" s="296"/>
      <c r="B13" s="302"/>
      <c r="C13" s="146" t="s">
        <v>295</v>
      </c>
      <c r="D13" s="147"/>
      <c r="E13" s="55" t="s">
        <v>296</v>
      </c>
      <c r="F13" s="56">
        <v>0</v>
      </c>
      <c r="G13" s="56">
        <v>0</v>
      </c>
      <c r="H13" s="56">
        <v>1</v>
      </c>
      <c r="I13" s="56">
        <v>1</v>
      </c>
      <c r="J13" s="56">
        <v>1</v>
      </c>
      <c r="K13" s="241">
        <v>20000000</v>
      </c>
      <c r="L13" s="195">
        <v>3153621.4950048146</v>
      </c>
      <c r="M13" s="55" t="s">
        <v>253</v>
      </c>
      <c r="N13" s="135"/>
    </row>
    <row r="14" spans="1:14" ht="110.25" customHeight="1">
      <c r="A14" s="296"/>
      <c r="B14" s="301" t="s">
        <v>124</v>
      </c>
      <c r="C14" s="146" t="s">
        <v>125</v>
      </c>
      <c r="D14" s="147" t="s">
        <v>758</v>
      </c>
      <c r="E14" s="55" t="s">
        <v>298</v>
      </c>
      <c r="F14" s="55" t="s">
        <v>297</v>
      </c>
      <c r="G14" s="56">
        <v>0</v>
      </c>
      <c r="H14" s="56">
        <v>0</v>
      </c>
      <c r="I14" s="56">
        <v>1</v>
      </c>
      <c r="J14" s="56">
        <v>1</v>
      </c>
      <c r="K14" s="242">
        <v>1000000000</v>
      </c>
      <c r="L14" s="195">
        <v>9038260.686987825</v>
      </c>
      <c r="M14" s="55" t="s">
        <v>253</v>
      </c>
      <c r="N14" s="135"/>
    </row>
    <row r="15" spans="1:14" ht="57" customHeight="1">
      <c r="A15" s="296"/>
      <c r="B15" s="302"/>
      <c r="C15" s="148" t="s">
        <v>126</v>
      </c>
      <c r="D15" s="147"/>
      <c r="E15" s="55" t="s">
        <v>299</v>
      </c>
      <c r="F15" s="56">
        <v>3</v>
      </c>
      <c r="G15" s="56">
        <v>1</v>
      </c>
      <c r="H15" s="56">
        <v>2</v>
      </c>
      <c r="I15" s="56">
        <v>2</v>
      </c>
      <c r="J15" s="56">
        <v>2</v>
      </c>
      <c r="K15" s="241">
        <v>20000000</v>
      </c>
      <c r="L15" s="195">
        <v>180765.2137397565</v>
      </c>
      <c r="M15" s="55" t="s">
        <v>253</v>
      </c>
      <c r="N15" s="135"/>
    </row>
    <row r="16" spans="1:14" ht="73.5" customHeight="1">
      <c r="A16" s="296"/>
      <c r="B16" s="302"/>
      <c r="C16" s="146" t="s">
        <v>301</v>
      </c>
      <c r="D16" s="147"/>
      <c r="E16" s="55" t="s">
        <v>300</v>
      </c>
      <c r="F16" s="56">
        <v>0</v>
      </c>
      <c r="G16" s="56">
        <v>1</v>
      </c>
      <c r="H16" s="56">
        <v>1</v>
      </c>
      <c r="I16" s="56">
        <v>1</v>
      </c>
      <c r="J16" s="56">
        <v>1</v>
      </c>
      <c r="K16" s="241">
        <v>20000000</v>
      </c>
      <c r="L16" s="195">
        <v>180765.2137397565</v>
      </c>
      <c r="M16" s="55" t="s">
        <v>253</v>
      </c>
      <c r="N16" s="135"/>
    </row>
    <row r="17" spans="1:14" ht="56.25" customHeight="1">
      <c r="A17" s="297"/>
      <c r="B17" s="106" t="s">
        <v>645</v>
      </c>
      <c r="C17" s="15" t="s">
        <v>646</v>
      </c>
      <c r="D17" s="41"/>
      <c r="E17" s="61" t="s">
        <v>647</v>
      </c>
      <c r="F17" s="57">
        <v>0</v>
      </c>
      <c r="G17" s="61" t="s">
        <v>648</v>
      </c>
      <c r="H17" s="61" t="s">
        <v>649</v>
      </c>
      <c r="I17" s="41"/>
      <c r="J17" s="41"/>
      <c r="K17" s="238">
        <v>35000000</v>
      </c>
      <c r="L17" s="195">
        <v>8461309.701665564</v>
      </c>
      <c r="M17" s="298" t="s">
        <v>253</v>
      </c>
      <c r="N17" s="61" t="s">
        <v>650</v>
      </c>
    </row>
    <row r="18" spans="2:13" ht="12.75" hidden="1">
      <c r="B18" s="4"/>
      <c r="M18" s="299"/>
    </row>
    <row r="19" ht="12.75" hidden="1">
      <c r="M19" s="300"/>
    </row>
    <row r="20" ht="12.75">
      <c r="M20" s="105"/>
    </row>
  </sheetData>
  <sheetProtection/>
  <mergeCells count="13">
    <mergeCell ref="B14:B16"/>
    <mergeCell ref="N4:N7"/>
    <mergeCell ref="M4:M7"/>
    <mergeCell ref="K4:K7"/>
    <mergeCell ref="A8:A17"/>
    <mergeCell ref="M17:M19"/>
    <mergeCell ref="L4:L6"/>
    <mergeCell ref="A4:A7"/>
    <mergeCell ref="B4:B7"/>
    <mergeCell ref="C4:C7"/>
    <mergeCell ref="D4:D7"/>
    <mergeCell ref="B8:B13"/>
    <mergeCell ref="E4:J6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5:N18"/>
  <sheetViews>
    <sheetView zoomScalePageLayoutView="0" workbookViewId="0" topLeftCell="A4">
      <pane ySplit="5" topLeftCell="A9" activePane="bottomLeft" state="frozen"/>
      <selection pane="topLeft" activeCell="A4" sqref="A4"/>
      <selection pane="bottomLeft" activeCell="A4" sqref="A4"/>
    </sheetView>
  </sheetViews>
  <sheetFormatPr defaultColWidth="11.421875" defaultRowHeight="12.75"/>
  <cols>
    <col min="1" max="1" width="21.421875" style="0" customWidth="1"/>
    <col min="2" max="2" width="24.140625" style="0" customWidth="1"/>
    <col min="3" max="3" width="29.140625" style="0" customWidth="1"/>
    <col min="4" max="4" width="23.00390625" style="0" customWidth="1"/>
    <col min="5" max="5" width="17.421875" style="0" customWidth="1"/>
    <col min="6" max="6" width="13.8515625" style="0" customWidth="1"/>
    <col min="7" max="7" width="21.8515625" style="0" customWidth="1"/>
    <col min="8" max="8" width="17.57421875" style="0" customWidth="1"/>
    <col min="9" max="9" width="17.8515625" style="0" customWidth="1"/>
    <col min="10" max="10" width="16.7109375" style="0" customWidth="1"/>
    <col min="11" max="11" width="15.57421875" style="245" customWidth="1"/>
    <col min="12" max="12" width="17.140625" style="0" customWidth="1"/>
    <col min="13" max="13" width="21.00390625" style="0" customWidth="1"/>
    <col min="14" max="14" width="24.8515625" style="0" customWidth="1"/>
  </cols>
  <sheetData>
    <row r="5" spans="1:14" ht="12.75" customHeight="1">
      <c r="A5" s="288" t="s">
        <v>134</v>
      </c>
      <c r="B5" s="273" t="s">
        <v>146</v>
      </c>
      <c r="C5" s="273" t="s">
        <v>147</v>
      </c>
      <c r="D5" s="273" t="s">
        <v>148</v>
      </c>
      <c r="E5" s="276" t="s">
        <v>152</v>
      </c>
      <c r="F5" s="279"/>
      <c r="G5" s="279"/>
      <c r="H5" s="279"/>
      <c r="I5" s="279"/>
      <c r="J5" s="280"/>
      <c r="K5" s="285" t="s">
        <v>217</v>
      </c>
      <c r="L5" s="276" t="s">
        <v>153</v>
      </c>
      <c r="M5" s="273" t="s">
        <v>149</v>
      </c>
      <c r="N5" s="273" t="s">
        <v>150</v>
      </c>
    </row>
    <row r="6" spans="1:14" ht="12.75">
      <c r="A6" s="289"/>
      <c r="B6" s="274"/>
      <c r="C6" s="274"/>
      <c r="D6" s="274"/>
      <c r="E6" s="277"/>
      <c r="F6" s="281"/>
      <c r="G6" s="281"/>
      <c r="H6" s="281"/>
      <c r="I6" s="281"/>
      <c r="J6" s="282"/>
      <c r="K6" s="286"/>
      <c r="L6" s="277"/>
      <c r="M6" s="274"/>
      <c r="N6" s="274"/>
    </row>
    <row r="7" spans="1:14" ht="12.75" customHeight="1">
      <c r="A7" s="289"/>
      <c r="B7" s="274"/>
      <c r="C7" s="274"/>
      <c r="D7" s="274"/>
      <c r="E7" s="278"/>
      <c r="F7" s="283"/>
      <c r="G7" s="283"/>
      <c r="H7" s="283"/>
      <c r="I7" s="283"/>
      <c r="J7" s="284"/>
      <c r="K7" s="286"/>
      <c r="L7" s="278"/>
      <c r="M7" s="274"/>
      <c r="N7" s="274"/>
    </row>
    <row r="8" spans="1:14" ht="27">
      <c r="A8" s="290"/>
      <c r="B8" s="275"/>
      <c r="C8" s="275"/>
      <c r="D8" s="275"/>
      <c r="E8" s="1" t="s">
        <v>151</v>
      </c>
      <c r="F8" s="2" t="s">
        <v>135</v>
      </c>
      <c r="G8" s="2" t="s">
        <v>136</v>
      </c>
      <c r="H8" s="2" t="s">
        <v>137</v>
      </c>
      <c r="I8" s="2" t="s">
        <v>138</v>
      </c>
      <c r="J8" s="2" t="s">
        <v>139</v>
      </c>
      <c r="K8" s="287"/>
      <c r="L8" s="2" t="s">
        <v>140</v>
      </c>
      <c r="M8" s="275"/>
      <c r="N8" s="275"/>
    </row>
    <row r="9" spans="1:14" ht="152.25" customHeight="1">
      <c r="A9" s="303" t="s">
        <v>127</v>
      </c>
      <c r="B9" s="306" t="s">
        <v>128</v>
      </c>
      <c r="C9" s="211" t="s">
        <v>611</v>
      </c>
      <c r="D9" s="211" t="s">
        <v>768</v>
      </c>
      <c r="E9" s="61" t="s">
        <v>612</v>
      </c>
      <c r="F9" s="61" t="s">
        <v>613</v>
      </c>
      <c r="G9" s="61" t="s">
        <v>614</v>
      </c>
      <c r="H9" s="61" t="s">
        <v>615</v>
      </c>
      <c r="I9" s="61" t="s">
        <v>616</v>
      </c>
      <c r="J9" s="61" t="s">
        <v>617</v>
      </c>
      <c r="K9" s="246">
        <v>145000000</v>
      </c>
      <c r="L9" s="195">
        <v>34271414.57185606</v>
      </c>
      <c r="M9" s="36" t="s">
        <v>618</v>
      </c>
      <c r="N9" s="43"/>
    </row>
    <row r="10" spans="1:14" ht="100.5" customHeight="1">
      <c r="A10" s="303"/>
      <c r="B10" s="306"/>
      <c r="C10" s="211" t="s">
        <v>619</v>
      </c>
      <c r="D10" s="213" t="s">
        <v>622</v>
      </c>
      <c r="E10" s="104" t="s">
        <v>620</v>
      </c>
      <c r="F10" s="109">
        <v>0</v>
      </c>
      <c r="G10" s="104" t="s">
        <v>626</v>
      </c>
      <c r="H10" s="104" t="s">
        <v>623</v>
      </c>
      <c r="I10" s="104" t="s">
        <v>624</v>
      </c>
      <c r="J10" s="104" t="s">
        <v>625</v>
      </c>
      <c r="K10" s="235">
        <v>57000000</v>
      </c>
      <c r="L10" s="195">
        <v>13472211.245488243</v>
      </c>
      <c r="M10" s="214" t="s">
        <v>621</v>
      </c>
      <c r="N10" s="43"/>
    </row>
    <row r="11" spans="1:14" ht="32.25" customHeight="1">
      <c r="A11" s="303"/>
      <c r="B11" s="306"/>
      <c r="C11" s="211" t="s">
        <v>745</v>
      </c>
      <c r="D11" s="213"/>
      <c r="E11" s="104"/>
      <c r="F11" s="109"/>
      <c r="G11" s="104"/>
      <c r="H11" s="104"/>
      <c r="I11" s="104"/>
      <c r="J11" s="104"/>
      <c r="K11" s="235">
        <v>8000000</v>
      </c>
      <c r="L11" s="195">
        <v>1890836.6660334375</v>
      </c>
      <c r="M11" s="214"/>
      <c r="N11" s="43"/>
    </row>
    <row r="12" spans="1:14" ht="44.25" customHeight="1">
      <c r="A12" s="303"/>
      <c r="B12" s="306" t="s">
        <v>198</v>
      </c>
      <c r="C12" s="305" t="s">
        <v>199</v>
      </c>
      <c r="D12" s="151" t="s">
        <v>143</v>
      </c>
      <c r="E12" s="104" t="s">
        <v>628</v>
      </c>
      <c r="F12" s="109">
        <v>0</v>
      </c>
      <c r="G12" s="109">
        <v>0</v>
      </c>
      <c r="H12" s="104" t="s">
        <v>627</v>
      </c>
      <c r="I12" s="109">
        <v>0</v>
      </c>
      <c r="J12" s="109">
        <v>1</v>
      </c>
      <c r="K12" s="244">
        <v>2000000000</v>
      </c>
      <c r="L12" s="195">
        <v>73493246.14626211</v>
      </c>
      <c r="M12" s="103" t="s">
        <v>631</v>
      </c>
      <c r="N12" s="304"/>
    </row>
    <row r="13" spans="1:14" ht="57">
      <c r="A13" s="303"/>
      <c r="B13" s="306"/>
      <c r="C13" s="305"/>
      <c r="D13" s="23" t="s">
        <v>144</v>
      </c>
      <c r="E13" s="104" t="s">
        <v>629</v>
      </c>
      <c r="F13" s="109">
        <v>0</v>
      </c>
      <c r="G13" s="109">
        <v>0</v>
      </c>
      <c r="H13" s="109">
        <v>1</v>
      </c>
      <c r="I13" s="109">
        <v>1</v>
      </c>
      <c r="J13" s="109">
        <v>1</v>
      </c>
      <c r="K13" s="244">
        <v>120000000</v>
      </c>
      <c r="L13" s="195">
        <v>4409594.768775728</v>
      </c>
      <c r="M13" s="103" t="s">
        <v>631</v>
      </c>
      <c r="N13" s="304"/>
    </row>
    <row r="14" spans="1:14" ht="104.25" customHeight="1">
      <c r="A14" s="303"/>
      <c r="B14" s="306"/>
      <c r="C14" s="305"/>
      <c r="D14" s="151" t="s">
        <v>769</v>
      </c>
      <c r="E14" s="104" t="s">
        <v>630</v>
      </c>
      <c r="F14" s="109">
        <v>0</v>
      </c>
      <c r="G14" s="109">
        <v>0</v>
      </c>
      <c r="H14" s="109">
        <v>1</v>
      </c>
      <c r="I14" s="109">
        <v>0</v>
      </c>
      <c r="J14" s="109">
        <v>1</v>
      </c>
      <c r="K14" s="244">
        <v>1400000000</v>
      </c>
      <c r="L14" s="195">
        <v>51445272.302383475</v>
      </c>
      <c r="M14" s="103" t="s">
        <v>631</v>
      </c>
      <c r="N14" s="212"/>
    </row>
    <row r="15" spans="1:14" ht="128.25" customHeight="1">
      <c r="A15" s="303"/>
      <c r="B15" s="306"/>
      <c r="C15" s="215" t="s">
        <v>200</v>
      </c>
      <c r="D15" s="215" t="s">
        <v>632</v>
      </c>
      <c r="E15" s="104" t="s">
        <v>633</v>
      </c>
      <c r="F15" s="109">
        <v>0</v>
      </c>
      <c r="G15" s="104" t="s">
        <v>634</v>
      </c>
      <c r="H15" s="104" t="s">
        <v>635</v>
      </c>
      <c r="I15" s="104" t="s">
        <v>637</v>
      </c>
      <c r="J15" s="104" t="s">
        <v>636</v>
      </c>
      <c r="K15" s="244">
        <v>125000000</v>
      </c>
      <c r="L15" s="195">
        <v>4593327.884141382</v>
      </c>
      <c r="M15" s="214" t="s">
        <v>638</v>
      </c>
      <c r="N15" s="216"/>
    </row>
    <row r="16" spans="1:14" ht="93" customHeight="1">
      <c r="A16" s="303"/>
      <c r="B16" s="306"/>
      <c r="C16" s="80" t="s">
        <v>746</v>
      </c>
      <c r="D16" s="41"/>
      <c r="E16" s="60" t="s">
        <v>753</v>
      </c>
      <c r="F16" s="41"/>
      <c r="G16" s="41"/>
      <c r="H16" s="41"/>
      <c r="I16" s="41"/>
      <c r="J16" s="41"/>
      <c r="K16" s="247">
        <v>2000000</v>
      </c>
      <c r="L16" s="195">
        <v>73493.24614626213</v>
      </c>
      <c r="M16" s="41"/>
      <c r="N16" s="41"/>
    </row>
    <row r="17" spans="1:14" ht="63.75" customHeight="1">
      <c r="A17" s="303"/>
      <c r="B17" s="306"/>
      <c r="C17" s="80" t="s">
        <v>759</v>
      </c>
      <c r="D17" s="41"/>
      <c r="E17" s="60" t="s">
        <v>753</v>
      </c>
      <c r="F17" s="41"/>
      <c r="G17" s="41"/>
      <c r="H17" s="41"/>
      <c r="I17" s="41"/>
      <c r="J17" s="41"/>
      <c r="K17" s="247">
        <v>2000000</v>
      </c>
      <c r="L17" s="195">
        <v>73493.24614626213</v>
      </c>
      <c r="M17" s="41"/>
      <c r="N17" s="41"/>
    </row>
    <row r="18" ht="12.75">
      <c r="K18" s="245">
        <f>SUM(K12:K17)</f>
        <v>3649000000</v>
      </c>
    </row>
  </sheetData>
  <sheetProtection/>
  <mergeCells count="14">
    <mergeCell ref="B5:B8"/>
    <mergeCell ref="C5:C8"/>
    <mergeCell ref="N5:N8"/>
    <mergeCell ref="L5:L7"/>
    <mergeCell ref="A9:A17"/>
    <mergeCell ref="N12:N13"/>
    <mergeCell ref="C12:C14"/>
    <mergeCell ref="A5:A8"/>
    <mergeCell ref="K5:K8"/>
    <mergeCell ref="B9:B11"/>
    <mergeCell ref="B12:B17"/>
    <mergeCell ref="M5:M8"/>
    <mergeCell ref="E5:J7"/>
    <mergeCell ref="D5:D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4:N33"/>
  <sheetViews>
    <sheetView zoomScalePageLayoutView="0" workbookViewId="0" topLeftCell="C4">
      <pane ySplit="5" topLeftCell="A9" activePane="bottomLeft" state="frozen"/>
      <selection pane="topLeft" activeCell="A4" sqref="A4"/>
      <selection pane="bottomLeft" activeCell="K2" sqref="K2"/>
    </sheetView>
  </sheetViews>
  <sheetFormatPr defaultColWidth="11.421875" defaultRowHeight="12.75"/>
  <cols>
    <col min="1" max="1" width="20.28125" style="0" customWidth="1"/>
    <col min="2" max="2" width="25.8515625" style="0" customWidth="1"/>
    <col min="3" max="3" width="30.00390625" style="10" customWidth="1"/>
    <col min="4" max="4" width="18.7109375" style="0" customWidth="1"/>
    <col min="5" max="5" width="15.140625" style="0" customWidth="1"/>
    <col min="6" max="10" width="11.57421875" style="0" customWidth="1"/>
    <col min="11" max="11" width="15.00390625" style="237" customWidth="1"/>
    <col min="12" max="12" width="19.421875" style="0" customWidth="1"/>
    <col min="13" max="13" width="16.7109375" style="0" customWidth="1"/>
    <col min="14" max="14" width="24.421875" style="0" customWidth="1"/>
  </cols>
  <sheetData>
    <row r="4" ht="12.75">
      <c r="G4" s="4" t="s">
        <v>176</v>
      </c>
    </row>
    <row r="5" spans="1:14" ht="12.75" customHeight="1">
      <c r="A5" s="288" t="s">
        <v>134</v>
      </c>
      <c r="B5" s="273" t="s">
        <v>146</v>
      </c>
      <c r="C5" s="273" t="s">
        <v>147</v>
      </c>
      <c r="D5" s="273" t="s">
        <v>148</v>
      </c>
      <c r="E5" s="276" t="s">
        <v>152</v>
      </c>
      <c r="F5" s="279"/>
      <c r="G5" s="279"/>
      <c r="H5" s="279"/>
      <c r="I5" s="279"/>
      <c r="J5" s="280"/>
      <c r="K5" s="285" t="s">
        <v>217</v>
      </c>
      <c r="L5" s="276" t="s">
        <v>153</v>
      </c>
      <c r="M5" s="273" t="s">
        <v>149</v>
      </c>
      <c r="N5" s="273" t="s">
        <v>150</v>
      </c>
    </row>
    <row r="6" spans="1:14" ht="12.75">
      <c r="A6" s="289"/>
      <c r="B6" s="274"/>
      <c r="C6" s="274"/>
      <c r="D6" s="274"/>
      <c r="E6" s="277"/>
      <c r="F6" s="281"/>
      <c r="G6" s="281"/>
      <c r="H6" s="281"/>
      <c r="I6" s="281"/>
      <c r="J6" s="282"/>
      <c r="K6" s="286"/>
      <c r="L6" s="277"/>
      <c r="M6" s="274"/>
      <c r="N6" s="274"/>
    </row>
    <row r="7" spans="1:14" ht="12.75" customHeight="1">
      <c r="A7" s="289"/>
      <c r="B7" s="274"/>
      <c r="C7" s="274"/>
      <c r="D7" s="274"/>
      <c r="E7" s="278"/>
      <c r="F7" s="283"/>
      <c r="G7" s="283"/>
      <c r="H7" s="283"/>
      <c r="I7" s="283"/>
      <c r="J7" s="284"/>
      <c r="K7" s="286"/>
      <c r="L7" s="278"/>
      <c r="M7" s="274"/>
      <c r="N7" s="274"/>
    </row>
    <row r="8" spans="1:14" ht="45">
      <c r="A8" s="290"/>
      <c r="B8" s="275"/>
      <c r="C8" s="275"/>
      <c r="D8" s="275"/>
      <c r="E8" s="1" t="s">
        <v>151</v>
      </c>
      <c r="F8" s="2" t="s">
        <v>135</v>
      </c>
      <c r="G8" s="2" t="s">
        <v>136</v>
      </c>
      <c r="H8" s="2" t="s">
        <v>137</v>
      </c>
      <c r="I8" s="2" t="s">
        <v>138</v>
      </c>
      <c r="J8" s="2" t="s">
        <v>139</v>
      </c>
      <c r="K8" s="287"/>
      <c r="L8" s="2" t="s">
        <v>140</v>
      </c>
      <c r="M8" s="275"/>
      <c r="N8" s="275"/>
    </row>
    <row r="9" spans="1:14" ht="42.75" customHeight="1" thickBot="1">
      <c r="A9" s="310" t="s">
        <v>201</v>
      </c>
      <c r="B9" s="307" t="s">
        <v>202</v>
      </c>
      <c r="C9" s="84" t="s">
        <v>203</v>
      </c>
      <c r="D9" s="24" t="s">
        <v>383</v>
      </c>
      <c r="E9" s="55" t="s">
        <v>343</v>
      </c>
      <c r="F9" s="56">
        <v>8</v>
      </c>
      <c r="G9" s="56">
        <v>5</v>
      </c>
      <c r="H9" s="56">
        <v>5</v>
      </c>
      <c r="I9" s="56">
        <v>5</v>
      </c>
      <c r="J9" s="217">
        <v>5</v>
      </c>
      <c r="K9" s="234">
        <v>22000000</v>
      </c>
      <c r="L9" s="195">
        <v>5116098.57294529</v>
      </c>
      <c r="M9" s="55" t="s">
        <v>345</v>
      </c>
      <c r="N9" s="135"/>
    </row>
    <row r="10" spans="1:14" ht="68.25" customHeight="1" thickBot="1">
      <c r="A10" s="311"/>
      <c r="B10" s="308"/>
      <c r="C10" s="318" t="s">
        <v>729</v>
      </c>
      <c r="D10" s="24"/>
      <c r="E10" s="124" t="s">
        <v>733</v>
      </c>
      <c r="F10" s="124">
        <v>0</v>
      </c>
      <c r="G10" s="125" t="s">
        <v>733</v>
      </c>
      <c r="H10" s="125" t="s">
        <v>734</v>
      </c>
      <c r="I10" s="125" t="s">
        <v>734</v>
      </c>
      <c r="J10" s="218" t="s">
        <v>734</v>
      </c>
      <c r="K10" s="234">
        <v>303000000</v>
      </c>
      <c r="L10" s="195">
        <v>70462630.34556466</v>
      </c>
      <c r="M10" s="74"/>
      <c r="N10" s="75"/>
    </row>
    <row r="11" spans="1:14" ht="68.25" customHeight="1" thickBot="1">
      <c r="A11" s="311"/>
      <c r="B11" s="308"/>
      <c r="C11" s="319"/>
      <c r="D11" s="24"/>
      <c r="E11" s="126" t="s">
        <v>735</v>
      </c>
      <c r="F11" s="126">
        <v>0</v>
      </c>
      <c r="G11" s="126" t="s">
        <v>735</v>
      </c>
      <c r="H11" s="126" t="s">
        <v>736</v>
      </c>
      <c r="I11" s="126" t="s">
        <v>736</v>
      </c>
      <c r="J11" s="126" t="s">
        <v>736</v>
      </c>
      <c r="K11" s="248">
        <v>2000000</v>
      </c>
      <c r="L11" s="195">
        <v>465099.8702677536</v>
      </c>
      <c r="M11" s="74"/>
      <c r="N11" s="75"/>
    </row>
    <row r="12" spans="1:14" ht="68.25" customHeight="1" thickBot="1">
      <c r="A12" s="311"/>
      <c r="B12" s="308"/>
      <c r="C12" s="319"/>
      <c r="D12" s="24"/>
      <c r="E12" s="126" t="s">
        <v>737</v>
      </c>
      <c r="F12" s="126">
        <v>0</v>
      </c>
      <c r="G12" s="126">
        <v>1</v>
      </c>
      <c r="H12" s="126" t="s">
        <v>738</v>
      </c>
      <c r="I12" s="126" t="s">
        <v>738</v>
      </c>
      <c r="J12" s="126" t="s">
        <v>738</v>
      </c>
      <c r="K12" s="248">
        <v>6000000</v>
      </c>
      <c r="L12" s="195">
        <v>1395299.610803261</v>
      </c>
      <c r="M12" s="74"/>
      <c r="N12" s="75"/>
    </row>
    <row r="13" spans="1:14" ht="68.25" customHeight="1" thickBot="1">
      <c r="A13" s="311"/>
      <c r="B13" s="308"/>
      <c r="C13" s="319"/>
      <c r="D13" s="24"/>
      <c r="E13" s="127" t="s">
        <v>739</v>
      </c>
      <c r="F13" s="126">
        <v>0</v>
      </c>
      <c r="G13" s="126">
        <v>1</v>
      </c>
      <c r="H13" s="126" t="s">
        <v>740</v>
      </c>
      <c r="I13" s="126" t="s">
        <v>741</v>
      </c>
      <c r="J13" s="126" t="s">
        <v>741</v>
      </c>
      <c r="K13" s="248">
        <v>5000000</v>
      </c>
      <c r="L13" s="195">
        <v>1162749.675669384</v>
      </c>
      <c r="M13" s="74"/>
      <c r="N13" s="75"/>
    </row>
    <row r="14" spans="1:14" ht="68.25" customHeight="1" thickBot="1">
      <c r="A14" s="311"/>
      <c r="B14" s="308"/>
      <c r="C14" s="320"/>
      <c r="D14" s="24"/>
      <c r="E14" s="126" t="s">
        <v>742</v>
      </c>
      <c r="F14" s="126">
        <v>0</v>
      </c>
      <c r="G14" s="126">
        <v>1</v>
      </c>
      <c r="H14" s="126" t="s">
        <v>743</v>
      </c>
      <c r="I14" s="126" t="s">
        <v>743</v>
      </c>
      <c r="J14" s="126" t="s">
        <v>743</v>
      </c>
      <c r="K14" s="248">
        <v>5000000</v>
      </c>
      <c r="L14" s="195">
        <v>1162749.675669384</v>
      </c>
      <c r="M14" s="74"/>
      <c r="N14" s="75"/>
    </row>
    <row r="15" spans="1:14" ht="114">
      <c r="A15" s="311"/>
      <c r="B15" s="308"/>
      <c r="C15" s="76" t="s">
        <v>730</v>
      </c>
      <c r="D15" s="24" t="s">
        <v>384</v>
      </c>
      <c r="E15" s="51" t="s">
        <v>385</v>
      </c>
      <c r="F15" s="51">
        <v>0</v>
      </c>
      <c r="G15" s="51"/>
      <c r="H15" s="51">
        <v>1</v>
      </c>
      <c r="I15" s="51">
        <v>1</v>
      </c>
      <c r="J15" s="51"/>
      <c r="K15" s="249">
        <v>15000000</v>
      </c>
      <c r="L15" s="195">
        <v>3488249.027008152</v>
      </c>
      <c r="M15" s="51" t="s">
        <v>387</v>
      </c>
      <c r="N15" s="51" t="s">
        <v>386</v>
      </c>
    </row>
    <row r="16" spans="1:14" ht="88.5" customHeight="1">
      <c r="A16" s="311"/>
      <c r="B16" s="308"/>
      <c r="C16" s="76" t="s">
        <v>731</v>
      </c>
      <c r="D16" s="76" t="s">
        <v>388</v>
      </c>
      <c r="E16" s="51" t="s">
        <v>389</v>
      </c>
      <c r="F16" s="57">
        <v>0</v>
      </c>
      <c r="G16" s="57">
        <v>10</v>
      </c>
      <c r="H16" s="57">
        <v>7</v>
      </c>
      <c r="I16" s="57">
        <v>4</v>
      </c>
      <c r="J16" s="57">
        <v>3</v>
      </c>
      <c r="K16" s="234">
        <v>8000000</v>
      </c>
      <c r="L16" s="195">
        <v>1860399.4810710144</v>
      </c>
      <c r="M16" s="51" t="s">
        <v>344</v>
      </c>
      <c r="N16" s="41"/>
    </row>
    <row r="17" spans="1:14" ht="88.5" customHeight="1">
      <c r="A17" s="311"/>
      <c r="B17" s="309"/>
      <c r="C17" s="76" t="s">
        <v>732</v>
      </c>
      <c r="D17" s="76" t="s">
        <v>407</v>
      </c>
      <c r="E17" s="51" t="s">
        <v>408</v>
      </c>
      <c r="F17" s="57">
        <v>0</v>
      </c>
      <c r="G17" s="57">
        <v>50</v>
      </c>
      <c r="H17" s="57">
        <v>100</v>
      </c>
      <c r="I17" s="57">
        <v>100</v>
      </c>
      <c r="J17" s="57">
        <v>100</v>
      </c>
      <c r="K17" s="234">
        <v>7000000</v>
      </c>
      <c r="L17" s="195">
        <v>1627849.5459371377</v>
      </c>
      <c r="M17" s="51" t="s">
        <v>344</v>
      </c>
      <c r="N17" s="61" t="s">
        <v>409</v>
      </c>
    </row>
    <row r="18" spans="1:14" ht="71.25">
      <c r="A18" s="311"/>
      <c r="B18" s="316" t="s">
        <v>21</v>
      </c>
      <c r="C18" s="76" t="s">
        <v>22</v>
      </c>
      <c r="D18" s="24" t="s">
        <v>760</v>
      </c>
      <c r="E18" s="51" t="s">
        <v>390</v>
      </c>
      <c r="F18" s="57">
        <v>1</v>
      </c>
      <c r="G18" s="57">
        <v>2</v>
      </c>
      <c r="H18" s="57">
        <v>2</v>
      </c>
      <c r="I18" s="57">
        <v>2</v>
      </c>
      <c r="J18" s="57">
        <v>2</v>
      </c>
      <c r="K18" s="234">
        <v>8000000</v>
      </c>
      <c r="L18" s="195">
        <v>1907405.9300546346</v>
      </c>
      <c r="M18" s="51" t="s">
        <v>391</v>
      </c>
      <c r="N18" s="41"/>
    </row>
    <row r="19" spans="1:14" ht="114">
      <c r="A19" s="311"/>
      <c r="B19" s="317"/>
      <c r="C19" s="76" t="s">
        <v>23</v>
      </c>
      <c r="D19" s="24" t="s">
        <v>761</v>
      </c>
      <c r="E19" s="51" t="s">
        <v>392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249">
        <v>192000000</v>
      </c>
      <c r="L19" s="195">
        <v>45777742.32131123</v>
      </c>
      <c r="M19" s="51" t="s">
        <v>344</v>
      </c>
      <c r="N19" s="41"/>
    </row>
    <row r="20" spans="1:14" ht="71.25">
      <c r="A20" s="311"/>
      <c r="B20" s="317"/>
      <c r="C20" s="76" t="s">
        <v>24</v>
      </c>
      <c r="D20" s="24" t="s">
        <v>393</v>
      </c>
      <c r="E20" s="61" t="s">
        <v>394</v>
      </c>
      <c r="F20" s="57">
        <v>2</v>
      </c>
      <c r="G20" s="57">
        <v>1</v>
      </c>
      <c r="H20" s="57">
        <v>1</v>
      </c>
      <c r="I20" s="57">
        <v>1</v>
      </c>
      <c r="J20" s="57">
        <v>1</v>
      </c>
      <c r="K20" s="234">
        <v>10000000</v>
      </c>
      <c r="L20" s="195">
        <v>2384257.412568293</v>
      </c>
      <c r="M20" s="51" t="s">
        <v>344</v>
      </c>
      <c r="N20" s="41"/>
    </row>
    <row r="21" spans="1:14" ht="50.25" customHeight="1">
      <c r="A21" s="311"/>
      <c r="B21" s="77" t="s">
        <v>25</v>
      </c>
      <c r="C21" s="84" t="s">
        <v>26</v>
      </c>
      <c r="D21" s="84" t="s">
        <v>142</v>
      </c>
      <c r="E21" s="55" t="s">
        <v>395</v>
      </c>
      <c r="F21" s="56">
        <v>0</v>
      </c>
      <c r="G21" s="56">
        <v>0</v>
      </c>
      <c r="H21" s="56">
        <v>30</v>
      </c>
      <c r="I21" s="56">
        <v>5</v>
      </c>
      <c r="J21" s="56">
        <v>5</v>
      </c>
      <c r="K21" s="233">
        <v>20000000</v>
      </c>
      <c r="L21" s="195">
        <v>4640236.652069256</v>
      </c>
      <c r="M21" s="55" t="s">
        <v>396</v>
      </c>
      <c r="N21" s="131"/>
    </row>
    <row r="22" spans="1:14" ht="63.75">
      <c r="A22" s="311"/>
      <c r="B22" s="77" t="s">
        <v>27</v>
      </c>
      <c r="C22" s="85" t="s">
        <v>397</v>
      </c>
      <c r="D22" s="76" t="s">
        <v>141</v>
      </c>
      <c r="E22" s="51" t="s">
        <v>398</v>
      </c>
      <c r="F22" s="57">
        <v>0</v>
      </c>
      <c r="G22" s="57">
        <v>40</v>
      </c>
      <c r="H22" s="57">
        <v>40</v>
      </c>
      <c r="I22" s="57">
        <v>40</v>
      </c>
      <c r="J22" s="57">
        <v>40</v>
      </c>
      <c r="K22" s="234">
        <v>24000000</v>
      </c>
      <c r="L22" s="195">
        <v>5568283.982483107</v>
      </c>
      <c r="M22" s="51" t="s">
        <v>399</v>
      </c>
      <c r="N22" s="41"/>
    </row>
    <row r="23" spans="1:14" ht="85.5">
      <c r="A23" s="311"/>
      <c r="B23" s="316" t="s">
        <v>28</v>
      </c>
      <c r="C23" s="76" t="s">
        <v>29</v>
      </c>
      <c r="D23" s="76" t="s">
        <v>400</v>
      </c>
      <c r="E23" s="51" t="s">
        <v>401</v>
      </c>
      <c r="F23" s="57">
        <v>0</v>
      </c>
      <c r="G23" s="57"/>
      <c r="H23" s="57">
        <v>2</v>
      </c>
      <c r="I23" s="57">
        <v>2</v>
      </c>
      <c r="J23" s="57">
        <v>1</v>
      </c>
      <c r="K23" s="234">
        <v>10000000</v>
      </c>
      <c r="L23" s="195">
        <v>2320118.326034628</v>
      </c>
      <c r="M23" s="51" t="s">
        <v>402</v>
      </c>
      <c r="N23" s="41"/>
    </row>
    <row r="24" spans="1:14" ht="51">
      <c r="A24" s="311"/>
      <c r="B24" s="317"/>
      <c r="C24" s="76" t="s">
        <v>30</v>
      </c>
      <c r="D24" s="24" t="s">
        <v>403</v>
      </c>
      <c r="E24" s="51" t="s">
        <v>404</v>
      </c>
      <c r="F24" s="57">
        <v>0</v>
      </c>
      <c r="G24" s="57">
        <v>1</v>
      </c>
      <c r="H24" s="57">
        <v>1</v>
      </c>
      <c r="I24" s="57">
        <v>1</v>
      </c>
      <c r="J24" s="57">
        <v>1</v>
      </c>
      <c r="K24" s="234">
        <v>8000000</v>
      </c>
      <c r="L24" s="195">
        <v>1856094.6608277021</v>
      </c>
      <c r="M24" s="51" t="s">
        <v>405</v>
      </c>
      <c r="N24" s="41"/>
    </row>
    <row r="25" spans="1:14" ht="128.25">
      <c r="A25" s="311"/>
      <c r="B25" s="321"/>
      <c r="C25" s="84" t="s">
        <v>31</v>
      </c>
      <c r="D25" s="87" t="s">
        <v>406</v>
      </c>
      <c r="E25" s="55" t="s">
        <v>404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233">
        <v>250000000</v>
      </c>
      <c r="L25" s="195">
        <v>58002958.1508657</v>
      </c>
      <c r="M25" s="55" t="s">
        <v>402</v>
      </c>
      <c r="N25" s="65"/>
    </row>
    <row r="26" spans="1:13" s="41" customFormat="1" ht="99.75">
      <c r="A26" s="311"/>
      <c r="B26" s="313" t="s">
        <v>410</v>
      </c>
      <c r="C26" s="36" t="s">
        <v>414</v>
      </c>
      <c r="D26" s="36" t="s">
        <v>411</v>
      </c>
      <c r="E26" s="61" t="s">
        <v>412</v>
      </c>
      <c r="F26" s="57">
        <v>0</v>
      </c>
      <c r="G26" s="57">
        <v>4</v>
      </c>
      <c r="H26" s="57">
        <v>3</v>
      </c>
      <c r="I26" s="57">
        <v>2</v>
      </c>
      <c r="J26" s="57">
        <v>1</v>
      </c>
      <c r="K26" s="234">
        <v>4000000</v>
      </c>
      <c r="L26" s="195">
        <v>301269.096067183</v>
      </c>
      <c r="M26" s="61" t="s">
        <v>413</v>
      </c>
    </row>
    <row r="27" spans="1:13" s="41" customFormat="1" ht="114">
      <c r="A27" s="311"/>
      <c r="B27" s="314"/>
      <c r="C27" s="36" t="s">
        <v>415</v>
      </c>
      <c r="D27" s="36" t="s">
        <v>417</v>
      </c>
      <c r="E27" s="36" t="s">
        <v>416</v>
      </c>
      <c r="F27" s="57">
        <v>0</v>
      </c>
      <c r="G27" s="57">
        <v>30</v>
      </c>
      <c r="H27" s="57">
        <v>60</v>
      </c>
      <c r="I27" s="57">
        <v>60</v>
      </c>
      <c r="J27" s="57">
        <v>60</v>
      </c>
      <c r="K27" s="234">
        <v>4000000</v>
      </c>
      <c r="L27" s="195">
        <v>301269.096067183</v>
      </c>
      <c r="M27" s="61" t="s">
        <v>418</v>
      </c>
    </row>
    <row r="28" spans="1:14" s="41" customFormat="1" ht="114">
      <c r="A28" s="311"/>
      <c r="B28" s="314"/>
      <c r="C28" s="36" t="s">
        <v>419</v>
      </c>
      <c r="D28" s="36" t="s">
        <v>420</v>
      </c>
      <c r="E28" s="61" t="s">
        <v>421</v>
      </c>
      <c r="F28" s="51">
        <v>0</v>
      </c>
      <c r="G28" s="51">
        <v>2</v>
      </c>
      <c r="H28" s="80">
        <v>4</v>
      </c>
      <c r="I28" s="80">
        <v>1</v>
      </c>
      <c r="J28" s="80">
        <v>1</v>
      </c>
      <c r="K28" s="234">
        <v>711000000</v>
      </c>
      <c r="L28" s="195">
        <v>53550581.82594178</v>
      </c>
      <c r="M28" s="61" t="s">
        <v>344</v>
      </c>
      <c r="N28" s="60" t="s">
        <v>422</v>
      </c>
    </row>
    <row r="29" spans="1:14" s="41" customFormat="1" ht="80.25" customHeight="1">
      <c r="A29" s="311"/>
      <c r="B29" s="314"/>
      <c r="C29" s="88" t="s">
        <v>423</v>
      </c>
      <c r="D29" s="36" t="s">
        <v>424</v>
      </c>
      <c r="E29" s="36" t="s">
        <v>425</v>
      </c>
      <c r="F29" s="88">
        <v>0</v>
      </c>
      <c r="G29" s="88">
        <v>1</v>
      </c>
      <c r="H29" s="88">
        <v>1</v>
      </c>
      <c r="I29" s="88">
        <v>1</v>
      </c>
      <c r="J29" s="88">
        <v>1</v>
      </c>
      <c r="K29" s="234">
        <v>4000000</v>
      </c>
      <c r="L29" s="195">
        <v>301269.096067183</v>
      </c>
      <c r="M29" s="61" t="s">
        <v>426</v>
      </c>
      <c r="N29" s="61" t="s">
        <v>427</v>
      </c>
    </row>
    <row r="30" spans="1:13" s="41" customFormat="1" ht="99.75">
      <c r="A30" s="312"/>
      <c r="B30" s="315"/>
      <c r="C30" s="36" t="s">
        <v>428</v>
      </c>
      <c r="D30" s="88"/>
      <c r="E30" s="36" t="s">
        <v>429</v>
      </c>
      <c r="F30" s="57">
        <v>5</v>
      </c>
      <c r="G30" s="57">
        <v>10</v>
      </c>
      <c r="H30" s="57">
        <v>7</v>
      </c>
      <c r="I30" s="57">
        <v>4</v>
      </c>
      <c r="J30" s="57">
        <v>1</v>
      </c>
      <c r="K30" s="234">
        <v>4000000</v>
      </c>
      <c r="L30" s="195">
        <v>301269.096067183</v>
      </c>
      <c r="M30" s="61" t="s">
        <v>430</v>
      </c>
    </row>
    <row r="32" spans="2:3" ht="15">
      <c r="B32" s="4"/>
      <c r="C32" s="86"/>
    </row>
    <row r="33" ht="15">
      <c r="C33" s="86"/>
    </row>
  </sheetData>
  <sheetProtection/>
  <mergeCells count="15">
    <mergeCell ref="B9:B17"/>
    <mergeCell ref="A9:A30"/>
    <mergeCell ref="B26:B30"/>
    <mergeCell ref="B18:B20"/>
    <mergeCell ref="C10:C14"/>
    <mergeCell ref="B23:B25"/>
    <mergeCell ref="M5:M8"/>
    <mergeCell ref="N5:N8"/>
    <mergeCell ref="L5:L7"/>
    <mergeCell ref="A5:A8"/>
    <mergeCell ref="B5:B8"/>
    <mergeCell ref="C5:C8"/>
    <mergeCell ref="D5:D8"/>
    <mergeCell ref="E5:J7"/>
    <mergeCell ref="K5:K8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5:N25"/>
  <sheetViews>
    <sheetView zoomScalePageLayoutView="0" workbookViewId="0" topLeftCell="A4">
      <pane ySplit="5" topLeftCell="A9" activePane="bottomLeft" state="frozen"/>
      <selection pane="topLeft" activeCell="A4" sqref="A4"/>
      <selection pane="bottomLeft" activeCell="A1" sqref="A1"/>
    </sheetView>
  </sheetViews>
  <sheetFormatPr defaultColWidth="11.421875" defaultRowHeight="12.75"/>
  <cols>
    <col min="1" max="1" width="18.140625" style="0" customWidth="1"/>
    <col min="2" max="2" width="24.57421875" style="0" customWidth="1"/>
    <col min="3" max="3" width="29.421875" style="0" customWidth="1"/>
    <col min="4" max="4" width="17.7109375" style="0" customWidth="1"/>
    <col min="5" max="5" width="17.28125" style="0" hidden="1" customWidth="1"/>
    <col min="6" max="10" width="0" style="0" hidden="1" customWidth="1"/>
    <col min="11" max="11" width="14.7109375" style="237" customWidth="1"/>
    <col min="12" max="12" width="18.00390625" style="0" bestFit="1" customWidth="1"/>
    <col min="13" max="13" width="16.7109375" style="0" customWidth="1"/>
    <col min="14" max="14" width="25.00390625" style="0" customWidth="1"/>
  </cols>
  <sheetData>
    <row r="5" spans="1:14" ht="12.75" customHeight="1">
      <c r="A5" s="288" t="s">
        <v>134</v>
      </c>
      <c r="B5" s="273" t="s">
        <v>146</v>
      </c>
      <c r="C5" s="273" t="s">
        <v>147</v>
      </c>
      <c r="D5" s="273" t="s">
        <v>148</v>
      </c>
      <c r="E5" s="276" t="s">
        <v>152</v>
      </c>
      <c r="F5" s="279"/>
      <c r="G5" s="279"/>
      <c r="H5" s="279"/>
      <c r="I5" s="279"/>
      <c r="J5" s="280"/>
      <c r="K5" s="285" t="s">
        <v>217</v>
      </c>
      <c r="L5" s="276" t="s">
        <v>153</v>
      </c>
      <c r="M5" s="273" t="s">
        <v>149</v>
      </c>
      <c r="N5" s="273" t="s">
        <v>150</v>
      </c>
    </row>
    <row r="6" spans="1:14" ht="12.75">
      <c r="A6" s="289"/>
      <c r="B6" s="274"/>
      <c r="C6" s="274"/>
      <c r="D6" s="274"/>
      <c r="E6" s="277"/>
      <c r="F6" s="281"/>
      <c r="G6" s="281"/>
      <c r="H6" s="281"/>
      <c r="I6" s="281"/>
      <c r="J6" s="282"/>
      <c r="K6" s="286"/>
      <c r="L6" s="277"/>
      <c r="M6" s="274"/>
      <c r="N6" s="274"/>
    </row>
    <row r="7" spans="1:14" ht="12.75" customHeight="1">
      <c r="A7" s="289"/>
      <c r="B7" s="274"/>
      <c r="C7" s="274"/>
      <c r="D7" s="274"/>
      <c r="E7" s="278"/>
      <c r="F7" s="283"/>
      <c r="G7" s="283"/>
      <c r="H7" s="283"/>
      <c r="I7" s="283"/>
      <c r="J7" s="284"/>
      <c r="K7" s="286"/>
      <c r="L7" s="278"/>
      <c r="M7" s="274"/>
      <c r="N7" s="274"/>
    </row>
    <row r="8" spans="1:14" ht="45">
      <c r="A8" s="290"/>
      <c r="B8" s="275"/>
      <c r="C8" s="275"/>
      <c r="D8" s="275"/>
      <c r="E8" s="1" t="s">
        <v>151</v>
      </c>
      <c r="F8" s="2" t="s">
        <v>135</v>
      </c>
      <c r="G8" s="2" t="s">
        <v>136</v>
      </c>
      <c r="H8" s="2" t="s">
        <v>137</v>
      </c>
      <c r="I8" s="2" t="s">
        <v>138</v>
      </c>
      <c r="J8" s="2" t="s">
        <v>139</v>
      </c>
      <c r="K8" s="287"/>
      <c r="L8" s="2" t="s">
        <v>140</v>
      </c>
      <c r="M8" s="275"/>
      <c r="N8" s="275"/>
    </row>
    <row r="9" spans="1:14" ht="62.25" customHeight="1">
      <c r="A9" s="325" t="s">
        <v>32</v>
      </c>
      <c r="B9" s="327" t="s">
        <v>516</v>
      </c>
      <c r="C9" s="155" t="s">
        <v>33</v>
      </c>
      <c r="D9" s="156" t="s">
        <v>517</v>
      </c>
      <c r="E9" s="157" t="s">
        <v>518</v>
      </c>
      <c r="F9" s="154">
        <v>0</v>
      </c>
      <c r="G9" s="154">
        <v>0</v>
      </c>
      <c r="H9" s="154">
        <v>1</v>
      </c>
      <c r="I9" s="154"/>
      <c r="J9" s="154"/>
      <c r="K9" s="250">
        <v>10000000</v>
      </c>
      <c r="L9" s="195">
        <v>1933431.9383621896</v>
      </c>
      <c r="M9" s="153" t="s">
        <v>434</v>
      </c>
      <c r="N9" s="153" t="s">
        <v>519</v>
      </c>
    </row>
    <row r="10" spans="1:14" ht="89.25" customHeight="1">
      <c r="A10" s="326"/>
      <c r="B10" s="328"/>
      <c r="C10" s="46" t="s">
        <v>34</v>
      </c>
      <c r="D10" s="25" t="s">
        <v>520</v>
      </c>
      <c r="E10" s="61" t="s">
        <v>521</v>
      </c>
      <c r="F10" s="110">
        <v>1</v>
      </c>
      <c r="G10" s="110"/>
      <c r="H10" s="110">
        <v>1</v>
      </c>
      <c r="I10" s="110">
        <v>1</v>
      </c>
      <c r="J10" s="110"/>
      <c r="K10" s="235">
        <v>20000000</v>
      </c>
      <c r="L10" s="195">
        <v>3866863.876724379</v>
      </c>
      <c r="M10" s="36" t="s">
        <v>434</v>
      </c>
      <c r="N10" s="36" t="s">
        <v>519</v>
      </c>
    </row>
    <row r="11" spans="1:14" ht="165" customHeight="1">
      <c r="A11" s="326"/>
      <c r="B11" s="322" t="s">
        <v>522</v>
      </c>
      <c r="C11" s="45" t="s">
        <v>523</v>
      </c>
      <c r="D11" s="26" t="s">
        <v>524</v>
      </c>
      <c r="E11" s="61" t="s">
        <v>525</v>
      </c>
      <c r="F11" s="110">
        <v>0</v>
      </c>
      <c r="G11" s="110"/>
      <c r="H11" s="110">
        <v>1</v>
      </c>
      <c r="I11" s="110"/>
      <c r="J11" s="110"/>
      <c r="K11" s="235">
        <v>10000000</v>
      </c>
      <c r="L11" s="195">
        <v>2320118.3260346274</v>
      </c>
      <c r="M11" s="36" t="s">
        <v>434</v>
      </c>
      <c r="N11" s="36" t="s">
        <v>526</v>
      </c>
    </row>
    <row r="12" spans="1:14" ht="102.75" customHeight="1">
      <c r="A12" s="326"/>
      <c r="B12" s="323"/>
      <c r="C12" s="46" t="s">
        <v>721</v>
      </c>
      <c r="D12" s="100" t="s">
        <v>723</v>
      </c>
      <c r="E12" s="107" t="s">
        <v>722</v>
      </c>
      <c r="F12" s="110">
        <v>0</v>
      </c>
      <c r="G12" s="110"/>
      <c r="H12" s="110">
        <v>1</v>
      </c>
      <c r="I12" s="110" t="s">
        <v>724</v>
      </c>
      <c r="J12" s="110" t="s">
        <v>724</v>
      </c>
      <c r="K12" s="235">
        <v>2000000</v>
      </c>
      <c r="L12" s="195">
        <v>464023.6652069255</v>
      </c>
      <c r="M12" s="36"/>
      <c r="N12" s="36"/>
    </row>
    <row r="13" spans="1:14" ht="185.25">
      <c r="A13" s="326"/>
      <c r="B13" s="324"/>
      <c r="C13" s="46" t="s">
        <v>727</v>
      </c>
      <c r="D13" s="100" t="s">
        <v>790</v>
      </c>
      <c r="E13" s="61" t="s">
        <v>486</v>
      </c>
      <c r="F13" s="110">
        <v>0</v>
      </c>
      <c r="G13" s="110">
        <v>0</v>
      </c>
      <c r="H13" s="110">
        <v>2</v>
      </c>
      <c r="I13" s="110">
        <v>2</v>
      </c>
      <c r="J13" s="110">
        <v>2</v>
      </c>
      <c r="K13" s="235">
        <v>5000000</v>
      </c>
      <c r="L13" s="195">
        <v>1160059.1630173137</v>
      </c>
      <c r="M13" s="36" t="s">
        <v>434</v>
      </c>
      <c r="N13" s="36" t="s">
        <v>519</v>
      </c>
    </row>
    <row r="14" spans="1:14" ht="85.5">
      <c r="A14" s="326"/>
      <c r="B14" s="322" t="s">
        <v>35</v>
      </c>
      <c r="C14" s="45" t="s">
        <v>36</v>
      </c>
      <c r="D14" s="25" t="s">
        <v>527</v>
      </c>
      <c r="E14" s="61" t="s">
        <v>528</v>
      </c>
      <c r="F14" s="110">
        <v>3</v>
      </c>
      <c r="G14" s="110"/>
      <c r="H14" s="110"/>
      <c r="I14" s="110"/>
      <c r="J14" s="110"/>
      <c r="K14" s="235">
        <v>5000000</v>
      </c>
      <c r="L14" s="195">
        <v>81160059.16301732</v>
      </c>
      <c r="M14" s="36" t="s">
        <v>434</v>
      </c>
      <c r="N14" s="36" t="s">
        <v>519</v>
      </c>
    </row>
    <row r="15" spans="1:14" ht="72.75" customHeight="1">
      <c r="A15" s="326"/>
      <c r="B15" s="324"/>
      <c r="C15" s="46" t="s">
        <v>37</v>
      </c>
      <c r="D15" s="25" t="s">
        <v>529</v>
      </c>
      <c r="E15" s="61" t="s">
        <v>530</v>
      </c>
      <c r="F15" s="110">
        <v>0</v>
      </c>
      <c r="G15" s="110">
        <v>1</v>
      </c>
      <c r="H15" s="110"/>
      <c r="I15" s="110"/>
      <c r="J15" s="110"/>
      <c r="K15" s="235">
        <v>5000000</v>
      </c>
      <c r="L15" s="195">
        <v>81160059.16301732</v>
      </c>
      <c r="M15" s="36" t="s">
        <v>434</v>
      </c>
      <c r="N15" s="36" t="s">
        <v>537</v>
      </c>
    </row>
    <row r="16" spans="1:14" ht="72.75" customHeight="1">
      <c r="A16" s="326"/>
      <c r="B16" s="322" t="s">
        <v>549</v>
      </c>
      <c r="C16" s="46" t="s">
        <v>38</v>
      </c>
      <c r="D16" s="100" t="s">
        <v>545</v>
      </c>
      <c r="E16" s="61" t="s">
        <v>546</v>
      </c>
      <c r="F16" s="110">
        <v>1</v>
      </c>
      <c r="G16" s="110">
        <v>3</v>
      </c>
      <c r="H16" s="110">
        <v>3</v>
      </c>
      <c r="I16" s="110">
        <v>3</v>
      </c>
      <c r="J16" s="110">
        <v>3</v>
      </c>
      <c r="K16" s="235">
        <v>640000000</v>
      </c>
      <c r="L16" s="195">
        <v>13482255.112377442</v>
      </c>
      <c r="M16" s="36" t="s">
        <v>548</v>
      </c>
      <c r="N16" s="36" t="s">
        <v>547</v>
      </c>
    </row>
    <row r="17" spans="1:14" ht="87.75" customHeight="1">
      <c r="A17" s="326"/>
      <c r="B17" s="323"/>
      <c r="C17" s="46" t="s">
        <v>550</v>
      </c>
      <c r="D17" s="25" t="s">
        <v>531</v>
      </c>
      <c r="E17" s="61" t="s">
        <v>532</v>
      </c>
      <c r="F17" s="110">
        <v>0</v>
      </c>
      <c r="G17" s="110">
        <v>3</v>
      </c>
      <c r="H17" s="110">
        <v>1</v>
      </c>
      <c r="I17" s="110"/>
      <c r="J17" s="110"/>
      <c r="K17" s="235">
        <v>10000000</v>
      </c>
      <c r="L17" s="195">
        <v>210660.23613089754</v>
      </c>
      <c r="M17" s="36" t="s">
        <v>533</v>
      </c>
      <c r="N17" s="102"/>
    </row>
    <row r="18" spans="1:14" ht="85.5">
      <c r="A18" s="326"/>
      <c r="B18" s="323"/>
      <c r="C18" s="46" t="s">
        <v>551</v>
      </c>
      <c r="D18" s="101" t="s">
        <v>535</v>
      </c>
      <c r="E18" s="98" t="s">
        <v>534</v>
      </c>
      <c r="F18" s="110">
        <v>3</v>
      </c>
      <c r="G18" s="110">
        <v>1</v>
      </c>
      <c r="H18" s="110">
        <v>2</v>
      </c>
      <c r="I18" s="110"/>
      <c r="J18" s="110"/>
      <c r="K18" s="235">
        <v>50000000</v>
      </c>
      <c r="L18" s="195">
        <v>1053301.1806544876</v>
      </c>
      <c r="M18" s="36" t="s">
        <v>536</v>
      </c>
      <c r="N18" s="36" t="s">
        <v>537</v>
      </c>
    </row>
    <row r="19" spans="1:14" ht="88.5" customHeight="1">
      <c r="A19" s="326"/>
      <c r="B19" s="323"/>
      <c r="C19" s="46" t="s">
        <v>726</v>
      </c>
      <c r="D19" s="25" t="s">
        <v>538</v>
      </c>
      <c r="E19" s="61" t="s">
        <v>542</v>
      </c>
      <c r="F19" s="110">
        <v>3</v>
      </c>
      <c r="G19" s="110">
        <v>1</v>
      </c>
      <c r="H19" s="110">
        <v>1</v>
      </c>
      <c r="I19" s="110">
        <v>1</v>
      </c>
      <c r="J19" s="110">
        <v>1</v>
      </c>
      <c r="K19" s="235">
        <v>2000000</v>
      </c>
      <c r="L19" s="195">
        <v>42132.04722617949</v>
      </c>
      <c r="M19" s="36" t="s">
        <v>536</v>
      </c>
      <c r="N19" s="36" t="s">
        <v>539</v>
      </c>
    </row>
    <row r="20" spans="1:14" ht="85.5">
      <c r="A20" s="326"/>
      <c r="B20" s="324"/>
      <c r="C20" s="46" t="s">
        <v>552</v>
      </c>
      <c r="D20" s="100" t="s">
        <v>540</v>
      </c>
      <c r="E20" s="61" t="s">
        <v>541</v>
      </c>
      <c r="F20" s="110">
        <v>10</v>
      </c>
      <c r="G20" s="110">
        <v>1</v>
      </c>
      <c r="H20" s="110">
        <v>1</v>
      </c>
      <c r="I20" s="110">
        <v>2</v>
      </c>
      <c r="J20" s="110">
        <v>2</v>
      </c>
      <c r="K20" s="235">
        <v>15000000</v>
      </c>
      <c r="L20" s="195">
        <v>315990.3541963463</v>
      </c>
      <c r="M20" s="36" t="s">
        <v>543</v>
      </c>
      <c r="N20" s="36" t="s">
        <v>544</v>
      </c>
    </row>
    <row r="21" spans="1:12" ht="15.75">
      <c r="A21" s="4"/>
      <c r="B21" s="33"/>
      <c r="C21" s="34"/>
      <c r="L21" s="195"/>
    </row>
    <row r="22" ht="15">
      <c r="C22" s="32"/>
    </row>
    <row r="23" spans="2:3" ht="15.75">
      <c r="B23" s="33"/>
      <c r="C23" s="34"/>
    </row>
    <row r="24" spans="2:3" ht="15.75">
      <c r="B24" s="33"/>
      <c r="C24" s="32"/>
    </row>
    <row r="25" ht="15">
      <c r="C25" s="35"/>
    </row>
  </sheetData>
  <sheetProtection/>
  <mergeCells count="16">
    <mergeCell ref="B16:B20"/>
    <mergeCell ref="B11:B13"/>
    <mergeCell ref="B14:B15"/>
    <mergeCell ref="A9:A20"/>
    <mergeCell ref="B9:B10"/>
    <mergeCell ref="M5:M8"/>
    <mergeCell ref="N5:N8"/>
    <mergeCell ref="L5:L7"/>
    <mergeCell ref="A5:A8"/>
    <mergeCell ref="B5:B8"/>
    <mergeCell ref="C5:C8"/>
    <mergeCell ref="D5:D8"/>
    <mergeCell ref="E5:J7"/>
    <mergeCell ref="K5:K8"/>
  </mergeCells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N31"/>
  <sheetViews>
    <sheetView zoomScale="90" zoomScaleNormal="90" zoomScalePageLayoutView="0" workbookViewId="0" topLeftCell="A1">
      <pane ySplit="5" topLeftCell="A29" activePane="bottomLeft" state="frozen"/>
      <selection pane="topLeft" activeCell="D1" sqref="D1"/>
      <selection pane="bottomLeft" activeCell="A32" sqref="A32"/>
    </sheetView>
  </sheetViews>
  <sheetFormatPr defaultColWidth="11.421875" defaultRowHeight="12.75"/>
  <cols>
    <col min="1" max="1" width="23.57421875" style="0" customWidth="1"/>
    <col min="2" max="2" width="28.00390625" style="0" customWidth="1"/>
    <col min="3" max="3" width="32.140625" style="0" customWidth="1"/>
    <col min="4" max="4" width="25.7109375" style="0" customWidth="1"/>
    <col min="5" max="5" width="19.140625" style="0" customWidth="1"/>
    <col min="6" max="6" width="13.140625" style="0" customWidth="1"/>
    <col min="7" max="7" width="14.28125" style="0" customWidth="1"/>
    <col min="8" max="8" width="17.8515625" style="0" customWidth="1"/>
    <col min="9" max="9" width="15.421875" style="0" customWidth="1"/>
    <col min="10" max="10" width="16.8515625" style="0" customWidth="1"/>
    <col min="11" max="11" width="18.421875" style="253" customWidth="1"/>
    <col min="12" max="12" width="16.28125" style="0" bestFit="1" customWidth="1"/>
    <col min="13" max="13" width="20.421875" style="0" customWidth="1"/>
    <col min="14" max="14" width="29.57421875" style="0" customWidth="1"/>
  </cols>
  <sheetData>
    <row r="2" spans="1:14" ht="12.75" customHeight="1">
      <c r="A2" s="288" t="s">
        <v>134</v>
      </c>
      <c r="B2" s="273" t="s">
        <v>146</v>
      </c>
      <c r="C2" s="273" t="s">
        <v>147</v>
      </c>
      <c r="D2" s="273" t="s">
        <v>148</v>
      </c>
      <c r="E2" s="276" t="s">
        <v>152</v>
      </c>
      <c r="F2" s="279"/>
      <c r="G2" s="279"/>
      <c r="H2" s="279"/>
      <c r="I2" s="279"/>
      <c r="J2" s="280"/>
      <c r="K2" s="337" t="s">
        <v>217</v>
      </c>
      <c r="L2" s="276" t="s">
        <v>153</v>
      </c>
      <c r="M2" s="273" t="s">
        <v>149</v>
      </c>
      <c r="N2" s="273" t="s">
        <v>150</v>
      </c>
    </row>
    <row r="3" spans="1:14" ht="12.75">
      <c r="A3" s="289"/>
      <c r="B3" s="274"/>
      <c r="C3" s="274"/>
      <c r="D3" s="274"/>
      <c r="E3" s="277"/>
      <c r="F3" s="281"/>
      <c r="G3" s="281"/>
      <c r="H3" s="281"/>
      <c r="I3" s="281"/>
      <c r="J3" s="282"/>
      <c r="K3" s="338"/>
      <c r="L3" s="277"/>
      <c r="M3" s="274"/>
      <c r="N3" s="274"/>
    </row>
    <row r="4" spans="1:14" ht="12.75" customHeight="1">
      <c r="A4" s="289"/>
      <c r="B4" s="274"/>
      <c r="C4" s="274"/>
      <c r="D4" s="274"/>
      <c r="E4" s="278"/>
      <c r="F4" s="283"/>
      <c r="G4" s="283"/>
      <c r="H4" s="283"/>
      <c r="I4" s="283"/>
      <c r="J4" s="284"/>
      <c r="K4" s="338"/>
      <c r="L4" s="278"/>
      <c r="M4" s="274"/>
      <c r="N4" s="274"/>
    </row>
    <row r="5" spans="1:14" ht="36">
      <c r="A5" s="290"/>
      <c r="B5" s="275"/>
      <c r="C5" s="275"/>
      <c r="D5" s="275"/>
      <c r="E5" s="1" t="s">
        <v>151</v>
      </c>
      <c r="F5" s="2" t="s">
        <v>135</v>
      </c>
      <c r="G5" s="2" t="s">
        <v>136</v>
      </c>
      <c r="H5" s="2" t="s">
        <v>137</v>
      </c>
      <c r="I5" s="2" t="s">
        <v>138</v>
      </c>
      <c r="J5" s="2" t="s">
        <v>139</v>
      </c>
      <c r="K5" s="339"/>
      <c r="L5" s="2" t="s">
        <v>140</v>
      </c>
      <c r="M5" s="275"/>
      <c r="N5" s="275"/>
    </row>
    <row r="6" spans="1:14" ht="114.75">
      <c r="A6" s="329" t="s">
        <v>39</v>
      </c>
      <c r="B6" s="330" t="s">
        <v>40</v>
      </c>
      <c r="C6" s="335" t="s">
        <v>41</v>
      </c>
      <c r="D6" s="71" t="s">
        <v>310</v>
      </c>
      <c r="E6" s="61" t="s">
        <v>311</v>
      </c>
      <c r="F6" s="51" t="s">
        <v>339</v>
      </c>
      <c r="G6" s="57">
        <v>3800</v>
      </c>
      <c r="H6" s="57">
        <v>3800</v>
      </c>
      <c r="I6" s="57">
        <v>3800</v>
      </c>
      <c r="J6" s="57">
        <v>3800</v>
      </c>
      <c r="K6" s="238">
        <v>200000000</v>
      </c>
      <c r="L6" s="195">
        <v>914298.1374687954</v>
      </c>
      <c r="M6" s="51" t="s">
        <v>340</v>
      </c>
      <c r="N6" s="41"/>
    </row>
    <row r="7" spans="1:14" ht="199.5">
      <c r="A7" s="329"/>
      <c r="B7" s="331"/>
      <c r="C7" s="336"/>
      <c r="D7" s="72" t="s">
        <v>791</v>
      </c>
      <c r="E7" s="58" t="s">
        <v>312</v>
      </c>
      <c r="F7" s="55">
        <v>0</v>
      </c>
      <c r="G7" s="55">
        <v>0</v>
      </c>
      <c r="H7" s="55">
        <v>1</v>
      </c>
      <c r="I7" s="55">
        <v>0</v>
      </c>
      <c r="J7" s="55">
        <v>1</v>
      </c>
      <c r="K7" s="242">
        <v>2990000000</v>
      </c>
      <c r="L7" s="195">
        <v>13668757.155158492</v>
      </c>
      <c r="M7" s="58" t="s">
        <v>313</v>
      </c>
      <c r="N7" s="65"/>
    </row>
    <row r="8" spans="1:14" ht="96.75" customHeight="1">
      <c r="A8" s="329"/>
      <c r="B8" s="331"/>
      <c r="C8" s="72" t="s">
        <v>42</v>
      </c>
      <c r="D8" s="72" t="s">
        <v>314</v>
      </c>
      <c r="E8" s="162" t="s">
        <v>657</v>
      </c>
      <c r="F8" s="135"/>
      <c r="G8" s="135"/>
      <c r="H8" s="135"/>
      <c r="I8" s="135"/>
      <c r="J8" s="135"/>
      <c r="K8" s="241">
        <v>2000000</v>
      </c>
      <c r="L8" s="195">
        <v>9142.981374687955</v>
      </c>
      <c r="M8" s="135"/>
      <c r="N8" s="55" t="s">
        <v>341</v>
      </c>
    </row>
    <row r="9" spans="1:14" ht="83.25" customHeight="1">
      <c r="A9" s="329"/>
      <c r="B9" s="331"/>
      <c r="C9" s="72" t="s">
        <v>43</v>
      </c>
      <c r="D9" s="72" t="s">
        <v>346</v>
      </c>
      <c r="E9" s="58" t="s">
        <v>315</v>
      </c>
      <c r="F9" s="55">
        <v>0</v>
      </c>
      <c r="G9" s="58" t="s">
        <v>316</v>
      </c>
      <c r="H9" s="58" t="s">
        <v>316</v>
      </c>
      <c r="I9" s="59" t="s">
        <v>317</v>
      </c>
      <c r="J9" s="59" t="s">
        <v>317</v>
      </c>
      <c r="K9" s="241">
        <v>14000000</v>
      </c>
      <c r="L9" s="195">
        <v>64000.86962281568</v>
      </c>
      <c r="M9" s="58" t="s">
        <v>318</v>
      </c>
      <c r="N9" s="135"/>
    </row>
    <row r="10" spans="1:14" ht="48" customHeight="1">
      <c r="A10" s="329"/>
      <c r="B10" s="331"/>
      <c r="C10" s="72" t="s">
        <v>763</v>
      </c>
      <c r="D10" s="72"/>
      <c r="E10" s="58"/>
      <c r="F10" s="55"/>
      <c r="G10" s="58"/>
      <c r="H10" s="58"/>
      <c r="I10" s="59"/>
      <c r="J10" s="59"/>
      <c r="K10" s="241">
        <v>1000000</v>
      </c>
      <c r="L10" s="195">
        <v>4571.490687343978</v>
      </c>
      <c r="M10" s="58"/>
      <c r="N10" s="231"/>
    </row>
    <row r="11" spans="1:14" ht="48" customHeight="1">
      <c r="A11" s="329"/>
      <c r="B11" s="331"/>
      <c r="C11" s="72" t="s">
        <v>762</v>
      </c>
      <c r="D11" s="72"/>
      <c r="E11" s="58"/>
      <c r="F11" s="55"/>
      <c r="G11" s="58"/>
      <c r="H11" s="58"/>
      <c r="I11" s="59"/>
      <c r="J11" s="59"/>
      <c r="K11" s="241">
        <v>1000000</v>
      </c>
      <c r="L11" s="195">
        <v>4571.490687343978</v>
      </c>
      <c r="M11" s="58"/>
      <c r="N11" s="231"/>
    </row>
    <row r="12" spans="1:13" ht="132.75" customHeight="1">
      <c r="A12" s="329"/>
      <c r="B12" s="159" t="s">
        <v>44</v>
      </c>
      <c r="C12" s="161" t="s">
        <v>5</v>
      </c>
      <c r="D12" s="160" t="s">
        <v>347</v>
      </c>
      <c r="E12" s="55" t="s">
        <v>348</v>
      </c>
      <c r="F12" s="135"/>
      <c r="G12" s="135"/>
      <c r="H12" s="135"/>
      <c r="I12" s="135"/>
      <c r="J12" s="135"/>
      <c r="K12" s="241">
        <v>20000000</v>
      </c>
      <c r="L12" s="195">
        <v>4710388.7779654525</v>
      </c>
      <c r="M12" s="58" t="s">
        <v>319</v>
      </c>
    </row>
    <row r="13" spans="1:14" ht="141.75" customHeight="1">
      <c r="A13" s="329"/>
      <c r="B13" s="330" t="s">
        <v>350</v>
      </c>
      <c r="C13" s="333" t="s">
        <v>45</v>
      </c>
      <c r="D13" s="78" t="s">
        <v>351</v>
      </c>
      <c r="E13" s="74" t="s">
        <v>352</v>
      </c>
      <c r="F13" s="73">
        <v>0</v>
      </c>
      <c r="G13" s="73">
        <v>250</v>
      </c>
      <c r="H13" s="73">
        <v>300</v>
      </c>
      <c r="I13" s="73">
        <v>320</v>
      </c>
      <c r="J13" s="73">
        <v>350</v>
      </c>
      <c r="K13" s="251">
        <v>10000000</v>
      </c>
      <c r="L13" s="195">
        <v>327000.3304186084</v>
      </c>
      <c r="M13" s="81" t="s">
        <v>353</v>
      </c>
      <c r="N13" s="74" t="s">
        <v>354</v>
      </c>
    </row>
    <row r="14" spans="1:14" ht="186.75" customHeight="1">
      <c r="A14" s="329"/>
      <c r="B14" s="331"/>
      <c r="C14" s="334"/>
      <c r="D14" s="79" t="s">
        <v>355</v>
      </c>
      <c r="E14" s="74" t="s">
        <v>356</v>
      </c>
      <c r="F14" s="73">
        <v>24</v>
      </c>
      <c r="G14" s="73">
        <v>10</v>
      </c>
      <c r="H14" s="73">
        <v>12</v>
      </c>
      <c r="I14" s="73">
        <v>15</v>
      </c>
      <c r="J14" s="73">
        <v>15</v>
      </c>
      <c r="K14" s="251">
        <v>200000000</v>
      </c>
      <c r="L14" s="195">
        <v>6540006.608372168</v>
      </c>
      <c r="M14" s="81" t="s">
        <v>357</v>
      </c>
      <c r="N14" s="74" t="s">
        <v>358</v>
      </c>
    </row>
    <row r="15" spans="1:14" ht="71.25">
      <c r="A15" s="329"/>
      <c r="B15" s="331"/>
      <c r="C15" s="334"/>
      <c r="D15" s="27" t="s">
        <v>359</v>
      </c>
      <c r="E15" s="83" t="s">
        <v>360</v>
      </c>
      <c r="F15" s="82">
        <v>0</v>
      </c>
      <c r="G15" s="83" t="s">
        <v>361</v>
      </c>
      <c r="H15" s="83" t="s">
        <v>362</v>
      </c>
      <c r="I15" s="83" t="s">
        <v>362</v>
      </c>
      <c r="J15" s="83" t="s">
        <v>362</v>
      </c>
      <c r="K15" s="238">
        <v>5000000</v>
      </c>
      <c r="L15" s="195">
        <v>163500.1652093042</v>
      </c>
      <c r="M15" s="51" t="s">
        <v>363</v>
      </c>
      <c r="N15" s="41"/>
    </row>
    <row r="16" spans="1:14" ht="117" customHeight="1">
      <c r="A16" s="329"/>
      <c r="B16" s="159" t="s">
        <v>47</v>
      </c>
      <c r="C16" s="72" t="s">
        <v>46</v>
      </c>
      <c r="D16" s="72" t="s">
        <v>364</v>
      </c>
      <c r="E16" s="58" t="s">
        <v>321</v>
      </c>
      <c r="F16" s="55">
        <v>0</v>
      </c>
      <c r="G16" s="55">
        <v>0</v>
      </c>
      <c r="H16" s="55">
        <v>1</v>
      </c>
      <c r="I16" s="55">
        <v>1</v>
      </c>
      <c r="J16" s="55">
        <v>1</v>
      </c>
      <c r="K16" s="241">
        <v>5000000</v>
      </c>
      <c r="L16" s="195">
        <v>1195135.225965412</v>
      </c>
      <c r="M16" s="58" t="s">
        <v>320</v>
      </c>
      <c r="N16" s="135"/>
    </row>
    <row r="17" spans="1:14" ht="92.25" customHeight="1">
      <c r="A17" s="329"/>
      <c r="B17" s="330" t="s">
        <v>48</v>
      </c>
      <c r="C17" s="47" t="s">
        <v>49</v>
      </c>
      <c r="D17" s="71" t="s">
        <v>365</v>
      </c>
      <c r="E17" s="51" t="s">
        <v>366</v>
      </c>
      <c r="F17" s="83" t="s">
        <v>367</v>
      </c>
      <c r="G17" s="83" t="s">
        <v>368</v>
      </c>
      <c r="H17" s="83" t="s">
        <v>369</v>
      </c>
      <c r="I17" s="83" t="s">
        <v>370</v>
      </c>
      <c r="J17" s="83" t="s">
        <v>370</v>
      </c>
      <c r="K17" s="238">
        <v>78406428.21</v>
      </c>
      <c r="L17" s="195">
        <v>18370977.75238112</v>
      </c>
      <c r="M17" s="57" t="s">
        <v>371</v>
      </c>
      <c r="N17" s="51" t="s">
        <v>372</v>
      </c>
    </row>
    <row r="18" spans="1:14" ht="60.75" customHeight="1">
      <c r="A18" s="329"/>
      <c r="B18" s="331"/>
      <c r="C18" s="52" t="s">
        <v>4</v>
      </c>
      <c r="D18" s="71" t="s">
        <v>374</v>
      </c>
      <c r="E18" s="57" t="s">
        <v>375</v>
      </c>
      <c r="F18" s="82">
        <v>600</v>
      </c>
      <c r="G18" s="82">
        <v>600</v>
      </c>
      <c r="H18" s="82">
        <v>600</v>
      </c>
      <c r="I18" s="82">
        <v>600</v>
      </c>
      <c r="J18" s="82">
        <v>600</v>
      </c>
      <c r="K18" s="238">
        <v>10000000</v>
      </c>
      <c r="L18" s="195">
        <v>2343044.8461670997</v>
      </c>
      <c r="M18" s="51" t="s">
        <v>376</v>
      </c>
      <c r="N18" s="51" t="s">
        <v>377</v>
      </c>
    </row>
    <row r="19" spans="1:14" ht="99" customHeight="1">
      <c r="A19" s="329"/>
      <c r="B19" s="332"/>
      <c r="C19" s="111" t="s">
        <v>658</v>
      </c>
      <c r="D19" s="72" t="s">
        <v>659</v>
      </c>
      <c r="E19" s="59" t="s">
        <v>660</v>
      </c>
      <c r="F19" s="91">
        <v>800</v>
      </c>
      <c r="G19" s="91">
        <v>800</v>
      </c>
      <c r="H19" s="91">
        <v>800</v>
      </c>
      <c r="I19" s="91">
        <v>800</v>
      </c>
      <c r="J19" s="91">
        <v>800</v>
      </c>
      <c r="K19" s="241">
        <v>10000000</v>
      </c>
      <c r="L19" s="195">
        <v>2343044.8461670997</v>
      </c>
      <c r="M19" s="58" t="s">
        <v>661</v>
      </c>
      <c r="N19" s="58" t="s">
        <v>662</v>
      </c>
    </row>
    <row r="20" spans="1:14" ht="91.5" customHeight="1">
      <c r="A20" s="329"/>
      <c r="B20" s="330" t="s">
        <v>50</v>
      </c>
      <c r="C20" s="160" t="s">
        <v>51</v>
      </c>
      <c r="D20" s="160" t="s">
        <v>378</v>
      </c>
      <c r="E20" s="56" t="s">
        <v>373</v>
      </c>
      <c r="F20" s="139">
        <v>0</v>
      </c>
      <c r="G20" s="139" t="s">
        <v>379</v>
      </c>
      <c r="H20" s="139" t="s">
        <v>379</v>
      </c>
      <c r="I20" s="139" t="s">
        <v>380</v>
      </c>
      <c r="J20" s="139" t="s">
        <v>380</v>
      </c>
      <c r="K20" s="242">
        <v>10000000</v>
      </c>
      <c r="L20" s="195">
        <v>1160059.163017314</v>
      </c>
      <c r="M20" s="55" t="s">
        <v>363</v>
      </c>
      <c r="N20" s="135"/>
    </row>
    <row r="21" spans="1:14" ht="85.5" customHeight="1">
      <c r="A21" s="329"/>
      <c r="B21" s="331"/>
      <c r="C21" s="160" t="s">
        <v>52</v>
      </c>
      <c r="D21" s="160" t="s">
        <v>381</v>
      </c>
      <c r="E21" s="55" t="s">
        <v>382</v>
      </c>
      <c r="F21" s="136">
        <v>0</v>
      </c>
      <c r="G21" s="136">
        <v>10</v>
      </c>
      <c r="H21" s="136">
        <v>10</v>
      </c>
      <c r="I21" s="136">
        <v>10</v>
      </c>
      <c r="J21" s="136">
        <v>10</v>
      </c>
      <c r="K21" s="241">
        <v>10000000</v>
      </c>
      <c r="L21" s="195">
        <v>1160059.163017314</v>
      </c>
      <c r="M21" s="55" t="s">
        <v>363</v>
      </c>
      <c r="N21" s="135"/>
    </row>
    <row r="22" spans="1:14" ht="94.5" customHeight="1">
      <c r="A22" s="329"/>
      <c r="B22" s="330" t="s">
        <v>53</v>
      </c>
      <c r="C22" s="160" t="s">
        <v>54</v>
      </c>
      <c r="D22" s="72" t="s">
        <v>322</v>
      </c>
      <c r="E22" s="58" t="s">
        <v>342</v>
      </c>
      <c r="F22" s="137"/>
      <c r="G22" s="137"/>
      <c r="H22" s="137"/>
      <c r="I22" s="137"/>
      <c r="J22" s="137"/>
      <c r="K22" s="241">
        <v>5000000</v>
      </c>
      <c r="L22" s="195">
        <v>1160059.163017314</v>
      </c>
      <c r="M22" s="58" t="s">
        <v>318</v>
      </c>
      <c r="N22" s="55" t="s">
        <v>349</v>
      </c>
    </row>
    <row r="23" spans="1:14" ht="81.75" customHeight="1">
      <c r="A23" s="329"/>
      <c r="B23" s="331"/>
      <c r="C23" s="72" t="s">
        <v>55</v>
      </c>
      <c r="D23" s="72" t="s">
        <v>322</v>
      </c>
      <c r="E23" s="58" t="s">
        <v>323</v>
      </c>
      <c r="F23" s="55">
        <v>0</v>
      </c>
      <c r="G23" s="58" t="s">
        <v>329</v>
      </c>
      <c r="H23" s="58" t="s">
        <v>325</v>
      </c>
      <c r="I23" s="58" t="s">
        <v>326</v>
      </c>
      <c r="J23" s="58" t="s">
        <v>324</v>
      </c>
      <c r="K23" s="252">
        <v>5000000</v>
      </c>
      <c r="L23" s="195">
        <v>1160059.163017314</v>
      </c>
      <c r="M23" s="58" t="s">
        <v>319</v>
      </c>
      <c r="N23" s="135"/>
    </row>
    <row r="24" spans="1:14" ht="56.25" customHeight="1">
      <c r="A24" s="329"/>
      <c r="B24" s="330" t="s">
        <v>56</v>
      </c>
      <c r="C24" s="72" t="s">
        <v>57</v>
      </c>
      <c r="D24" s="72" t="s">
        <v>327</v>
      </c>
      <c r="E24" s="58" t="s">
        <v>328</v>
      </c>
      <c r="F24" s="56">
        <v>342</v>
      </c>
      <c r="G24" s="140">
        <v>1</v>
      </c>
      <c r="H24" s="140">
        <v>1</v>
      </c>
      <c r="I24" s="140">
        <v>1</v>
      </c>
      <c r="J24" s="140">
        <v>1</v>
      </c>
      <c r="K24" s="241">
        <v>30000000</v>
      </c>
      <c r="L24" s="195">
        <v>5299187.375211134</v>
      </c>
      <c r="M24" s="58" t="s">
        <v>319</v>
      </c>
      <c r="N24" s="135"/>
    </row>
    <row r="25" spans="1:14" ht="84" customHeight="1">
      <c r="A25" s="329"/>
      <c r="B25" s="331"/>
      <c r="C25" s="72" t="s">
        <v>58</v>
      </c>
      <c r="D25" s="58" t="s">
        <v>330</v>
      </c>
      <c r="E25" s="58" t="s">
        <v>331</v>
      </c>
      <c r="F25" s="158"/>
      <c r="G25" s="158"/>
      <c r="H25" s="158"/>
      <c r="I25" s="158"/>
      <c r="J25" s="158"/>
      <c r="K25" s="241">
        <v>10000000</v>
      </c>
      <c r="L25" s="195">
        <v>1766395.7917370445</v>
      </c>
      <c r="M25" s="58" t="s">
        <v>319</v>
      </c>
      <c r="N25" s="55" t="s">
        <v>349</v>
      </c>
    </row>
    <row r="26" spans="1:14" ht="62.25" customHeight="1">
      <c r="A26" s="329"/>
      <c r="B26" s="330" t="s">
        <v>59</v>
      </c>
      <c r="C26" s="72" t="s">
        <v>60</v>
      </c>
      <c r="D26" s="72" t="s">
        <v>332</v>
      </c>
      <c r="E26" s="58" t="s">
        <v>333</v>
      </c>
      <c r="F26" s="158"/>
      <c r="G26" s="158"/>
      <c r="H26" s="158"/>
      <c r="I26" s="158"/>
      <c r="J26" s="158"/>
      <c r="K26" s="241">
        <v>400000000</v>
      </c>
      <c r="L26" s="195">
        <v>95477194.98028784</v>
      </c>
      <c r="M26" s="58" t="s">
        <v>319</v>
      </c>
      <c r="N26" s="55" t="s">
        <v>349</v>
      </c>
    </row>
    <row r="27" spans="1:14" ht="50.25" customHeight="1">
      <c r="A27" s="329"/>
      <c r="B27" s="331"/>
      <c r="C27" s="72" t="s">
        <v>61</v>
      </c>
      <c r="D27" s="72" t="s">
        <v>332</v>
      </c>
      <c r="E27" s="58" t="s">
        <v>334</v>
      </c>
      <c r="F27" s="136">
        <v>0</v>
      </c>
      <c r="G27" s="138">
        <v>0.2</v>
      </c>
      <c r="H27" s="138">
        <v>0.3</v>
      </c>
      <c r="I27" s="138">
        <v>0.4</v>
      </c>
      <c r="J27" s="138">
        <v>0.5</v>
      </c>
      <c r="K27" s="241">
        <v>20000000</v>
      </c>
      <c r="L27" s="195">
        <v>4773859.749014392</v>
      </c>
      <c r="M27" s="58" t="s">
        <v>319</v>
      </c>
      <c r="N27" s="55" t="s">
        <v>349</v>
      </c>
    </row>
    <row r="28" spans="1:14" ht="91.5" customHeight="1">
      <c r="A28" s="329"/>
      <c r="B28" s="330" t="s">
        <v>62</v>
      </c>
      <c r="C28" s="160" t="s">
        <v>63</v>
      </c>
      <c r="D28" s="160"/>
      <c r="E28" s="135"/>
      <c r="F28" s="158">
        <v>43</v>
      </c>
      <c r="G28" s="158"/>
      <c r="H28" s="158"/>
      <c r="I28" s="158"/>
      <c r="J28" s="158"/>
      <c r="K28" s="241">
        <v>10000000</v>
      </c>
      <c r="L28" s="195">
        <v>0</v>
      </c>
      <c r="M28" s="145" t="s">
        <v>335</v>
      </c>
      <c r="N28" s="135"/>
    </row>
    <row r="29" spans="1:14" ht="53.25" customHeight="1">
      <c r="A29" s="329"/>
      <c r="B29" s="331"/>
      <c r="C29" s="160" t="s">
        <v>64</v>
      </c>
      <c r="D29" s="160"/>
      <c r="E29" s="135"/>
      <c r="F29" s="158"/>
      <c r="G29" s="158"/>
      <c r="H29" s="158"/>
      <c r="I29" s="158"/>
      <c r="J29" s="158"/>
      <c r="K29" s="241">
        <v>10000000</v>
      </c>
      <c r="L29" s="195">
        <v>0</v>
      </c>
      <c r="M29" s="135" t="s">
        <v>335</v>
      </c>
      <c r="N29" s="135"/>
    </row>
    <row r="30" spans="1:14" ht="64.5" customHeight="1">
      <c r="A30" s="329"/>
      <c r="B30" s="159" t="s">
        <v>65</v>
      </c>
      <c r="C30" s="72" t="s">
        <v>66</v>
      </c>
      <c r="D30" s="160"/>
      <c r="E30" s="135"/>
      <c r="F30" s="158"/>
      <c r="G30" s="158"/>
      <c r="H30" s="158"/>
      <c r="I30" s="158"/>
      <c r="J30" s="158"/>
      <c r="K30" s="241">
        <v>5000000</v>
      </c>
      <c r="L30" s="195">
        <v>1195135.225965412</v>
      </c>
      <c r="M30" s="135" t="s">
        <v>335</v>
      </c>
      <c r="N30" s="135"/>
    </row>
    <row r="31" spans="1:14" s="41" customFormat="1" ht="65.25" customHeight="1">
      <c r="A31" s="329"/>
      <c r="B31" s="219" t="s">
        <v>67</v>
      </c>
      <c r="C31" s="71" t="s">
        <v>68</v>
      </c>
      <c r="D31" s="71" t="s">
        <v>336</v>
      </c>
      <c r="E31" s="61" t="s">
        <v>337</v>
      </c>
      <c r="F31" s="57">
        <v>0</v>
      </c>
      <c r="G31" s="60" t="s">
        <v>338</v>
      </c>
      <c r="H31" s="57">
        <v>2</v>
      </c>
      <c r="I31" s="57">
        <v>3</v>
      </c>
      <c r="J31" s="57">
        <v>4</v>
      </c>
      <c r="K31" s="238">
        <v>1000000</v>
      </c>
      <c r="L31" s="195">
        <v>0</v>
      </c>
      <c r="M31" s="61" t="s">
        <v>319</v>
      </c>
      <c r="N31" s="43"/>
    </row>
  </sheetData>
  <sheetProtection/>
  <mergeCells count="20">
    <mergeCell ref="N2:N5"/>
    <mergeCell ref="M2:M5"/>
    <mergeCell ref="C6:C7"/>
    <mergeCell ref="B26:B27"/>
    <mergeCell ref="B20:B21"/>
    <mergeCell ref="B24:B25"/>
    <mergeCell ref="L2:L4"/>
    <mergeCell ref="E2:J4"/>
    <mergeCell ref="K2:K5"/>
    <mergeCell ref="B6:B11"/>
    <mergeCell ref="A2:A5"/>
    <mergeCell ref="B2:B5"/>
    <mergeCell ref="C2:C5"/>
    <mergeCell ref="D2:D5"/>
    <mergeCell ref="A6:A31"/>
    <mergeCell ref="B28:B29"/>
    <mergeCell ref="B22:B23"/>
    <mergeCell ref="B17:B19"/>
    <mergeCell ref="B13:B15"/>
    <mergeCell ref="C13:C15"/>
  </mergeCell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4:N30"/>
  <sheetViews>
    <sheetView zoomScale="80" zoomScaleNormal="80" zoomScalePageLayoutView="0" workbookViewId="0" topLeftCell="A4">
      <pane ySplit="4" topLeftCell="A26" activePane="bottomLeft" state="frozen"/>
      <selection pane="topLeft" activeCell="A4" sqref="A4"/>
      <selection pane="bottomLeft" activeCell="A26" sqref="A26:A29"/>
    </sheetView>
  </sheetViews>
  <sheetFormatPr defaultColWidth="11.421875" defaultRowHeight="12.75"/>
  <cols>
    <col min="1" max="1" width="23.00390625" style="0" customWidth="1"/>
    <col min="2" max="2" width="34.57421875" style="0" customWidth="1"/>
    <col min="3" max="3" width="35.421875" style="0" customWidth="1"/>
    <col min="4" max="4" width="26.8515625" style="0" customWidth="1"/>
    <col min="5" max="5" width="20.7109375" style="0" customWidth="1"/>
    <col min="6" max="6" width="11.421875" style="0" customWidth="1"/>
    <col min="7" max="7" width="18.00390625" style="0" customWidth="1"/>
    <col min="8" max="8" width="23.00390625" style="0" customWidth="1"/>
    <col min="9" max="9" width="22.57421875" style="0" customWidth="1"/>
    <col min="10" max="10" width="21.7109375" style="0" customWidth="1"/>
    <col min="11" max="11" width="17.00390625" style="237" customWidth="1"/>
    <col min="12" max="12" width="15.140625" style="0" bestFit="1" customWidth="1"/>
    <col min="13" max="13" width="25.140625" style="0" customWidth="1"/>
    <col min="14" max="14" width="24.57421875" style="0" customWidth="1"/>
  </cols>
  <sheetData>
    <row r="4" spans="1:14" ht="12.75">
      <c r="A4" s="288" t="s">
        <v>134</v>
      </c>
      <c r="B4" s="273" t="s">
        <v>146</v>
      </c>
      <c r="C4" s="273" t="s">
        <v>147</v>
      </c>
      <c r="D4" s="273" t="s">
        <v>148</v>
      </c>
      <c r="E4" s="276" t="s">
        <v>152</v>
      </c>
      <c r="F4" s="279"/>
      <c r="G4" s="279"/>
      <c r="H4" s="279"/>
      <c r="I4" s="279"/>
      <c r="J4" s="280"/>
      <c r="K4" s="285" t="s">
        <v>217</v>
      </c>
      <c r="L4" s="276" t="s">
        <v>153</v>
      </c>
      <c r="M4" s="273" t="s">
        <v>149</v>
      </c>
      <c r="N4" s="273" t="s">
        <v>150</v>
      </c>
    </row>
    <row r="5" spans="1:14" ht="12.75">
      <c r="A5" s="289"/>
      <c r="B5" s="274"/>
      <c r="C5" s="274"/>
      <c r="D5" s="274"/>
      <c r="E5" s="277"/>
      <c r="F5" s="281"/>
      <c r="G5" s="281"/>
      <c r="H5" s="281"/>
      <c r="I5" s="281"/>
      <c r="J5" s="282"/>
      <c r="K5" s="286"/>
      <c r="L5" s="277"/>
      <c r="M5" s="274"/>
      <c r="N5" s="274"/>
    </row>
    <row r="6" spans="1:14" ht="12.75" customHeight="1">
      <c r="A6" s="289"/>
      <c r="B6" s="274"/>
      <c r="C6" s="274"/>
      <c r="D6" s="274"/>
      <c r="E6" s="278"/>
      <c r="F6" s="283"/>
      <c r="G6" s="283"/>
      <c r="H6" s="283"/>
      <c r="I6" s="283"/>
      <c r="J6" s="284"/>
      <c r="K6" s="286"/>
      <c r="L6" s="278"/>
      <c r="M6" s="274"/>
      <c r="N6" s="274"/>
    </row>
    <row r="7" spans="1:14" ht="49.5" customHeight="1">
      <c r="A7" s="290"/>
      <c r="B7" s="275"/>
      <c r="C7" s="275"/>
      <c r="D7" s="275"/>
      <c r="E7" s="1" t="s">
        <v>151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87"/>
      <c r="L7" s="2" t="s">
        <v>140</v>
      </c>
      <c r="M7" s="275"/>
      <c r="N7" s="275"/>
    </row>
    <row r="8" spans="1:14" ht="46.5" customHeight="1">
      <c r="A8" s="340" t="s">
        <v>610</v>
      </c>
      <c r="B8" s="343" t="s">
        <v>69</v>
      </c>
      <c r="C8" s="171" t="s">
        <v>553</v>
      </c>
      <c r="D8" s="166"/>
      <c r="E8" s="150" t="s">
        <v>555</v>
      </c>
      <c r="F8" s="88">
        <v>0</v>
      </c>
      <c r="G8" s="88">
        <v>1</v>
      </c>
      <c r="H8" s="88">
        <v>2</v>
      </c>
      <c r="I8" s="88">
        <v>2</v>
      </c>
      <c r="J8" s="88">
        <v>2</v>
      </c>
      <c r="K8" s="254">
        <v>40000000</v>
      </c>
      <c r="L8" s="195">
        <v>973457.589374575</v>
      </c>
      <c r="M8" s="150" t="s">
        <v>434</v>
      </c>
      <c r="N8" s="150" t="s">
        <v>537</v>
      </c>
    </row>
    <row r="9" spans="1:14" ht="75.75" customHeight="1">
      <c r="A9" s="341"/>
      <c r="B9" s="343"/>
      <c r="C9" s="172" t="s">
        <v>554</v>
      </c>
      <c r="D9" s="166"/>
      <c r="E9" s="150" t="s">
        <v>556</v>
      </c>
      <c r="F9" s="88">
        <v>0</v>
      </c>
      <c r="G9" s="88">
        <v>2</v>
      </c>
      <c r="H9" s="88">
        <v>2</v>
      </c>
      <c r="I9" s="88">
        <v>2</v>
      </c>
      <c r="J9" s="88">
        <v>2</v>
      </c>
      <c r="K9" s="254">
        <v>60000000</v>
      </c>
      <c r="L9" s="195">
        <v>1460186.3840618625</v>
      </c>
      <c r="M9" s="150" t="s">
        <v>434</v>
      </c>
      <c r="N9" s="150" t="s">
        <v>557</v>
      </c>
    </row>
    <row r="10" spans="1:14" ht="86.25" customHeight="1">
      <c r="A10" s="341"/>
      <c r="B10" s="6" t="s">
        <v>70</v>
      </c>
      <c r="C10" s="172" t="s">
        <v>71</v>
      </c>
      <c r="D10" s="166"/>
      <c r="E10" s="164" t="s">
        <v>558</v>
      </c>
      <c r="F10" s="163">
        <v>0</v>
      </c>
      <c r="G10" s="150" t="s">
        <v>559</v>
      </c>
      <c r="H10" s="88">
        <v>60</v>
      </c>
      <c r="I10" s="88">
        <v>60</v>
      </c>
      <c r="J10" s="88">
        <v>60</v>
      </c>
      <c r="K10" s="254">
        <v>50000000</v>
      </c>
      <c r="L10" s="195">
        <v>2132180.722136829</v>
      </c>
      <c r="M10" s="150" t="s">
        <v>560</v>
      </c>
      <c r="N10" s="150" t="s">
        <v>557</v>
      </c>
    </row>
    <row r="11" spans="1:14" ht="110.25" customHeight="1">
      <c r="A11" s="341"/>
      <c r="B11" s="343" t="s">
        <v>561</v>
      </c>
      <c r="C11" s="172" t="s">
        <v>72</v>
      </c>
      <c r="D11" s="150" t="s">
        <v>154</v>
      </c>
      <c r="E11" s="150" t="s">
        <v>562</v>
      </c>
      <c r="F11" s="163">
        <v>0</v>
      </c>
      <c r="G11" s="150" t="s">
        <v>563</v>
      </c>
      <c r="H11" s="163">
        <v>1</v>
      </c>
      <c r="I11" s="88">
        <v>1</v>
      </c>
      <c r="J11" s="163">
        <v>1</v>
      </c>
      <c r="K11" s="254">
        <v>10000000</v>
      </c>
      <c r="L11" s="195">
        <v>3105183.1223622025</v>
      </c>
      <c r="M11" s="150" t="s">
        <v>564</v>
      </c>
      <c r="N11" s="150" t="s">
        <v>557</v>
      </c>
    </row>
    <row r="12" spans="1:14" ht="74.25" customHeight="1">
      <c r="A12" s="342"/>
      <c r="B12" s="343"/>
      <c r="C12" s="8" t="s">
        <v>73</v>
      </c>
      <c r="D12" s="166"/>
      <c r="E12" s="150" t="s">
        <v>565</v>
      </c>
      <c r="F12" s="163">
        <v>0</v>
      </c>
      <c r="G12" s="150" t="s">
        <v>566</v>
      </c>
      <c r="H12" s="150" t="s">
        <v>380</v>
      </c>
      <c r="I12" s="150" t="s">
        <v>380</v>
      </c>
      <c r="J12" s="150" t="s">
        <v>380</v>
      </c>
      <c r="K12" s="254">
        <v>20000000</v>
      </c>
      <c r="L12" s="195">
        <v>6210366.244724405</v>
      </c>
      <c r="M12" s="150" t="s">
        <v>567</v>
      </c>
      <c r="N12" s="150" t="s">
        <v>557</v>
      </c>
    </row>
    <row r="13" spans="1:14" ht="42.75" customHeight="1">
      <c r="A13" s="345" t="s">
        <v>74</v>
      </c>
      <c r="B13" s="343" t="s">
        <v>75</v>
      </c>
      <c r="C13" s="89" t="s">
        <v>77</v>
      </c>
      <c r="D13" s="36" t="s">
        <v>591</v>
      </c>
      <c r="E13" s="36" t="s">
        <v>587</v>
      </c>
      <c r="F13" s="36">
        <v>0</v>
      </c>
      <c r="G13" s="36" t="s">
        <v>588</v>
      </c>
      <c r="H13" s="36" t="s">
        <v>589</v>
      </c>
      <c r="I13" s="36" t="s">
        <v>589</v>
      </c>
      <c r="J13" s="36" t="s">
        <v>589</v>
      </c>
      <c r="K13" s="238">
        <v>20000000</v>
      </c>
      <c r="L13" s="195">
        <v>3098350.2362214895</v>
      </c>
      <c r="M13" s="36" t="s">
        <v>590</v>
      </c>
      <c r="N13" s="36" t="s">
        <v>596</v>
      </c>
    </row>
    <row r="14" spans="1:14" ht="56.25" customHeight="1">
      <c r="A14" s="345"/>
      <c r="B14" s="343"/>
      <c r="C14" s="171" t="s">
        <v>76</v>
      </c>
      <c r="D14" s="36" t="s">
        <v>592</v>
      </c>
      <c r="E14" s="36" t="s">
        <v>593</v>
      </c>
      <c r="F14" s="88">
        <v>0</v>
      </c>
      <c r="G14" s="36" t="s">
        <v>594</v>
      </c>
      <c r="H14" s="36" t="s">
        <v>594</v>
      </c>
      <c r="I14" s="36" t="s">
        <v>594</v>
      </c>
      <c r="J14" s="36" t="s">
        <v>594</v>
      </c>
      <c r="K14" s="255">
        <v>20000000</v>
      </c>
      <c r="L14" s="195">
        <v>3098350.2362214895</v>
      </c>
      <c r="M14" s="36" t="s">
        <v>590</v>
      </c>
      <c r="N14" s="36" t="s">
        <v>595</v>
      </c>
    </row>
    <row r="15" spans="1:14" ht="83.25" customHeight="1">
      <c r="A15" s="345"/>
      <c r="B15" s="343"/>
      <c r="C15" s="171" t="s">
        <v>597</v>
      </c>
      <c r="D15" s="36" t="s">
        <v>598</v>
      </c>
      <c r="E15" s="36" t="s">
        <v>599</v>
      </c>
      <c r="F15" s="88">
        <v>0</v>
      </c>
      <c r="G15" s="88">
        <v>0</v>
      </c>
      <c r="H15" s="88">
        <v>1</v>
      </c>
      <c r="I15" s="43"/>
      <c r="J15" s="43"/>
      <c r="K15" s="255">
        <v>1000000</v>
      </c>
      <c r="L15" s="195">
        <v>154917.51181107448</v>
      </c>
      <c r="M15" s="36" t="s">
        <v>590</v>
      </c>
      <c r="N15" s="36" t="s">
        <v>595</v>
      </c>
    </row>
    <row r="16" spans="1:14" ht="63.75" customHeight="1">
      <c r="A16" s="345"/>
      <c r="B16" s="343"/>
      <c r="C16" s="221" t="s">
        <v>600</v>
      </c>
      <c r="D16" s="36" t="s">
        <v>603</v>
      </c>
      <c r="E16" s="222" t="s">
        <v>604</v>
      </c>
      <c r="F16" s="88">
        <v>0</v>
      </c>
      <c r="G16" s="88">
        <v>1</v>
      </c>
      <c r="H16" s="43"/>
      <c r="I16" s="43"/>
      <c r="J16" s="43"/>
      <c r="K16" s="238">
        <v>2000000</v>
      </c>
      <c r="L16" s="195">
        <v>309835.02362214896</v>
      </c>
      <c r="M16" s="36" t="s">
        <v>590</v>
      </c>
      <c r="N16" s="36" t="s">
        <v>595</v>
      </c>
    </row>
    <row r="17" spans="1:14" ht="57">
      <c r="A17" s="345"/>
      <c r="B17" s="343"/>
      <c r="C17" s="39" t="s">
        <v>601</v>
      </c>
      <c r="D17" s="36" t="s">
        <v>607</v>
      </c>
      <c r="E17" s="88" t="s">
        <v>605</v>
      </c>
      <c r="F17" s="88">
        <v>0</v>
      </c>
      <c r="G17" s="88">
        <v>0</v>
      </c>
      <c r="H17" s="88">
        <v>1</v>
      </c>
      <c r="I17" s="41"/>
      <c r="J17" s="41"/>
      <c r="K17" s="255">
        <v>59000000</v>
      </c>
      <c r="L17" s="195">
        <v>9140133.196853396</v>
      </c>
      <c r="M17" s="36" t="s">
        <v>606</v>
      </c>
      <c r="N17" s="41"/>
    </row>
    <row r="18" spans="1:14" ht="53.25" customHeight="1">
      <c r="A18" s="345"/>
      <c r="B18" s="343"/>
      <c r="C18" s="171" t="s">
        <v>602</v>
      </c>
      <c r="D18" s="36" t="s">
        <v>608</v>
      </c>
      <c r="E18" s="36" t="s">
        <v>609</v>
      </c>
      <c r="F18" s="88">
        <v>0</v>
      </c>
      <c r="G18" s="88">
        <v>5</v>
      </c>
      <c r="H18" s="88">
        <v>5</v>
      </c>
      <c r="I18" s="88">
        <v>5</v>
      </c>
      <c r="J18" s="88">
        <v>5</v>
      </c>
      <c r="K18" s="255">
        <v>10000000</v>
      </c>
      <c r="L18" s="195">
        <v>1549175.1181107447</v>
      </c>
      <c r="M18" s="36" t="s">
        <v>590</v>
      </c>
      <c r="N18" s="36" t="s">
        <v>595</v>
      </c>
    </row>
    <row r="19" spans="1:14" ht="62.25" customHeight="1">
      <c r="A19" s="345"/>
      <c r="B19" s="344" t="s">
        <v>747</v>
      </c>
      <c r="C19" s="169" t="s">
        <v>749</v>
      </c>
      <c r="D19" s="166"/>
      <c r="E19" s="223" t="s">
        <v>751</v>
      </c>
      <c r="F19" s="41"/>
      <c r="G19" s="41"/>
      <c r="H19" s="41"/>
      <c r="I19" s="41"/>
      <c r="J19" s="41"/>
      <c r="K19" s="256">
        <v>500000000</v>
      </c>
      <c r="L19" s="195">
        <v>39253.23981637877</v>
      </c>
      <c r="M19" s="41"/>
      <c r="N19" s="41"/>
    </row>
    <row r="20" spans="1:14" ht="57">
      <c r="A20" s="345"/>
      <c r="B20" s="344"/>
      <c r="C20" s="169" t="s">
        <v>748</v>
      </c>
      <c r="D20" s="174"/>
      <c r="E20" s="223" t="s">
        <v>752</v>
      </c>
      <c r="F20" s="41"/>
      <c r="G20" s="41"/>
      <c r="H20" s="41"/>
      <c r="I20" s="41"/>
      <c r="J20" s="41"/>
      <c r="K20" s="256">
        <v>29500000000</v>
      </c>
      <c r="L20" s="195">
        <v>2315941.1491663475</v>
      </c>
      <c r="M20" s="41"/>
      <c r="N20" s="41"/>
    </row>
    <row r="21" spans="1:14" ht="115.5" customHeight="1">
      <c r="A21" s="345" t="s">
        <v>78</v>
      </c>
      <c r="B21" s="343" t="s">
        <v>79</v>
      </c>
      <c r="C21" s="169" t="s">
        <v>80</v>
      </c>
      <c r="D21" s="167" t="s">
        <v>778</v>
      </c>
      <c r="E21" s="150" t="s">
        <v>663</v>
      </c>
      <c r="F21" s="163">
        <v>0</v>
      </c>
      <c r="G21" s="163">
        <v>8</v>
      </c>
      <c r="H21" s="163">
        <v>8</v>
      </c>
      <c r="I21" s="163">
        <v>8</v>
      </c>
      <c r="J21" s="163">
        <v>8</v>
      </c>
      <c r="K21" s="257">
        <v>100000000</v>
      </c>
      <c r="L21" s="195">
        <v>10025629.945592007</v>
      </c>
      <c r="M21" s="150" t="s">
        <v>675</v>
      </c>
      <c r="N21" s="150" t="s">
        <v>676</v>
      </c>
    </row>
    <row r="22" spans="1:14" ht="115.5" customHeight="1">
      <c r="A22" s="345"/>
      <c r="B22" s="343"/>
      <c r="C22" s="167" t="s">
        <v>664</v>
      </c>
      <c r="D22" s="150" t="s">
        <v>665</v>
      </c>
      <c r="E22" s="150" t="s">
        <v>666</v>
      </c>
      <c r="F22" s="150">
        <v>0</v>
      </c>
      <c r="G22" s="150">
        <v>2</v>
      </c>
      <c r="H22" s="150">
        <v>2</v>
      </c>
      <c r="I22" s="150">
        <v>2</v>
      </c>
      <c r="J22" s="150">
        <v>2</v>
      </c>
      <c r="K22" s="257">
        <v>42000000</v>
      </c>
      <c r="L22" s="195">
        <v>4210764.577148643</v>
      </c>
      <c r="M22" s="150" t="s">
        <v>675</v>
      </c>
      <c r="N22" s="150" t="s">
        <v>677</v>
      </c>
    </row>
    <row r="23" spans="1:14" ht="115.5" customHeight="1">
      <c r="A23" s="347"/>
      <c r="B23" s="348" t="s">
        <v>667</v>
      </c>
      <c r="C23" s="168" t="s">
        <v>81</v>
      </c>
      <c r="D23" s="50" t="s">
        <v>668</v>
      </c>
      <c r="E23" s="150" t="s">
        <v>669</v>
      </c>
      <c r="F23" s="163">
        <v>0</v>
      </c>
      <c r="G23" s="163">
        <v>2</v>
      </c>
      <c r="H23" s="163">
        <v>2</v>
      </c>
      <c r="I23" s="163">
        <v>2</v>
      </c>
      <c r="J23" s="163">
        <v>2</v>
      </c>
      <c r="K23" s="257">
        <v>4000000</v>
      </c>
      <c r="L23" s="195">
        <v>136586.88296747569</v>
      </c>
      <c r="M23" s="150" t="s">
        <v>675</v>
      </c>
      <c r="N23" s="150" t="s">
        <v>677</v>
      </c>
    </row>
    <row r="24" spans="1:14" ht="59.25" customHeight="1">
      <c r="A24" s="347"/>
      <c r="B24" s="349"/>
      <c r="C24" s="167" t="s">
        <v>82</v>
      </c>
      <c r="D24" s="150" t="s">
        <v>670</v>
      </c>
      <c r="E24" s="150" t="s">
        <v>671</v>
      </c>
      <c r="F24" s="163">
        <v>0</v>
      </c>
      <c r="G24" s="163">
        <v>2</v>
      </c>
      <c r="H24" s="163">
        <v>2</v>
      </c>
      <c r="I24" s="163">
        <v>2</v>
      </c>
      <c r="J24" s="163">
        <v>2</v>
      </c>
      <c r="K24" s="258">
        <v>10000000</v>
      </c>
      <c r="L24" s="195">
        <v>341467.2074186893</v>
      </c>
      <c r="M24" s="150" t="s">
        <v>675</v>
      </c>
      <c r="N24" s="150" t="s">
        <v>678</v>
      </c>
    </row>
    <row r="25" spans="1:14" ht="67.5" customHeight="1">
      <c r="A25" s="347"/>
      <c r="B25" s="40" t="s">
        <v>83</v>
      </c>
      <c r="C25" s="89" t="s">
        <v>672</v>
      </c>
      <c r="D25" s="97" t="s">
        <v>674</v>
      </c>
      <c r="E25" s="36" t="s">
        <v>673</v>
      </c>
      <c r="F25" s="108"/>
      <c r="G25" s="108"/>
      <c r="H25" s="108"/>
      <c r="I25" s="108"/>
      <c r="J25" s="108"/>
      <c r="K25" s="243">
        <v>20000000</v>
      </c>
      <c r="L25" s="195">
        <v>1195135.225965412</v>
      </c>
      <c r="M25" s="150" t="s">
        <v>675</v>
      </c>
      <c r="N25" s="88" t="s">
        <v>679</v>
      </c>
    </row>
    <row r="26" spans="1:14" ht="93.75" customHeight="1">
      <c r="A26" s="345" t="s">
        <v>84</v>
      </c>
      <c r="B26" s="343" t="s">
        <v>568</v>
      </c>
      <c r="C26" s="169" t="s">
        <v>569</v>
      </c>
      <c r="D26" s="150" t="s">
        <v>570</v>
      </c>
      <c r="E26" s="150" t="s">
        <v>571</v>
      </c>
      <c r="F26" s="163">
        <v>0</v>
      </c>
      <c r="G26" s="150" t="s">
        <v>572</v>
      </c>
      <c r="H26" s="150" t="s">
        <v>573</v>
      </c>
      <c r="I26" s="150" t="s">
        <v>573</v>
      </c>
      <c r="J26" s="150" t="s">
        <v>573</v>
      </c>
      <c r="K26" s="241">
        <v>20000000</v>
      </c>
      <c r="L26" s="195">
        <v>201749.419655185</v>
      </c>
      <c r="M26" s="150" t="s">
        <v>434</v>
      </c>
      <c r="N26" s="150" t="s">
        <v>557</v>
      </c>
    </row>
    <row r="27" spans="1:14" ht="79.5" customHeight="1">
      <c r="A27" s="346"/>
      <c r="B27" s="343"/>
      <c r="C27" s="167" t="s">
        <v>574</v>
      </c>
      <c r="D27" s="150" t="s">
        <v>575</v>
      </c>
      <c r="E27" s="150" t="s">
        <v>576</v>
      </c>
      <c r="F27" s="163">
        <v>0</v>
      </c>
      <c r="G27" s="150" t="s">
        <v>572</v>
      </c>
      <c r="H27" s="150" t="s">
        <v>577</v>
      </c>
      <c r="I27" s="150" t="s">
        <v>578</v>
      </c>
      <c r="J27" s="150" t="s">
        <v>578</v>
      </c>
      <c r="K27" s="241">
        <v>1000000</v>
      </c>
      <c r="L27" s="195">
        <v>10087.47098275925</v>
      </c>
      <c r="M27" s="164" t="s">
        <v>434</v>
      </c>
      <c r="N27" s="164" t="s">
        <v>557</v>
      </c>
    </row>
    <row r="28" spans="1:14" ht="94.5" customHeight="1">
      <c r="A28" s="346"/>
      <c r="B28" s="343"/>
      <c r="C28" s="169" t="s">
        <v>579</v>
      </c>
      <c r="D28" s="150" t="s">
        <v>575</v>
      </c>
      <c r="E28" s="150" t="s">
        <v>580</v>
      </c>
      <c r="F28" s="163">
        <v>0</v>
      </c>
      <c r="G28" s="150" t="s">
        <v>572</v>
      </c>
      <c r="H28" s="150" t="s">
        <v>581</v>
      </c>
      <c r="I28" s="150" t="s">
        <v>581</v>
      </c>
      <c r="J28" s="150" t="s">
        <v>581</v>
      </c>
      <c r="K28" s="241">
        <v>1000000</v>
      </c>
      <c r="L28" s="195">
        <v>10087.47098275925</v>
      </c>
      <c r="M28" s="164" t="s">
        <v>434</v>
      </c>
      <c r="N28" s="164" t="s">
        <v>557</v>
      </c>
    </row>
    <row r="29" spans="1:14" ht="104.25" customHeight="1">
      <c r="A29" s="346"/>
      <c r="B29" s="343"/>
      <c r="C29" s="169" t="s">
        <v>582</v>
      </c>
      <c r="D29" s="166"/>
      <c r="E29" s="150" t="s">
        <v>583</v>
      </c>
      <c r="F29" s="163">
        <v>0</v>
      </c>
      <c r="G29" s="150" t="s">
        <v>584</v>
      </c>
      <c r="H29" s="150" t="s">
        <v>585</v>
      </c>
      <c r="I29" s="150" t="s">
        <v>585</v>
      </c>
      <c r="J29" s="150" t="s">
        <v>585</v>
      </c>
      <c r="K29" s="254">
        <v>1000000</v>
      </c>
      <c r="L29" s="195">
        <v>10087.47098275925</v>
      </c>
      <c r="M29" s="150" t="s">
        <v>586</v>
      </c>
      <c r="N29" s="150" t="s">
        <v>557</v>
      </c>
    </row>
    <row r="30" spans="3:4" ht="18.75" customHeight="1">
      <c r="C30" s="42"/>
      <c r="D30" s="30"/>
    </row>
  </sheetData>
  <sheetProtection/>
  <mergeCells count="20">
    <mergeCell ref="A13:A20"/>
    <mergeCell ref="A26:A29"/>
    <mergeCell ref="B26:B29"/>
    <mergeCell ref="B13:B18"/>
    <mergeCell ref="A21:A25"/>
    <mergeCell ref="B23:B24"/>
    <mergeCell ref="B21:B22"/>
    <mergeCell ref="N4:N7"/>
    <mergeCell ref="L4:L6"/>
    <mergeCell ref="M4:M7"/>
    <mergeCell ref="E4:J6"/>
    <mergeCell ref="K4:K7"/>
    <mergeCell ref="B19:B20"/>
    <mergeCell ref="A4:A7"/>
    <mergeCell ref="B4:B7"/>
    <mergeCell ref="C4:C7"/>
    <mergeCell ref="D4:D7"/>
    <mergeCell ref="A8:A12"/>
    <mergeCell ref="B8:B9"/>
    <mergeCell ref="B11:B12"/>
  </mergeCells>
  <printOptions/>
  <pageMargins left="0.75" right="0.75" top="1" bottom="1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4:N48"/>
  <sheetViews>
    <sheetView zoomScale="90" zoomScaleNormal="90" zoomScalePageLayoutView="0" workbookViewId="0" topLeftCell="A4">
      <pane ySplit="4" topLeftCell="A44" activePane="bottomLeft" state="frozen"/>
      <selection pane="topLeft" activeCell="A4" sqref="A4"/>
      <selection pane="bottomLeft" activeCell="A48" sqref="A48"/>
    </sheetView>
  </sheetViews>
  <sheetFormatPr defaultColWidth="11.421875" defaultRowHeight="12.75"/>
  <cols>
    <col min="1" max="1" width="23.7109375" style="0" customWidth="1"/>
    <col min="2" max="2" width="39.8515625" style="0" customWidth="1"/>
    <col min="3" max="3" width="39.28125" style="0" customWidth="1"/>
    <col min="4" max="4" width="38.421875" style="0" customWidth="1"/>
    <col min="5" max="5" width="25.8515625" style="0" customWidth="1"/>
    <col min="6" max="6" width="11.57421875" style="0" customWidth="1"/>
    <col min="7" max="7" width="19.8515625" style="0" customWidth="1"/>
    <col min="8" max="8" width="16.140625" style="0" customWidth="1"/>
    <col min="9" max="9" width="16.8515625" style="0" customWidth="1"/>
    <col min="10" max="10" width="17.7109375" style="0" customWidth="1"/>
    <col min="11" max="11" width="19.7109375" style="237" customWidth="1"/>
    <col min="12" max="12" width="16.28125" style="0" bestFit="1" customWidth="1"/>
    <col min="13" max="13" width="22.421875" style="0" customWidth="1"/>
    <col min="14" max="14" width="26.421875" style="0" customWidth="1"/>
  </cols>
  <sheetData>
    <row r="4" spans="1:14" ht="12.75">
      <c r="A4" s="288" t="s">
        <v>134</v>
      </c>
      <c r="B4" s="273" t="s">
        <v>146</v>
      </c>
      <c r="C4" s="273" t="s">
        <v>147</v>
      </c>
      <c r="D4" s="273" t="s">
        <v>148</v>
      </c>
      <c r="E4" s="276" t="s">
        <v>152</v>
      </c>
      <c r="F4" s="279"/>
      <c r="G4" s="279"/>
      <c r="H4" s="279"/>
      <c r="I4" s="279"/>
      <c r="J4" s="280"/>
      <c r="K4" s="285" t="s">
        <v>217</v>
      </c>
      <c r="L4" s="276" t="s">
        <v>153</v>
      </c>
      <c r="M4" s="273" t="s">
        <v>149</v>
      </c>
      <c r="N4" s="273" t="s">
        <v>150</v>
      </c>
    </row>
    <row r="5" spans="1:14" ht="12.75">
      <c r="A5" s="289"/>
      <c r="B5" s="274"/>
      <c r="C5" s="274"/>
      <c r="D5" s="274"/>
      <c r="E5" s="277"/>
      <c r="F5" s="281"/>
      <c r="G5" s="281"/>
      <c r="H5" s="281"/>
      <c r="I5" s="281"/>
      <c r="J5" s="282"/>
      <c r="K5" s="286"/>
      <c r="L5" s="277"/>
      <c r="M5" s="274"/>
      <c r="N5" s="274"/>
    </row>
    <row r="6" spans="1:14" ht="12.75" customHeight="1">
      <c r="A6" s="289"/>
      <c r="B6" s="274"/>
      <c r="C6" s="274"/>
      <c r="D6" s="274"/>
      <c r="E6" s="278"/>
      <c r="F6" s="283"/>
      <c r="G6" s="283"/>
      <c r="H6" s="283"/>
      <c r="I6" s="283"/>
      <c r="J6" s="284"/>
      <c r="K6" s="286"/>
      <c r="L6" s="278"/>
      <c r="M6" s="274"/>
      <c r="N6" s="274"/>
    </row>
    <row r="7" spans="1:14" ht="36">
      <c r="A7" s="290"/>
      <c r="B7" s="275"/>
      <c r="C7" s="275"/>
      <c r="D7" s="275"/>
      <c r="E7" s="1" t="s">
        <v>151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87"/>
      <c r="L7" s="2" t="s">
        <v>140</v>
      </c>
      <c r="M7" s="275"/>
      <c r="N7" s="275"/>
    </row>
    <row r="8" spans="1:14" ht="90" customHeight="1">
      <c r="A8" s="345" t="s">
        <v>85</v>
      </c>
      <c r="B8" s="343" t="s">
        <v>215</v>
      </c>
      <c r="C8" s="171" t="s">
        <v>432</v>
      </c>
      <c r="D8" s="150" t="s">
        <v>431</v>
      </c>
      <c r="E8" s="150" t="s">
        <v>433</v>
      </c>
      <c r="F8" s="93">
        <v>0</v>
      </c>
      <c r="G8" s="93">
        <v>30</v>
      </c>
      <c r="H8" s="93">
        <v>30</v>
      </c>
      <c r="I8" s="93">
        <v>30</v>
      </c>
      <c r="J8" s="93">
        <v>30</v>
      </c>
      <c r="K8" s="259">
        <v>10000000</v>
      </c>
      <c r="L8" s="195">
        <v>2320118.3260346274</v>
      </c>
      <c r="M8" s="58" t="s">
        <v>434</v>
      </c>
      <c r="N8" s="58" t="s">
        <v>435</v>
      </c>
    </row>
    <row r="9" spans="1:14" ht="42.75">
      <c r="A9" s="351"/>
      <c r="B9" s="343"/>
      <c r="C9" s="89" t="s">
        <v>86</v>
      </c>
      <c r="D9" s="50" t="s">
        <v>436</v>
      </c>
      <c r="E9" s="36" t="s">
        <v>437</v>
      </c>
      <c r="F9" s="94">
        <v>0</v>
      </c>
      <c r="G9" s="94">
        <v>1</v>
      </c>
      <c r="H9" s="95"/>
      <c r="I9" s="95"/>
      <c r="J9" s="95"/>
      <c r="K9" s="260">
        <v>1000000</v>
      </c>
      <c r="L9" s="195">
        <v>232011.83260346277</v>
      </c>
      <c r="M9" s="61" t="s">
        <v>434</v>
      </c>
      <c r="N9" s="41"/>
    </row>
    <row r="10" spans="1:14" ht="78" customHeight="1">
      <c r="A10" s="351"/>
      <c r="B10" s="343" t="s">
        <v>87</v>
      </c>
      <c r="C10" s="167" t="s">
        <v>438</v>
      </c>
      <c r="D10" s="150" t="s">
        <v>788</v>
      </c>
      <c r="E10" s="150" t="s">
        <v>439</v>
      </c>
      <c r="F10" s="165">
        <v>0</v>
      </c>
      <c r="G10" s="165">
        <v>1</v>
      </c>
      <c r="H10" s="165">
        <v>1</v>
      </c>
      <c r="I10" s="165">
        <v>1</v>
      </c>
      <c r="J10" s="165">
        <v>1</v>
      </c>
      <c r="K10" s="259">
        <v>1000000000</v>
      </c>
      <c r="L10" s="195">
        <v>83861827.19821544</v>
      </c>
      <c r="M10" s="58" t="s">
        <v>434</v>
      </c>
      <c r="N10" s="135"/>
    </row>
    <row r="11" spans="1:14" ht="153" customHeight="1">
      <c r="A11" s="351"/>
      <c r="B11" s="343"/>
      <c r="C11" s="167" t="s">
        <v>440</v>
      </c>
      <c r="D11" s="150" t="s">
        <v>789</v>
      </c>
      <c r="E11" s="150" t="s">
        <v>441</v>
      </c>
      <c r="F11" s="165">
        <v>15</v>
      </c>
      <c r="G11" s="165">
        <v>80</v>
      </c>
      <c r="H11" s="165">
        <v>60</v>
      </c>
      <c r="I11" s="165">
        <v>70</v>
      </c>
      <c r="J11" s="165">
        <v>70</v>
      </c>
      <c r="K11" s="259">
        <v>5000000000</v>
      </c>
      <c r="L11" s="195">
        <v>419309135.99107724</v>
      </c>
      <c r="M11" s="58" t="s">
        <v>434</v>
      </c>
      <c r="N11" s="135"/>
    </row>
    <row r="12" spans="1:14" ht="36.75" customHeight="1">
      <c r="A12" s="351"/>
      <c r="B12" s="6" t="s">
        <v>88</v>
      </c>
      <c r="C12" s="89" t="s">
        <v>89</v>
      </c>
      <c r="D12" s="174" t="s">
        <v>442</v>
      </c>
      <c r="E12" s="150" t="s">
        <v>443</v>
      </c>
      <c r="F12" s="165">
        <v>0</v>
      </c>
      <c r="G12" s="165">
        <v>10</v>
      </c>
      <c r="H12" s="165">
        <v>10</v>
      </c>
      <c r="I12" s="165">
        <v>10</v>
      </c>
      <c r="J12" s="165">
        <v>10</v>
      </c>
      <c r="K12" s="259">
        <v>100000000</v>
      </c>
      <c r="L12" s="208">
        <v>16591588.911723377</v>
      </c>
      <c r="M12" s="58" t="s">
        <v>434</v>
      </c>
      <c r="N12" s="135"/>
    </row>
    <row r="13" spans="1:14" ht="46.5" customHeight="1">
      <c r="A13" s="351"/>
      <c r="B13" s="6" t="s">
        <v>444</v>
      </c>
      <c r="C13" s="167" t="s">
        <v>445</v>
      </c>
      <c r="D13" s="150" t="s">
        <v>446</v>
      </c>
      <c r="E13" s="150" t="s">
        <v>447</v>
      </c>
      <c r="F13" s="165">
        <v>50</v>
      </c>
      <c r="G13" s="165">
        <v>20</v>
      </c>
      <c r="H13" s="165">
        <v>20</v>
      </c>
      <c r="I13" s="165">
        <v>20</v>
      </c>
      <c r="J13" s="165">
        <v>20</v>
      </c>
      <c r="K13" s="259">
        <v>300000000</v>
      </c>
      <c r="L13" s="208">
        <v>300000000</v>
      </c>
      <c r="M13" s="58" t="s">
        <v>448</v>
      </c>
      <c r="N13" s="58" t="s">
        <v>449</v>
      </c>
    </row>
    <row r="14" spans="1:14" ht="57" customHeight="1">
      <c r="A14" s="345" t="s">
        <v>90</v>
      </c>
      <c r="B14" s="6" t="s">
        <v>91</v>
      </c>
      <c r="C14" s="31" t="s">
        <v>450</v>
      </c>
      <c r="D14" s="96" t="s">
        <v>451</v>
      </c>
      <c r="E14" s="90" t="s">
        <v>452</v>
      </c>
      <c r="F14" s="92">
        <v>0</v>
      </c>
      <c r="G14" s="92">
        <v>40</v>
      </c>
      <c r="H14" s="92">
        <v>10</v>
      </c>
      <c r="I14" s="92">
        <v>10</v>
      </c>
      <c r="J14" s="92"/>
      <c r="K14" s="260">
        <v>100000000</v>
      </c>
      <c r="L14" s="194">
        <v>99999979.99999999</v>
      </c>
      <c r="M14" s="61" t="s">
        <v>434</v>
      </c>
      <c r="N14" s="41"/>
    </row>
    <row r="15" spans="1:14" ht="120.75" customHeight="1">
      <c r="A15" s="345"/>
      <c r="B15" s="352" t="s">
        <v>92</v>
      </c>
      <c r="C15" s="8" t="s">
        <v>453</v>
      </c>
      <c r="D15" s="96" t="s">
        <v>793</v>
      </c>
      <c r="E15" s="36" t="s">
        <v>454</v>
      </c>
      <c r="F15" s="94">
        <v>0</v>
      </c>
      <c r="G15" s="61" t="s">
        <v>455</v>
      </c>
      <c r="H15" s="41"/>
      <c r="I15" s="41"/>
      <c r="J15" s="41"/>
      <c r="K15" s="260"/>
      <c r="L15" s="195">
        <v>77934478.53284417</v>
      </c>
      <c r="M15" s="61" t="s">
        <v>434</v>
      </c>
      <c r="N15" s="41"/>
    </row>
    <row r="16" spans="1:14" ht="78" customHeight="1">
      <c r="A16" s="345"/>
      <c r="B16" s="352"/>
      <c r="C16" s="169" t="s">
        <v>785</v>
      </c>
      <c r="D16" s="50" t="s">
        <v>786</v>
      </c>
      <c r="E16" s="225" t="s">
        <v>750</v>
      </c>
      <c r="F16" s="41"/>
      <c r="G16" s="41"/>
      <c r="H16" s="41"/>
      <c r="I16" s="41"/>
      <c r="J16" s="41"/>
      <c r="K16" s="261">
        <v>45000000</v>
      </c>
      <c r="L16" s="195">
        <v>10440532.467155823</v>
      </c>
      <c r="M16" s="41"/>
      <c r="N16" s="41"/>
    </row>
    <row r="17" spans="1:14" ht="90" customHeight="1">
      <c r="A17" s="345" t="s">
        <v>93</v>
      </c>
      <c r="B17" s="343" t="s">
        <v>94</v>
      </c>
      <c r="C17" s="8" t="s">
        <v>95</v>
      </c>
      <c r="D17" s="96" t="s">
        <v>792</v>
      </c>
      <c r="E17" s="36" t="s">
        <v>456</v>
      </c>
      <c r="F17" s="94">
        <v>0</v>
      </c>
      <c r="G17" s="97" t="s">
        <v>457</v>
      </c>
      <c r="H17" s="94">
        <v>1</v>
      </c>
      <c r="I17" s="41"/>
      <c r="J17" s="41"/>
      <c r="K17" s="260">
        <v>1000000000</v>
      </c>
      <c r="L17" s="195">
        <v>47441799.79066175</v>
      </c>
      <c r="M17" s="61" t="s">
        <v>466</v>
      </c>
      <c r="N17" s="61" t="s">
        <v>458</v>
      </c>
    </row>
    <row r="18" spans="1:14" ht="81" customHeight="1">
      <c r="A18" s="345"/>
      <c r="B18" s="343"/>
      <c r="C18" s="31" t="s">
        <v>459</v>
      </c>
      <c r="D18" s="96" t="s">
        <v>460</v>
      </c>
      <c r="E18" s="36" t="s">
        <v>461</v>
      </c>
      <c r="F18" s="94">
        <v>0</v>
      </c>
      <c r="G18" s="94"/>
      <c r="H18" s="94">
        <v>1</v>
      </c>
      <c r="I18" s="94">
        <v>1</v>
      </c>
      <c r="J18" s="94">
        <v>1</v>
      </c>
      <c r="K18" s="260">
        <v>15000000</v>
      </c>
      <c r="L18" s="195">
        <v>711626.9968599264</v>
      </c>
      <c r="M18" s="61" t="s">
        <v>434</v>
      </c>
      <c r="N18" s="61" t="s">
        <v>462</v>
      </c>
    </row>
    <row r="19" spans="1:14" ht="28.5">
      <c r="A19" s="345"/>
      <c r="B19" s="343" t="s">
        <v>464</v>
      </c>
      <c r="C19" s="8" t="s">
        <v>463</v>
      </c>
      <c r="D19" s="20" t="s">
        <v>155</v>
      </c>
      <c r="E19" s="36" t="s">
        <v>465</v>
      </c>
      <c r="F19" s="94">
        <v>0</v>
      </c>
      <c r="G19" s="94">
        <v>1</v>
      </c>
      <c r="H19" s="94"/>
      <c r="I19" s="94"/>
      <c r="J19" s="94"/>
      <c r="K19" s="260">
        <v>300000000</v>
      </c>
      <c r="L19" s="195">
        <v>7412130.822160379</v>
      </c>
      <c r="M19" s="61" t="s">
        <v>434</v>
      </c>
      <c r="N19" s="41"/>
    </row>
    <row r="20" spans="1:14" ht="61.5" customHeight="1">
      <c r="A20" s="345"/>
      <c r="B20" s="343"/>
      <c r="C20" s="8" t="s">
        <v>96</v>
      </c>
      <c r="D20" s="8" t="s">
        <v>467</v>
      </c>
      <c r="E20" s="36" t="s">
        <v>728</v>
      </c>
      <c r="F20" s="60">
        <v>0</v>
      </c>
      <c r="G20" s="60" t="s">
        <v>469</v>
      </c>
      <c r="H20" s="60" t="s">
        <v>468</v>
      </c>
      <c r="I20" s="60"/>
      <c r="J20" s="60"/>
      <c r="K20" s="240">
        <v>6739000000</v>
      </c>
      <c r="L20" s="195">
        <v>166501165.36846265</v>
      </c>
      <c r="M20" s="61" t="s">
        <v>434</v>
      </c>
      <c r="N20" s="43"/>
    </row>
    <row r="21" spans="1:14" ht="57">
      <c r="A21" s="345"/>
      <c r="B21" s="6" t="s">
        <v>97</v>
      </c>
      <c r="C21" s="8" t="s">
        <v>470</v>
      </c>
      <c r="D21" s="96" t="s">
        <v>471</v>
      </c>
      <c r="E21" s="36" t="s">
        <v>472</v>
      </c>
      <c r="F21" s="61" t="s">
        <v>473</v>
      </c>
      <c r="G21" s="61" t="s">
        <v>474</v>
      </c>
      <c r="H21" s="61" t="s">
        <v>475</v>
      </c>
      <c r="I21" s="61" t="s">
        <v>475</v>
      </c>
      <c r="J21" s="61" t="s">
        <v>475</v>
      </c>
      <c r="K21" s="262">
        <v>160000000</v>
      </c>
      <c r="L21" s="208">
        <v>23902704.519308243</v>
      </c>
      <c r="M21" s="61" t="s">
        <v>434</v>
      </c>
      <c r="N21" s="41"/>
    </row>
    <row r="22" spans="1:14" ht="37.5" customHeight="1">
      <c r="A22" s="345"/>
      <c r="B22" s="6" t="s">
        <v>476</v>
      </c>
      <c r="C22" s="31" t="s">
        <v>98</v>
      </c>
      <c r="D22" s="20" t="s">
        <v>477</v>
      </c>
      <c r="E22" s="90" t="s">
        <v>156</v>
      </c>
      <c r="F22" s="175">
        <v>0.7</v>
      </c>
      <c r="G22" s="175">
        <v>0.75</v>
      </c>
      <c r="H22" s="175">
        <v>0.8</v>
      </c>
      <c r="I22" s="175">
        <v>0.85</v>
      </c>
      <c r="J22" s="175">
        <v>0.9</v>
      </c>
      <c r="K22" s="262">
        <v>200000000</v>
      </c>
      <c r="L22" s="208">
        <v>47805409.038616486</v>
      </c>
      <c r="M22" s="61" t="s">
        <v>434</v>
      </c>
      <c r="N22" s="43"/>
    </row>
    <row r="23" spans="1:14" ht="42.75">
      <c r="A23" s="345"/>
      <c r="B23" s="6" t="s">
        <v>478</v>
      </c>
      <c r="C23" s="8" t="s">
        <v>99</v>
      </c>
      <c r="D23" s="96" t="s">
        <v>479</v>
      </c>
      <c r="E23" s="14" t="s">
        <v>157</v>
      </c>
      <c r="F23" s="60">
        <v>30</v>
      </c>
      <c r="G23" s="60">
        <v>70</v>
      </c>
      <c r="H23" s="60"/>
      <c r="I23" s="60">
        <v>75</v>
      </c>
      <c r="J23" s="60"/>
      <c r="K23" s="238">
        <v>2000000000</v>
      </c>
      <c r="L23" s="208">
        <v>0</v>
      </c>
      <c r="M23" s="61" t="s">
        <v>480</v>
      </c>
      <c r="N23" s="60"/>
    </row>
    <row r="24" spans="1:14" ht="45.75" customHeight="1">
      <c r="A24" s="345"/>
      <c r="B24" s="343" t="s">
        <v>481</v>
      </c>
      <c r="C24" s="8" t="s">
        <v>100</v>
      </c>
      <c r="D24" s="20" t="s">
        <v>482</v>
      </c>
      <c r="E24" s="90" t="s">
        <v>483</v>
      </c>
      <c r="F24" s="60">
        <v>0</v>
      </c>
      <c r="G24" s="60">
        <v>1</v>
      </c>
      <c r="H24" s="60">
        <v>1</v>
      </c>
      <c r="I24" s="60">
        <v>1</v>
      </c>
      <c r="J24" s="60">
        <v>1</v>
      </c>
      <c r="K24" s="240">
        <v>20000000</v>
      </c>
      <c r="L24" s="195">
        <v>220963.65009853596</v>
      </c>
      <c r="M24" s="61" t="s">
        <v>484</v>
      </c>
      <c r="N24" s="43"/>
    </row>
    <row r="25" spans="1:14" ht="36" customHeight="1">
      <c r="A25" s="345"/>
      <c r="B25" s="343"/>
      <c r="C25" s="21" t="s">
        <v>101</v>
      </c>
      <c r="D25" s="96" t="s">
        <v>485</v>
      </c>
      <c r="E25" s="90" t="s">
        <v>486</v>
      </c>
      <c r="F25" s="61">
        <v>0</v>
      </c>
      <c r="G25" s="61">
        <v>1</v>
      </c>
      <c r="H25" s="61">
        <v>1</v>
      </c>
      <c r="I25" s="61">
        <v>1</v>
      </c>
      <c r="J25" s="61">
        <v>1</v>
      </c>
      <c r="K25" s="262">
        <v>1000000</v>
      </c>
      <c r="L25" s="195">
        <v>11048.182504926799</v>
      </c>
      <c r="M25" s="61" t="s">
        <v>484</v>
      </c>
      <c r="N25" s="41"/>
    </row>
    <row r="26" spans="1:14" ht="36" customHeight="1">
      <c r="A26" s="345"/>
      <c r="B26" s="6" t="s">
        <v>720</v>
      </c>
      <c r="C26" s="99" t="s">
        <v>103</v>
      </c>
      <c r="D26" s="96" t="s">
        <v>487</v>
      </c>
      <c r="E26" s="90" t="s">
        <v>488</v>
      </c>
      <c r="F26" s="60">
        <v>0</v>
      </c>
      <c r="G26" s="60">
        <v>0</v>
      </c>
      <c r="H26" s="60">
        <v>1500</v>
      </c>
      <c r="I26" s="60">
        <v>1000</v>
      </c>
      <c r="J26" s="60">
        <v>1000</v>
      </c>
      <c r="K26" s="240">
        <v>5000000000</v>
      </c>
      <c r="L26" s="208">
        <v>0</v>
      </c>
      <c r="M26" s="61" t="s">
        <v>489</v>
      </c>
      <c r="N26" s="41"/>
    </row>
    <row r="27" spans="1:14" ht="55.5" customHeight="1">
      <c r="A27" s="345"/>
      <c r="B27" s="40" t="s">
        <v>102</v>
      </c>
      <c r="C27" s="36" t="s">
        <v>104</v>
      </c>
      <c r="D27" s="50"/>
      <c r="E27" s="36" t="s">
        <v>490</v>
      </c>
      <c r="F27" s="60">
        <v>0</v>
      </c>
      <c r="G27" s="122">
        <v>1</v>
      </c>
      <c r="H27" s="122">
        <v>1</v>
      </c>
      <c r="I27" s="122">
        <v>1</v>
      </c>
      <c r="J27" s="122">
        <v>1</v>
      </c>
      <c r="K27" s="240">
        <v>2000000</v>
      </c>
      <c r="L27" s="208">
        <v>464023.66520692554</v>
      </c>
      <c r="M27" s="61" t="s">
        <v>491</v>
      </c>
      <c r="N27" s="43"/>
    </row>
    <row r="28" spans="1:14" ht="58.5" customHeight="1">
      <c r="A28" s="345"/>
      <c r="B28" s="123" t="s">
        <v>717</v>
      </c>
      <c r="C28" s="61" t="s">
        <v>718</v>
      </c>
      <c r="D28" s="50"/>
      <c r="E28" s="36" t="s">
        <v>719</v>
      </c>
      <c r="F28" s="60">
        <v>0</v>
      </c>
      <c r="G28" s="122"/>
      <c r="H28" s="60">
        <v>1</v>
      </c>
      <c r="I28" s="60">
        <v>1</v>
      </c>
      <c r="J28" s="122"/>
      <c r="K28" s="240">
        <v>5000000</v>
      </c>
      <c r="L28" s="208">
        <v>1195136.421100638</v>
      </c>
      <c r="M28" s="51"/>
      <c r="N28" s="43"/>
    </row>
    <row r="29" spans="1:14" ht="28.5" customHeight="1">
      <c r="A29" s="345"/>
      <c r="B29" s="128" t="s">
        <v>744</v>
      </c>
      <c r="C29" s="41"/>
      <c r="D29" s="41"/>
      <c r="E29" s="41"/>
      <c r="F29" s="41"/>
      <c r="G29" s="41"/>
      <c r="H29" s="41"/>
      <c r="I29" s="41"/>
      <c r="J29" s="41"/>
      <c r="K29" s="261">
        <v>850000000</v>
      </c>
      <c r="L29" s="208">
        <v>203172988.41412008</v>
      </c>
      <c r="M29" s="41"/>
      <c r="N29" s="41"/>
    </row>
    <row r="30" spans="1:14" ht="29.25" customHeight="1">
      <c r="A30" s="345"/>
      <c r="B30" s="226" t="s">
        <v>754</v>
      </c>
      <c r="C30" s="51"/>
      <c r="D30" s="50"/>
      <c r="E30" s="36" t="s">
        <v>755</v>
      </c>
      <c r="F30" s="60"/>
      <c r="G30" s="122"/>
      <c r="H30" s="122"/>
      <c r="I30" s="122"/>
      <c r="J30" s="122"/>
      <c r="K30" s="240">
        <v>10000000</v>
      </c>
      <c r="L30" s="208">
        <v>2320118.326034628</v>
      </c>
      <c r="M30" s="51"/>
      <c r="N30" s="43"/>
    </row>
    <row r="31" spans="1:14" ht="38.25" customHeight="1">
      <c r="A31" s="345" t="s">
        <v>105</v>
      </c>
      <c r="B31" s="355" t="s">
        <v>106</v>
      </c>
      <c r="C31" s="8" t="s">
        <v>492</v>
      </c>
      <c r="D31" s="50"/>
      <c r="E31" s="150" t="s">
        <v>496</v>
      </c>
      <c r="F31" s="59">
        <v>0</v>
      </c>
      <c r="G31" s="59" t="s">
        <v>497</v>
      </c>
      <c r="H31" s="59" t="s">
        <v>498</v>
      </c>
      <c r="I31" s="59">
        <v>4</v>
      </c>
      <c r="J31" s="59">
        <v>0</v>
      </c>
      <c r="K31" s="263">
        <v>20000000000</v>
      </c>
      <c r="L31" s="195">
        <v>18090591.236137446</v>
      </c>
      <c r="M31" s="177" t="s">
        <v>499</v>
      </c>
      <c r="N31" s="137"/>
    </row>
    <row r="32" spans="1:14" ht="34.5" customHeight="1">
      <c r="A32" s="345"/>
      <c r="B32" s="355"/>
      <c r="C32" s="167" t="s">
        <v>493</v>
      </c>
      <c r="D32" s="150" t="s">
        <v>494</v>
      </c>
      <c r="E32" s="150" t="s">
        <v>495</v>
      </c>
      <c r="F32" s="59">
        <v>0</v>
      </c>
      <c r="G32" s="59">
        <v>1</v>
      </c>
      <c r="H32" s="176"/>
      <c r="I32" s="176"/>
      <c r="J32" s="176"/>
      <c r="K32" s="264">
        <v>20000000</v>
      </c>
      <c r="L32" s="195">
        <v>18090.59123613745</v>
      </c>
      <c r="M32" s="58" t="s">
        <v>499</v>
      </c>
      <c r="N32" s="135"/>
    </row>
    <row r="33" spans="1:14" ht="29.25" customHeight="1">
      <c r="A33" s="345"/>
      <c r="B33" s="355"/>
      <c r="C33" s="167" t="s">
        <v>107</v>
      </c>
      <c r="D33" s="150" t="s">
        <v>500</v>
      </c>
      <c r="E33" s="150" t="s">
        <v>501</v>
      </c>
      <c r="F33" s="59">
        <v>0</v>
      </c>
      <c r="G33" s="59">
        <v>1</v>
      </c>
      <c r="H33" s="176"/>
      <c r="I33" s="176"/>
      <c r="J33" s="176"/>
      <c r="K33" s="264">
        <v>500000000</v>
      </c>
      <c r="L33" s="195">
        <v>452264.78090343624</v>
      </c>
      <c r="M33" s="58" t="s">
        <v>502</v>
      </c>
      <c r="N33" s="135"/>
    </row>
    <row r="34" spans="1:14" ht="33.75" customHeight="1">
      <c r="A34" s="345"/>
      <c r="B34" s="343" t="s">
        <v>503</v>
      </c>
      <c r="C34" s="167" t="s">
        <v>504</v>
      </c>
      <c r="D34" s="150" t="s">
        <v>505</v>
      </c>
      <c r="E34" s="150" t="s">
        <v>506</v>
      </c>
      <c r="F34" s="58">
        <v>0</v>
      </c>
      <c r="G34" s="58">
        <v>25</v>
      </c>
      <c r="H34" s="58">
        <v>25</v>
      </c>
      <c r="I34" s="59">
        <v>25</v>
      </c>
      <c r="J34" s="59">
        <v>25</v>
      </c>
      <c r="K34" s="252">
        <v>300000000</v>
      </c>
      <c r="L34" s="195">
        <v>15921252.614737598</v>
      </c>
      <c r="M34" s="58" t="s">
        <v>507</v>
      </c>
      <c r="N34" s="135"/>
    </row>
    <row r="35" spans="1:14" ht="47.25" customHeight="1">
      <c r="A35" s="345"/>
      <c r="B35" s="343"/>
      <c r="C35" s="167" t="s">
        <v>508</v>
      </c>
      <c r="D35" s="50" t="s">
        <v>509</v>
      </c>
      <c r="E35" s="150" t="s">
        <v>510</v>
      </c>
      <c r="F35" s="56">
        <v>0</v>
      </c>
      <c r="G35" s="56">
        <v>25</v>
      </c>
      <c r="H35" s="56">
        <v>25</v>
      </c>
      <c r="I35" s="56">
        <v>25</v>
      </c>
      <c r="J35" s="56">
        <v>25</v>
      </c>
      <c r="K35" s="241">
        <v>160000000</v>
      </c>
      <c r="L35" s="195">
        <v>8491334.727860052</v>
      </c>
      <c r="M35" s="58" t="s">
        <v>511</v>
      </c>
      <c r="N35" s="135"/>
    </row>
    <row r="36" spans="1:14" ht="56.25" customHeight="1">
      <c r="A36" s="345"/>
      <c r="B36" s="343"/>
      <c r="C36" s="171" t="s">
        <v>512</v>
      </c>
      <c r="D36" s="150" t="s">
        <v>513</v>
      </c>
      <c r="E36" s="150" t="s">
        <v>514</v>
      </c>
      <c r="F36" s="59">
        <v>100</v>
      </c>
      <c r="G36" s="59">
        <v>500</v>
      </c>
      <c r="H36" s="59">
        <v>500</v>
      </c>
      <c r="I36" s="59">
        <v>500</v>
      </c>
      <c r="J36" s="59">
        <v>500</v>
      </c>
      <c r="K36" s="263">
        <v>1000000000</v>
      </c>
      <c r="L36" s="195">
        <v>53070842.04912533</v>
      </c>
      <c r="M36" s="178" t="s">
        <v>515</v>
      </c>
      <c r="N36" s="135"/>
    </row>
    <row r="37" spans="1:14" ht="71.25">
      <c r="A37" s="340" t="s">
        <v>108</v>
      </c>
      <c r="B37" s="343" t="s">
        <v>109</v>
      </c>
      <c r="C37" s="8" t="s">
        <v>110</v>
      </c>
      <c r="D37" s="112" t="s">
        <v>680</v>
      </c>
      <c r="E37" s="113" t="s">
        <v>687</v>
      </c>
      <c r="F37" s="120">
        <v>0</v>
      </c>
      <c r="G37" s="119" t="s">
        <v>681</v>
      </c>
      <c r="H37" s="118" t="s">
        <v>682</v>
      </c>
      <c r="I37" s="118" t="s">
        <v>682</v>
      </c>
      <c r="J37" s="118" t="s">
        <v>682</v>
      </c>
      <c r="K37" s="255">
        <v>3500000</v>
      </c>
      <c r="L37" s="195">
        <v>9536194.85</v>
      </c>
      <c r="M37" s="61" t="s">
        <v>683</v>
      </c>
      <c r="N37" s="61" t="s">
        <v>684</v>
      </c>
    </row>
    <row r="38" spans="1:14" ht="75">
      <c r="A38" s="341"/>
      <c r="B38" s="343"/>
      <c r="C38" s="31" t="s">
        <v>111</v>
      </c>
      <c r="D38" s="121" t="s">
        <v>685</v>
      </c>
      <c r="E38" s="36" t="s">
        <v>686</v>
      </c>
      <c r="F38" s="88">
        <v>1</v>
      </c>
      <c r="G38" s="61">
        <v>1</v>
      </c>
      <c r="H38" s="57">
        <v>1</v>
      </c>
      <c r="I38" s="57">
        <v>1</v>
      </c>
      <c r="J38" s="57">
        <v>1</v>
      </c>
      <c r="K38" s="238">
        <v>1500000</v>
      </c>
      <c r="L38" s="195">
        <v>4086940.65</v>
      </c>
      <c r="M38" s="61" t="s">
        <v>688</v>
      </c>
      <c r="N38" s="61" t="s">
        <v>689</v>
      </c>
    </row>
    <row r="39" spans="1:14" ht="57">
      <c r="A39" s="341"/>
      <c r="B39" s="343"/>
      <c r="C39" s="31" t="s">
        <v>690</v>
      </c>
      <c r="D39" s="7" t="s">
        <v>158</v>
      </c>
      <c r="E39" s="36" t="s">
        <v>691</v>
      </c>
      <c r="F39" s="57">
        <v>0</v>
      </c>
      <c r="G39" s="88">
        <v>1</v>
      </c>
      <c r="H39" s="41"/>
      <c r="I39" s="41"/>
      <c r="J39" s="41"/>
      <c r="K39" s="261">
        <v>1000000</v>
      </c>
      <c r="L39" s="195">
        <v>2724627.0999999996</v>
      </c>
      <c r="M39" s="61" t="s">
        <v>688</v>
      </c>
      <c r="N39" s="60" t="s">
        <v>692</v>
      </c>
    </row>
    <row r="40" spans="1:14" ht="171">
      <c r="A40" s="341"/>
      <c r="B40" s="343" t="s">
        <v>112</v>
      </c>
      <c r="C40" s="31" t="s">
        <v>113</v>
      </c>
      <c r="D40" s="115" t="s">
        <v>779</v>
      </c>
      <c r="E40" s="36" t="s">
        <v>693</v>
      </c>
      <c r="F40" s="88">
        <v>1</v>
      </c>
      <c r="G40" s="88"/>
      <c r="H40" s="88">
        <v>1</v>
      </c>
      <c r="I40" s="88">
        <v>1</v>
      </c>
      <c r="J40" s="41"/>
      <c r="K40" s="255">
        <v>20000000</v>
      </c>
      <c r="L40" s="195">
        <v>3932497.2000143374</v>
      </c>
      <c r="M40" s="61" t="s">
        <v>688</v>
      </c>
      <c r="N40" s="60" t="s">
        <v>692</v>
      </c>
    </row>
    <row r="41" spans="1:14" ht="52.5" customHeight="1">
      <c r="A41" s="341"/>
      <c r="B41" s="343"/>
      <c r="C41" s="8" t="s">
        <v>725</v>
      </c>
      <c r="D41" s="31" t="s">
        <v>694</v>
      </c>
      <c r="E41" s="36" t="s">
        <v>695</v>
      </c>
      <c r="F41" s="88">
        <v>1</v>
      </c>
      <c r="G41" s="88">
        <v>1</v>
      </c>
      <c r="H41" s="88"/>
      <c r="I41" s="88"/>
      <c r="J41" s="88"/>
      <c r="K41" s="255">
        <v>10000000</v>
      </c>
      <c r="L41" s="195">
        <v>1966248.6000071687</v>
      </c>
      <c r="M41" s="61" t="s">
        <v>688</v>
      </c>
      <c r="N41" s="60" t="s">
        <v>692</v>
      </c>
    </row>
    <row r="42" spans="1:14" ht="85.5">
      <c r="A42" s="341"/>
      <c r="B42" s="343"/>
      <c r="C42" s="31" t="s">
        <v>0</v>
      </c>
      <c r="D42" s="7" t="s">
        <v>696</v>
      </c>
      <c r="E42" s="36" t="s">
        <v>697</v>
      </c>
      <c r="F42" s="88">
        <v>0</v>
      </c>
      <c r="G42" s="114" t="s">
        <v>698</v>
      </c>
      <c r="H42" s="114" t="s">
        <v>698</v>
      </c>
      <c r="I42" s="114" t="s">
        <v>698</v>
      </c>
      <c r="J42" s="114" t="s">
        <v>698</v>
      </c>
      <c r="K42" s="265"/>
      <c r="L42" s="195">
        <v>10449016.799978495</v>
      </c>
      <c r="M42" s="61" t="s">
        <v>688</v>
      </c>
      <c r="N42" s="60" t="s">
        <v>699</v>
      </c>
    </row>
    <row r="43" spans="1:14" ht="57">
      <c r="A43" s="341"/>
      <c r="B43" s="6" t="s">
        <v>700</v>
      </c>
      <c r="C43" s="31" t="s">
        <v>701</v>
      </c>
      <c r="D43" s="117" t="s">
        <v>702</v>
      </c>
      <c r="E43" s="116" t="s">
        <v>703</v>
      </c>
      <c r="F43" s="88">
        <v>0</v>
      </c>
      <c r="G43" s="57"/>
      <c r="H43" s="57">
        <v>1000</v>
      </c>
      <c r="I43" s="57">
        <v>1000</v>
      </c>
      <c r="J43" s="57"/>
      <c r="K43" s="255">
        <v>2000000</v>
      </c>
      <c r="L43" s="220">
        <v>16347762.6</v>
      </c>
      <c r="M43" s="61" t="s">
        <v>688</v>
      </c>
      <c r="N43" s="41"/>
    </row>
    <row r="44" spans="1:14" ht="45" customHeight="1">
      <c r="A44" s="341"/>
      <c r="B44" s="173" t="s">
        <v>114</v>
      </c>
      <c r="C44" s="115" t="s">
        <v>115</v>
      </c>
      <c r="D44" s="36" t="s">
        <v>704</v>
      </c>
      <c r="E44" s="36" t="s">
        <v>705</v>
      </c>
      <c r="F44" s="88">
        <v>0</v>
      </c>
      <c r="G44" s="57">
        <v>5</v>
      </c>
      <c r="H44" s="57">
        <v>5</v>
      </c>
      <c r="I44" s="57">
        <v>5</v>
      </c>
      <c r="J44" s="57">
        <v>5</v>
      </c>
      <c r="K44" s="238">
        <v>1000000</v>
      </c>
      <c r="L44" s="194">
        <v>16347762.6</v>
      </c>
      <c r="M44" s="51" t="s">
        <v>688</v>
      </c>
      <c r="N44" s="61" t="s">
        <v>706</v>
      </c>
    </row>
    <row r="45" spans="1:14" ht="55.5" customHeight="1">
      <c r="A45" s="341"/>
      <c r="B45" s="353" t="s">
        <v>1</v>
      </c>
      <c r="C45" s="115" t="s">
        <v>2</v>
      </c>
      <c r="D45" s="36" t="s">
        <v>707</v>
      </c>
      <c r="E45" s="36" t="s">
        <v>572</v>
      </c>
      <c r="F45" s="88">
        <v>0</v>
      </c>
      <c r="G45" s="57">
        <v>1</v>
      </c>
      <c r="H45" s="43"/>
      <c r="I45" s="43"/>
      <c r="J45" s="43"/>
      <c r="K45" s="238"/>
      <c r="L45" s="195">
        <v>5449254.199999999</v>
      </c>
      <c r="M45" s="51" t="s">
        <v>688</v>
      </c>
      <c r="N45" s="61" t="s">
        <v>708</v>
      </c>
    </row>
    <row r="46" spans="1:14" ht="99" customHeight="1">
      <c r="A46" s="341"/>
      <c r="B46" s="353"/>
      <c r="C46" s="61" t="s">
        <v>709</v>
      </c>
      <c r="D46" s="61" t="s">
        <v>710</v>
      </c>
      <c r="E46" s="61" t="s">
        <v>711</v>
      </c>
      <c r="F46" s="57">
        <v>0</v>
      </c>
      <c r="G46" s="57">
        <v>0</v>
      </c>
      <c r="H46" s="57">
        <v>1000</v>
      </c>
      <c r="I46" s="57">
        <v>1000</v>
      </c>
      <c r="J46" s="57">
        <v>0</v>
      </c>
      <c r="K46" s="238"/>
      <c r="L46" s="195">
        <v>5449254.199999999</v>
      </c>
      <c r="M46" s="350" t="s">
        <v>688</v>
      </c>
      <c r="N46" s="61" t="s">
        <v>712</v>
      </c>
    </row>
    <row r="47" spans="1:14" ht="51" customHeight="1">
      <c r="A47" s="354"/>
      <c r="B47" s="353"/>
      <c r="C47" s="223" t="s">
        <v>756</v>
      </c>
      <c r="D47" s="41"/>
      <c r="E47" s="49" t="s">
        <v>757</v>
      </c>
      <c r="F47" s="41"/>
      <c r="G47" s="41"/>
      <c r="H47" s="41"/>
      <c r="I47" s="41"/>
      <c r="J47" s="41"/>
      <c r="K47" s="238"/>
      <c r="L47" s="195">
        <v>5449254.199999999</v>
      </c>
      <c r="M47" s="350"/>
      <c r="N47" s="41"/>
    </row>
    <row r="48" spans="11:13" ht="37.5" customHeight="1">
      <c r="K48" s="245"/>
      <c r="M48" s="29"/>
    </row>
  </sheetData>
  <sheetProtection/>
  <mergeCells count="26">
    <mergeCell ref="A14:A16"/>
    <mergeCell ref="A17:A30"/>
    <mergeCell ref="B45:B47"/>
    <mergeCell ref="A37:A47"/>
    <mergeCell ref="B37:B39"/>
    <mergeCell ref="B40:B42"/>
    <mergeCell ref="A31:A36"/>
    <mergeCell ref="B31:B33"/>
    <mergeCell ref="B34:B36"/>
    <mergeCell ref="B19:B20"/>
    <mergeCell ref="B24:B25"/>
    <mergeCell ref="E4:J6"/>
    <mergeCell ref="B15:B16"/>
    <mergeCell ref="K4:K7"/>
    <mergeCell ref="N4:N7"/>
    <mergeCell ref="M4:M7"/>
    <mergeCell ref="M46:M47"/>
    <mergeCell ref="A8:A13"/>
    <mergeCell ref="B8:B9"/>
    <mergeCell ref="B10:B11"/>
    <mergeCell ref="A4:A7"/>
    <mergeCell ref="B4:B7"/>
    <mergeCell ref="C4:C7"/>
    <mergeCell ref="D4:D7"/>
    <mergeCell ref="L4:L6"/>
    <mergeCell ref="B17:B18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hcruz</dc:creator>
  <cp:keywords/>
  <dc:description/>
  <cp:lastModifiedBy>Mayra Leguizamon</cp:lastModifiedBy>
  <cp:lastPrinted>2012-04-05T01:00:28Z</cp:lastPrinted>
  <dcterms:created xsi:type="dcterms:W3CDTF">2012-03-21T20:55:48Z</dcterms:created>
  <dcterms:modified xsi:type="dcterms:W3CDTF">2013-11-01T16:41:30Z</dcterms:modified>
  <cp:category/>
  <cp:version/>
  <cp:contentType/>
  <cp:contentStatus/>
</cp:coreProperties>
</file>