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880" windowHeight="5040" activeTab="5"/>
  </bookViews>
  <sheets>
    <sheet name="SUBPROGRAMA 1" sheetId="1" r:id="rId1"/>
    <sheet name="SUBPROGRAMA 2" sheetId="2" r:id="rId2"/>
    <sheet name="SUBPROGRAMA 3" sheetId="3" r:id="rId3"/>
    <sheet name="SUBPROGRAMA 4" sheetId="4" r:id="rId4"/>
    <sheet name="SUBPROGRAMA 5" sheetId="5" r:id="rId5"/>
    <sheet name="SUBPROGRAMA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I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I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I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I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<sst xmlns="http://schemas.openxmlformats.org/spreadsheetml/2006/main" count="884" uniqueCount="167">
  <si>
    <t>RECURSOS FINANCIEROS (MILES DE PESOS )</t>
  </si>
  <si>
    <t>GERENCIA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</si>
  <si>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</si>
  <si>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</si>
  <si>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</si>
  <si>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</si>
  <si>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</si>
  <si>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</si>
  <si>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</si>
  <si>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</si>
  <si>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</si>
  <si>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</si>
  <si>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</si>
  <si>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</si>
  <si>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</si>
  <si>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</si>
  <si>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</si>
  <si>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</si>
  <si>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</si>
  <si>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</si>
  <si>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</si>
  <si>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</si>
  <si>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</si>
  <si>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</si>
  <si>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</si>
  <si>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</si>
  <si>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</si>
  <si>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</si>
  <si>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</si>
  <si>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</si>
  <si>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NACION</t>
  </si>
  <si>
    <t>NOMBRE DEL PROYECTO</t>
  </si>
  <si>
    <t>PLAN DE DESARROLLO: “El cambio es con todos y todas (tod@s) 2012 – 2015”</t>
  </si>
  <si>
    <t>COMPONENTE DE EFICACIA - PLAN DE ACCIÒN - VIGENCIA  2012</t>
  </si>
  <si>
    <t>OBJETO Y No DE CONTRATO</t>
  </si>
  <si>
    <t>SGP LIBRE INVERSION</t>
  </si>
  <si>
    <t>ALCALDE  MUNICIPAL</t>
  </si>
  <si>
    <t>META DE PRODUCTO 3</t>
  </si>
  <si>
    <t>META DE PRODUCTO 4</t>
  </si>
  <si>
    <t>NA</t>
  </si>
  <si>
    <t>EJE TEMÁTICO No 01: ZIPAQUIRA, GARANTIA DE BIENESTAR  Y PROSPERIDAD</t>
  </si>
  <si>
    <t>META DE PRODUCTO 6</t>
  </si>
  <si>
    <t>META DE PRODUCTO 5</t>
  </si>
  <si>
    <t>UND</t>
  </si>
  <si>
    <t>SECTOR : CULTURA</t>
  </si>
  <si>
    <t>RESPONSABLE</t>
  </si>
  <si>
    <t>AUMENTAR EN UN 10% CADA AÑO LA PARTICIPACIÓN DE LA POBLACIÓN EN CONSUMO CULTURAL</t>
  </si>
  <si>
    <t>PROGRAMA No 5: CULTURA DE TODOS Y TODAS (TOD@S) BASE DE NUESTRA IDENTIDAD, MEMORIA Y EXPRESION.</t>
  </si>
  <si>
    <r>
      <t>OBJETIVO</t>
    </r>
    <r>
      <rPr>
        <sz val="6"/>
        <rFont val="Arial"/>
        <family val="2"/>
      </rPr>
      <t>: Formular, ejecutar y promover la consolidación del Sistema Municipal de Cultura, en torno a una institucionalidad incluyente, ofreciendo alternativas de cambio en la formación integral con calidad; promoviendo las diferentes  manifestaciones artísticas, con oportunidades para la utilización del tiempo libre, estimulando el  sentido de pertenencia e identidad, defendiendo el patrimonio cultural, y propiciando el gran cambio para el desarrollo integral  y el progreso de la ciudad</t>
    </r>
  </si>
  <si>
    <t>OBJETIVO DEL EJE / DIMENSIÓN:1. Garantizar a los zipaquireños sus derechos fundamentales, sociales, y culturales en educación, actividad física y deporte para construir a través del tejido social, una sociedad mas justa, equitativa, saludable e incluyente.</t>
  </si>
  <si>
    <t xml:space="preserve"> META DE RESULTADO</t>
  </si>
  <si>
    <t>Nº de áreas de formación en diversas disciplinas artísticas funcionando / Nº de áreas de formación proyectadas</t>
  </si>
  <si>
    <t>Una (1) Escuela  en el área de Audiovisuales en funcionamiento</t>
  </si>
  <si>
    <t>Implementación de la escuela de  formación en Artes Visuales. / 1</t>
  </si>
  <si>
    <t>Quince (15) Artistas capacitados en gestión y emprendimiento.</t>
  </si>
  <si>
    <t>Nº de talleres de capacitación   para  Artistas / artistas programados a capacitar.</t>
  </si>
  <si>
    <t>40%</t>
  </si>
  <si>
    <t>10%</t>
  </si>
  <si>
    <t>PORCENTAJE DE NUEVAS PERSONAS VINCULADAS EN LOS PROCESOS DE ESCUELAS DE FORMACIÓN</t>
  </si>
  <si>
    <t>DOTACION  DE IMPLEMENTOS TECNICOS</t>
  </si>
  <si>
    <t>APELAR A FUENTES COMO CAMARA DE COMERCIO, SENA ENTRE OTRAS PARA CAPACITAR EN EL TEMA</t>
  </si>
  <si>
    <t>AUMENTAR ANUALMENTE EN UN 10% LAS PERSONAS EN LOS PROCESOS DE ESCUELAS DE FORMACION CULTURAL</t>
  </si>
  <si>
    <t>2200</t>
  </si>
  <si>
    <t>3080</t>
  </si>
  <si>
    <t>Un (1) sistema de información artística local implementado y en operación</t>
  </si>
  <si>
    <t>Implementación del sistema municipal de Cultura. / 1</t>
  </si>
  <si>
    <t>Un (1) Consejo Municipal de Cultura consolidado Constituido y operando.</t>
  </si>
  <si>
    <t>Consolidación y constitución del Consejo Municipal de Cultura / 1</t>
  </si>
  <si>
    <t>Cuatro  (4) empresas culturales productivas en funcionamiento</t>
  </si>
  <si>
    <t>Nº de empresas  culturales productivos en funcionamiento  / 4</t>
  </si>
  <si>
    <t>Publicación de un (1) Proyecto de investigación histórico - ancestral</t>
  </si>
  <si>
    <t xml:space="preserve">proyecto de investigación histórica – ancestral publicado/
1
</t>
  </si>
  <si>
    <t>Asistir a 32 eventos, regionales, nacionales e internacionales. Patrocinados y cofinanciados</t>
  </si>
  <si>
    <t>Nº de eventos en los que se participa con patrocinio y / o cofinanciados / Nº eventos proyectados</t>
  </si>
  <si>
    <t>Realización de 100 eventos culturales en el cuatrienio</t>
  </si>
  <si>
    <t>Eventos culturales realizados / eventos proyectados</t>
  </si>
  <si>
    <t>CONVOCATORIA PUBLICA DE ARTISTAS</t>
  </si>
  <si>
    <t>INSCRIPCION DE ARTISTAS</t>
  </si>
  <si>
    <t>ELABORACION DE BASE DE DATOS</t>
  </si>
  <si>
    <t>REALIZACION DE REUINIONES</t>
  </si>
  <si>
    <t>Recuperar el 100 % de la infraestructura del Centro Cultural</t>
  </si>
  <si>
    <t>Porcentaje de recuperación estructural,  adecuación y acondicionamiento</t>
  </si>
  <si>
    <t>Dotación básica a 4 escuelas  de programas formativos</t>
  </si>
  <si>
    <t>Nº de escuela dotada / dotaciones programadas</t>
  </si>
  <si>
    <t>Salón adaptado como auditorio con un equipo de luces, sonido, silletería  y aforo</t>
  </si>
  <si>
    <t>Adecuación de un salón de 50 m2/ salón adaptado  y dotado como auditorio.</t>
  </si>
  <si>
    <t>Un  (1) Consejo de Patrimonio en funcionamiento</t>
  </si>
  <si>
    <t>Consejo Municipal de Patrimonio funcionando / 1</t>
  </si>
  <si>
    <t>Un (1) Plan de Conservación y Recuperación del patrimonio, funcionando</t>
  </si>
  <si>
    <t>Plan de conservación y Recuperación del patrimonio cultural funcionando / 1</t>
  </si>
  <si>
    <t xml:space="preserve">Integrar a 100 personas identificadas en condición de vulnerabilidad a las diferentes escuelas de formación </t>
  </si>
  <si>
    <t>Nº de personas víctima del conflicto armado, y con competencias y capacidades diferentes participantes en las escuelas de formación / población proyectada</t>
  </si>
  <si>
    <t>Cuatro (4) publicaciones de Autores Zipaquireños en el cuatrienio</t>
  </si>
  <si>
    <t>Nº de publicaciones en el cuatrienio / publicaciones programadas</t>
  </si>
  <si>
    <t>Ampliación de cobertura en uso del servicio de biblioteca en 6.000 beneficiarios en el cuatrienio.</t>
  </si>
  <si>
    <t>Nº personas que hacen uso de la biblioteca / Usuarios proyectados</t>
  </si>
  <si>
    <r>
      <t>OBJETIVO</t>
    </r>
    <r>
      <rPr>
        <sz val="6"/>
        <rFont val="Arial"/>
        <family val="2"/>
      </rPr>
      <t xml:space="preserve">:Llevar a la comunidad tanto local como foránea, las diferentes manifestaciones artísticas como parte de los procesos formativos y de producción artística, haciendo especial énfasis en lo local, con el fin de propiciar el goce y disfrute de las bellas artes propiciando un mejor nivel de vida de la población.
</t>
    </r>
  </si>
  <si>
    <r>
      <t>OBJETIVO</t>
    </r>
    <r>
      <rPr>
        <sz val="6"/>
        <rFont val="Arial"/>
        <family val="2"/>
      </rPr>
      <t>: Buscar la construcción adecuación, mantenimiento y dotación de la infraestructura cultural en los diferentes espacios,  permitiendo así la generación de lugares de encuentro para las comunidades y facilitando la puesta en escena de las diferentes artes con fines de observación y de formación artística</t>
    </r>
  </si>
  <si>
    <r>
      <t>OBJETIVO</t>
    </r>
    <r>
      <rPr>
        <sz val="6"/>
        <rFont val="Arial"/>
        <family val="2"/>
      </rPr>
      <t>: Preservar todos los valores culturales, como expresión de la identidad: tradiciones, costumbres y hábitos; así como el conjunto de bienes materiales e inmateriales, muebles e inmuebles, que poseen un especial interés histórico, artístico estético, plástico, arquitectónico, urbano, arqueológico, ambiental, ecológico, lingüístico, sonoro, musical, audiovisual, fílmico, científico, testimonial, documental, literario, bibliográfico, museológico, antropológico, y las manifestaciones, los productos y las representaciones de la cultura popular.</t>
    </r>
  </si>
  <si>
    <r>
      <t>OBJETIVO</t>
    </r>
    <r>
      <rPr>
        <sz val="6"/>
        <rFont val="Arial"/>
        <family val="2"/>
      </rPr>
      <t>: Fortalecer las políticas públicas enfocadas a la asistencia social dentro de un marco amplio, democrático y solidario, que cobije a todos los sectores de la sociedad, pero en particular a las comunidades en estado de mayor vulnerabilidad</t>
    </r>
  </si>
  <si>
    <r>
      <t>OBJETIVO</t>
    </r>
    <r>
      <rPr>
        <sz val="6"/>
        <rFont val="Arial"/>
        <family val="2"/>
      </rPr>
      <t>: Preservar la lectura y escritura de material literario al fomento de hábitos de lectura  a través de programas pedagógico - recreativos que dinamicen y empoderen al usuario, dentro de una política de reciprocidad permanente; de modo que involucre a la comunidad educativa y a la población en general.</t>
    </r>
  </si>
  <si>
    <t>CONTRATACIÓN PARA LA ADECUACION DEL SALON</t>
  </si>
  <si>
    <t>70%</t>
  </si>
  <si>
    <t>100%</t>
  </si>
  <si>
    <t>7,5%</t>
  </si>
  <si>
    <t>REALIZAR CONVOCATORIAS PARA CONFORMACION DEL CONCEJO DE PATRIMONIO</t>
  </si>
  <si>
    <t>ESCOGER A REPRESENTANTES DEL CONCEJO POR VOTACION</t>
  </si>
  <si>
    <t>0</t>
  </si>
  <si>
    <t>1</t>
  </si>
  <si>
    <t>100</t>
  </si>
  <si>
    <t>VERIFICAR ARCHIVO DE PERSONERIA CON ESTADISTICAS DE POBLACION DESPLAZADA</t>
  </si>
  <si>
    <t>INSCRIPCION DE DISCAPACITADOS EN LA ESCUELA DE FORMACIÓN ARTÍSTICA DE INCLUSIÓN</t>
  </si>
  <si>
    <t>REALIZAR INSCRIPCIÓN DE PERSONAS EN CONDICION DE DESPLAZADOS SUJETA A EXCEPCIÓN DE PAGO SERVICIOS DE CULTURA</t>
  </si>
  <si>
    <t>Mantener en funcionamiento al 90% las 2 bibliotecas</t>
  </si>
  <si>
    <t xml:space="preserve">Porcentaje de optimización y funcionamiento de las Bibliotecas públicas </t>
  </si>
  <si>
    <t>60%</t>
  </si>
  <si>
    <t>90%</t>
  </si>
  <si>
    <t>CANTIDAD DE POBLACION BENEFICIADA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</si>
  <si>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</si>
  <si>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</si>
  <si>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</si>
  <si>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</si>
  <si>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</si>
  <si>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</si>
  <si>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</si>
  <si>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</si>
  <si>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</si>
  <si>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</si>
  <si>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</si>
  <si>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</si>
  <si>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TIPO DE POBLACION BENEFICIADA</t>
  </si>
  <si>
    <t>CANTIDAD DE BENEFICIARIOS</t>
  </si>
  <si>
    <t>SGP ESPECIF</t>
  </si>
  <si>
    <t>LUIS EDUARDO LEON                                                    SUBDIRECTOR DE CULTURA                                          I.M.C.R.D.Z.</t>
  </si>
  <si>
    <t>LUIS EDUARDO LEON                                                                     SUBDIRECTOR DE CULTURA                              I.M.C.R.D.Z.</t>
  </si>
  <si>
    <t>LUIS EDUARDO LEON                                                     SUBDIRECTOR DE CULTURA                               I.M.C.R.D.Z.</t>
  </si>
  <si>
    <t>LUIS EDUARDO LEON                                                            SUBDIRECTOR DE CULTURA                I.M.C.R.D.Z.</t>
  </si>
  <si>
    <t>}</t>
  </si>
  <si>
    <t>LUIS EDUARDO LEON                                          SUBDIRECTOR DE CULTURA                                I.M.C.R.D.Z.</t>
  </si>
  <si>
    <t>LUIS EDUARDO LEON                       SUBDIRECTOR DE CULTURA                      I.M.C.R.D.Z.</t>
  </si>
  <si>
    <t>TOTAL 2012</t>
  </si>
  <si>
    <t>REALIZACIÓN DE CONVENIO ENTRE MINCULTURA Y ALCALDIA DE ZIPAQUIRA</t>
  </si>
  <si>
    <t>2 REUNIONES PARA AGENDAR CRONOGRAMA DE ACTIVIDADES</t>
  </si>
  <si>
    <t>META  VIGENCIA (2013)</t>
  </si>
  <si>
    <t>TOTAL 2013</t>
  </si>
  <si>
    <t>META  VIGENCIA(2013)</t>
  </si>
  <si>
    <t>COMPONENTE DE EFICACIA - PLAN DE ACCIÒN - VIGENCIA  2013</t>
  </si>
  <si>
    <t>Funcionamiento de 7 programas de formación en las diversas disciplinas artísticas  en las comunas y corregimientos del municipio</t>
  </si>
  <si>
    <t>REQUERIMIENTO  DE UNA (1) ASESOR PARA LA CAPACITACIÓN E IMPLEMENTACIÓN DE LAS EMPRESAS CULTURALES</t>
  </si>
  <si>
    <t>DEMANDA DE UN (1) HISTORIADOR PARA ELABORACIÓN  DEL PROYECTO Y SU POSTERIOR PUBLICACIÓN</t>
  </si>
  <si>
    <t>CONVENIO PARA LA ADECUACIÓN, RECUPERACIÓN Y MANTENIMIENTO DE LA DOTACIÓN E INSTRUMENTAL DE LAS ESCUELAS DE FORMACIÓN.</t>
  </si>
  <si>
    <t>CULTURA BASE DE NUESTRA IDENTIDAD, MEMORIA Y EXPRESIÓN</t>
  </si>
  <si>
    <t>PLANEAR Y DESARROLLAR ACTIVIDADES PREVISTAS DEL CURRICULO</t>
  </si>
  <si>
    <t>CAPACITACIÓN DICTADA POR UN EXPERTO EN EL TEMA DE EMPRESAS CULTURALES</t>
  </si>
  <si>
    <t>PLANEAR, PRESUPUESTAR Y DESARROLLAR ACTIVIDADES RELACIONADAS CON SISTEMA MUNICIPAL DE CULTURA Y EVENTOS DE TIPO DE ARTÍSTICO</t>
  </si>
  <si>
    <t>ASISTENCIA A FESTIVALES Y ENCUENTROS DE ORDEN DEPARTAMENTAL, NACIONAL E INTERNACIONAL</t>
  </si>
  <si>
    <t>Optimización de 600 m2 de infraestructura del centro cultural</t>
  </si>
  <si>
    <t>No. De metros cuadrados optimizados/No. Metros cuadrados optimizados</t>
  </si>
  <si>
    <t>LOGRAR UNA PUBLICACIÓN DE AUTORES LOCALES</t>
  </si>
  <si>
    <t>PROMOCIONAR LA BIBLIOTECA PÚBLICA Y GENERAR HABITOS DE LECTURA</t>
  </si>
  <si>
    <t>PROMOCIONAR LA BIBLIOTECA PÚBLICA Y GENERAR HABITOS DE LECTO- ESCRITURA</t>
  </si>
  <si>
    <t>IMPLEMENTAR 39 PROCESOS  DE FORMACION ARTISTICA PARA  LA COMUNIDAD ZIPAQUIREÑA</t>
  </si>
  <si>
    <t>Desarrollo de ctividades relacionadas con arte y cultura para la integración de la comunidad</t>
  </si>
  <si>
    <t>Optimización de las instalaciones del centro cultural</t>
  </si>
  <si>
    <t>INSCRIPCIONES DE USUARIOS</t>
  </si>
  <si>
    <t>VINCULACION  8 PERSONAS  PARA APOYO ADMINISTRATIVO, ESCUELAS DE FORMACION</t>
  </si>
  <si>
    <t>50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</si>
</sst>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  <numFmt numFmtId="167" formatCode="#,##0.0"/>
    <numFmt numFmtId="168" formatCode="&quot;$&quot;\ 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4"/>
      <name val="Arial"/>
      <family val="2"/>
    </font>
    <font>
      <sz val="5"/>
      <name val="Arial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4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sz val="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4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theme="0"/>
      </patternFill>
    </fill>
    <fill>
      <patternFill patternType="gray125">
        <fgColor indexed="9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4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9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9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34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10" fillId="35" borderId="13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Alignment="1">
      <alignment/>
    </xf>
    <xf numFmtId="167" fontId="9" fillId="34" borderId="11" xfId="0" applyNumberFormat="1" applyFont="1" applyFill="1" applyBorder="1" applyAlignment="1" applyProtection="1">
      <alignment horizontal="center" vertical="center" textRotation="90" wrapText="1"/>
      <protection/>
    </xf>
    <xf numFmtId="167" fontId="0" fillId="0" borderId="0" xfId="0" applyNumberFormat="1" applyAlignment="1">
      <alignment/>
    </xf>
    <xf numFmtId="166" fontId="10" fillId="36" borderId="12" xfId="46" applyNumberFormat="1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2" fillId="0" borderId="18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3" fillId="0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8" borderId="12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10" fillId="39" borderId="12" xfId="0" applyFont="1" applyFill="1" applyBorder="1" applyAlignment="1" applyProtection="1">
      <alignment horizontal="center" vertical="center" wrapText="1"/>
      <protection locked="0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 applyProtection="1">
      <alignment horizontal="center" vertical="center" wrapText="1"/>
      <protection locked="0"/>
    </xf>
    <xf numFmtId="0" fontId="10" fillId="40" borderId="19" xfId="0" applyFont="1" applyFill="1" applyBorder="1" applyAlignment="1" applyProtection="1">
      <alignment horizontal="center" vertical="center" wrapText="1"/>
      <protection/>
    </xf>
    <xf numFmtId="0" fontId="7" fillId="40" borderId="19" xfId="0" applyFont="1" applyFill="1" applyBorder="1" applyAlignment="1">
      <alignment vertical="center" textRotation="9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8" fillId="41" borderId="20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164" fontId="8" fillId="41" borderId="21" xfId="0" applyNumberFormat="1" applyFont="1" applyFill="1" applyBorder="1" applyAlignment="1">
      <alignment horizontal="center" vertical="center" wrapText="1"/>
    </xf>
    <xf numFmtId="49" fontId="8" fillId="41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0" borderId="21" xfId="0" applyFont="1" applyFill="1" applyBorder="1" applyAlignment="1" applyProtection="1">
      <alignment horizontal="center" vertical="center" textRotation="90" wrapText="1"/>
      <protection locked="0"/>
    </xf>
    <xf numFmtId="0" fontId="8" fillId="40" borderId="21" xfId="0" applyFont="1" applyFill="1" applyBorder="1" applyAlignment="1">
      <alignment horizontal="center" vertical="center" textRotation="90" wrapText="1"/>
    </xf>
    <xf numFmtId="0" fontId="8" fillId="40" borderId="22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justify" vertical="top" wrapText="1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166" fontId="10" fillId="36" borderId="13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textRotation="90" wrapText="1"/>
    </xf>
    <xf numFmtId="0" fontId="7" fillId="40" borderId="23" xfId="0" applyFont="1" applyFill="1" applyBorder="1" applyAlignment="1">
      <alignment horizontal="center" vertical="center" textRotation="90"/>
    </xf>
    <xf numFmtId="0" fontId="7" fillId="40" borderId="24" xfId="0" applyFont="1" applyFill="1" applyBorder="1" applyAlignment="1">
      <alignment horizontal="center" vertical="center" textRotation="90"/>
    </xf>
    <xf numFmtId="3" fontId="9" fillId="33" borderId="25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26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67" fontId="9" fillId="34" borderId="26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27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28" xfId="0" applyNumberFormat="1" applyFont="1" applyFill="1" applyBorder="1" applyAlignment="1" applyProtection="1">
      <alignment horizontal="center" vertical="center" textRotation="90" wrapText="1"/>
      <protection/>
    </xf>
    <xf numFmtId="3" fontId="9" fillId="33" borderId="29" xfId="0" applyNumberFormat="1" applyFont="1" applyFill="1" applyBorder="1" applyAlignment="1" applyProtection="1">
      <alignment horizontal="center" vertical="center" textRotation="90" wrapText="1"/>
      <protection/>
    </xf>
    <xf numFmtId="3" fontId="9" fillId="34" borderId="19" xfId="0" applyNumberFormat="1" applyFont="1" applyFill="1" applyBorder="1" applyAlignment="1" applyProtection="1">
      <alignment horizontal="center" vertical="center" textRotation="90" wrapText="1"/>
      <protection/>
    </xf>
    <xf numFmtId="3" fontId="7" fillId="42" borderId="30" xfId="0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10" fillId="43" borderId="19" xfId="0" applyFont="1" applyFill="1" applyBorder="1" applyAlignment="1" applyProtection="1">
      <alignment horizontal="center" vertical="center" wrapText="1"/>
      <protection/>
    </xf>
    <xf numFmtId="3" fontId="9" fillId="4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9" borderId="12" xfId="0" applyFont="1" applyFill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>
      <alignment wrapText="1"/>
    </xf>
    <xf numFmtId="0" fontId="14" fillId="39" borderId="13" xfId="0" applyFont="1" applyFill="1" applyBorder="1" applyAlignment="1" applyProtection="1">
      <alignment horizontal="center" vertical="center" wrapText="1"/>
      <protection locked="0"/>
    </xf>
    <xf numFmtId="0" fontId="10" fillId="37" borderId="12" xfId="0" applyFont="1" applyFill="1" applyBorder="1" applyAlignment="1" applyProtection="1">
      <alignment vertical="center" textRotation="90" wrapText="1"/>
      <protection locked="0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 applyProtection="1">
      <alignment horizontal="center" vertical="center" textRotation="90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4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justify" vertical="top" wrapText="1"/>
    </xf>
    <xf numFmtId="0" fontId="10" fillId="37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7" borderId="12" xfId="0" applyFont="1" applyFill="1" applyBorder="1" applyAlignment="1" applyProtection="1">
      <alignment horizontal="center" vertical="center" wrapText="1"/>
      <protection locked="0"/>
    </xf>
    <xf numFmtId="0" fontId="10" fillId="37" borderId="13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3" fontId="10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textRotation="90" wrapText="1"/>
      <protection locked="0"/>
    </xf>
    <xf numFmtId="3" fontId="10" fillId="43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0" fillId="35" borderId="13" xfId="0" applyFont="1" applyFill="1" applyBorder="1" applyAlignment="1" applyProtection="1">
      <alignment horizontal="center" vertical="center" textRotation="90" wrapText="1"/>
      <protection locked="0"/>
    </xf>
    <xf numFmtId="0" fontId="54" fillId="0" borderId="17" xfId="0" applyFont="1" applyBorder="1" applyAlignment="1">
      <alignment horizontal="justify" vertical="top" wrapText="1"/>
    </xf>
    <xf numFmtId="0" fontId="52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39" borderId="12" xfId="0" applyFont="1" applyFill="1" applyBorder="1" applyAlignment="1" applyProtection="1">
      <alignment horizontal="center" vertical="center" wrapText="1"/>
      <protection locked="0"/>
    </xf>
    <xf numFmtId="0" fontId="8" fillId="42" borderId="31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center" vertical="center" textRotation="90"/>
    </xf>
    <xf numFmtId="168" fontId="10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45" borderId="21" xfId="0" applyNumberFormat="1" applyFont="1" applyFill="1" applyBorder="1" applyAlignment="1" applyProtection="1">
      <alignment horizontal="center" vertical="center" textRotation="90" wrapText="1"/>
      <protection locked="0"/>
    </xf>
    <xf numFmtId="168" fontId="8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36" borderId="12" xfId="46" applyNumberFormat="1" applyFont="1" applyFill="1" applyBorder="1" applyAlignment="1" applyProtection="1">
      <alignment horizontal="center" vertical="center" wrapText="1"/>
      <protection locked="0"/>
    </xf>
    <xf numFmtId="16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10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0" borderId="13" xfId="46" applyNumberFormat="1" applyFont="1" applyFill="1" applyBorder="1" applyAlignment="1" applyProtection="1">
      <alignment horizontal="center" vertical="center" wrapText="1"/>
      <protection locked="0"/>
    </xf>
    <xf numFmtId="168" fontId="10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0" borderId="13" xfId="46" applyNumberFormat="1" applyFont="1" applyFill="1" applyBorder="1" applyAlignment="1">
      <alignment horizontal="center" textRotation="90"/>
    </xf>
    <xf numFmtId="168" fontId="10" fillId="36" borderId="13" xfId="46" applyNumberFormat="1" applyFont="1" applyFill="1" applyBorder="1" applyAlignment="1" applyProtection="1">
      <alignment horizontal="center" vertical="center" wrapText="1"/>
      <protection locked="0"/>
    </xf>
    <xf numFmtId="168" fontId="10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0" borderId="12" xfId="46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/>
    </xf>
    <xf numFmtId="168" fontId="55" fillId="0" borderId="0" xfId="0" applyNumberFormat="1" applyFont="1" applyAlignment="1">
      <alignment/>
    </xf>
    <xf numFmtId="0" fontId="10" fillId="0" borderId="13" xfId="0" applyFont="1" applyFill="1" applyBorder="1" applyAlignment="1" applyProtection="1">
      <alignment horizontal="center" vertical="center" textRotation="90" wrapText="1"/>
      <protection locked="0"/>
    </xf>
    <xf numFmtId="0" fontId="10" fillId="0" borderId="13" xfId="0" applyFont="1" applyFill="1" applyBorder="1" applyAlignment="1">
      <alignment horizontal="center" vertical="center" wrapText="1" shrinkToFit="1"/>
    </xf>
    <xf numFmtId="0" fontId="8" fillId="40" borderId="33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68" fontId="10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37" borderId="12" xfId="0" applyNumberFormat="1" applyFont="1" applyFill="1" applyBorder="1" applyAlignment="1" applyProtection="1">
      <alignment vertical="center" textRotation="90" wrapText="1"/>
      <protection locked="0"/>
    </xf>
    <xf numFmtId="168" fontId="10" fillId="0" borderId="12" xfId="0" applyNumberFormat="1" applyFont="1" applyFill="1" applyBorder="1" applyAlignment="1" applyProtection="1">
      <alignment vertical="center" textRotation="90" wrapText="1"/>
      <protection locked="0"/>
    </xf>
    <xf numFmtId="168" fontId="10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168" fontId="10" fillId="37" borderId="13" xfId="0" applyNumberFormat="1" applyFont="1" applyFill="1" applyBorder="1" applyAlignment="1" applyProtection="1">
      <alignment vertical="center" textRotation="90" wrapText="1"/>
      <protection locked="0"/>
    </xf>
    <xf numFmtId="168" fontId="10" fillId="0" borderId="13" xfId="0" applyNumberFormat="1" applyFont="1" applyFill="1" applyBorder="1" applyAlignment="1" applyProtection="1">
      <alignment vertical="center" textRotation="90" wrapText="1"/>
      <protection locked="0"/>
    </xf>
    <xf numFmtId="0" fontId="53" fillId="0" borderId="34" xfId="0" applyFont="1" applyBorder="1" applyAlignment="1">
      <alignment horizontal="center" vertical="top" wrapText="1"/>
    </xf>
    <xf numFmtId="168" fontId="10" fillId="0" borderId="17" xfId="0" applyNumberFormat="1" applyFont="1" applyFill="1" applyBorder="1" applyAlignment="1">
      <alignment vertical="center" textRotation="90" wrapText="1"/>
    </xf>
    <xf numFmtId="168" fontId="10" fillId="0" borderId="18" xfId="0" applyNumberFormat="1" applyFont="1" applyFill="1" applyBorder="1" applyAlignment="1">
      <alignment vertical="center" textRotation="90" wrapText="1"/>
    </xf>
    <xf numFmtId="0" fontId="8" fillId="40" borderId="36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 applyProtection="1">
      <alignment horizontal="center" vertical="center" wrapText="1"/>
      <protection locked="0"/>
    </xf>
    <xf numFmtId="168" fontId="0" fillId="0" borderId="13" xfId="0" applyNumberFormat="1" applyBorder="1" applyAlignment="1">
      <alignment/>
    </xf>
    <xf numFmtId="0" fontId="14" fillId="35" borderId="13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/>
    </xf>
    <xf numFmtId="0" fontId="10" fillId="37" borderId="13" xfId="0" applyFont="1" applyFill="1" applyBorder="1" applyAlignment="1" applyProtection="1">
      <alignment vertical="center" textRotation="90" wrapText="1"/>
      <protection locked="0"/>
    </xf>
    <xf numFmtId="1" fontId="10" fillId="0" borderId="12" xfId="0" applyNumberFormat="1" applyFont="1" applyFill="1" applyBorder="1" applyAlignment="1">
      <alignment horizontal="left" vertical="center" wrapText="1"/>
    </xf>
    <xf numFmtId="1" fontId="10" fillId="0" borderId="13" xfId="0" applyNumberFormat="1" applyFont="1" applyFill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textRotation="90"/>
    </xf>
    <xf numFmtId="0" fontId="7" fillId="40" borderId="38" xfId="0" applyFont="1" applyFill="1" applyBorder="1" applyAlignment="1">
      <alignment horizontal="center" vertical="center" textRotation="90"/>
    </xf>
    <xf numFmtId="0" fontId="7" fillId="40" borderId="39" xfId="0" applyFont="1" applyFill="1" applyBorder="1" applyAlignment="1">
      <alignment horizontal="center" vertical="center" textRotation="90"/>
    </xf>
    <xf numFmtId="168" fontId="7" fillId="18" borderId="32" xfId="0" applyNumberFormat="1" applyFont="1" applyFill="1" applyBorder="1" applyAlignment="1">
      <alignment horizontal="center" vertical="center" textRotation="90"/>
    </xf>
    <xf numFmtId="168" fontId="7" fillId="18" borderId="40" xfId="0" applyNumberFormat="1" applyFont="1" applyFill="1" applyBorder="1" applyAlignment="1">
      <alignment horizontal="center" vertical="center" textRotation="90"/>
    </xf>
    <xf numFmtId="168" fontId="7" fillId="18" borderId="41" xfId="0" applyNumberFormat="1" applyFont="1" applyFill="1" applyBorder="1" applyAlignment="1">
      <alignment horizontal="center" vertical="center" textRotation="90"/>
    </xf>
    <xf numFmtId="168" fontId="7" fillId="34" borderId="32" xfId="0" applyNumberFormat="1" applyFont="1" applyFill="1" applyBorder="1" applyAlignment="1">
      <alignment horizontal="center" vertical="center" textRotation="90"/>
    </xf>
    <xf numFmtId="168" fontId="7" fillId="34" borderId="40" xfId="0" applyNumberFormat="1" applyFont="1" applyFill="1" applyBorder="1" applyAlignment="1">
      <alignment horizontal="center" vertical="center" textRotation="90"/>
    </xf>
    <xf numFmtId="168" fontId="7" fillId="34" borderId="41" xfId="0" applyNumberFormat="1" applyFont="1" applyFill="1" applyBorder="1" applyAlignment="1">
      <alignment horizontal="center" vertical="center" textRotation="90"/>
    </xf>
    <xf numFmtId="168" fontId="7" fillId="0" borderId="32" xfId="0" applyNumberFormat="1" applyFont="1" applyFill="1" applyBorder="1" applyAlignment="1">
      <alignment horizontal="center" vertical="center" textRotation="90"/>
    </xf>
    <xf numFmtId="168" fontId="7" fillId="0" borderId="40" xfId="0" applyNumberFormat="1" applyFont="1" applyFill="1" applyBorder="1" applyAlignment="1">
      <alignment horizontal="center" vertical="center" textRotation="90"/>
    </xf>
    <xf numFmtId="168" fontId="7" fillId="0" borderId="41" xfId="0" applyNumberFormat="1" applyFont="1" applyFill="1" applyBorder="1" applyAlignment="1">
      <alignment horizontal="center" vertical="center" textRotation="90"/>
    </xf>
    <xf numFmtId="49" fontId="7" fillId="18" borderId="32" xfId="0" applyNumberFormat="1" applyFont="1" applyFill="1" applyBorder="1" applyAlignment="1">
      <alignment horizontal="center" vertical="center" textRotation="90"/>
    </xf>
    <xf numFmtId="49" fontId="7" fillId="18" borderId="40" xfId="0" applyNumberFormat="1" applyFont="1" applyFill="1" applyBorder="1" applyAlignment="1">
      <alignment horizontal="center" vertical="center" textRotation="90"/>
    </xf>
    <xf numFmtId="49" fontId="7" fillId="18" borderId="41" xfId="0" applyNumberFormat="1" applyFont="1" applyFill="1" applyBorder="1" applyAlignment="1">
      <alignment horizontal="center" vertical="center" textRotation="90"/>
    </xf>
    <xf numFmtId="0" fontId="6" fillId="37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40" borderId="42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 wrapText="1"/>
    </xf>
    <xf numFmtId="0" fontId="7" fillId="40" borderId="44" xfId="0" applyFont="1" applyFill="1" applyBorder="1" applyAlignment="1">
      <alignment horizontal="center" vertical="center" wrapText="1"/>
    </xf>
    <xf numFmtId="0" fontId="7" fillId="40" borderId="45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7" fillId="42" borderId="47" xfId="0" applyFont="1" applyFill="1" applyBorder="1" applyAlignment="1">
      <alignment horizontal="left" vertical="center" wrapText="1"/>
    </xf>
    <xf numFmtId="0" fontId="6" fillId="42" borderId="31" xfId="0" applyFont="1" applyFill="1" applyBorder="1" applyAlignment="1">
      <alignment horizontal="left" vertical="center" wrapText="1"/>
    </xf>
    <xf numFmtId="0" fontId="6" fillId="42" borderId="48" xfId="0" applyFont="1" applyFill="1" applyBorder="1" applyAlignment="1">
      <alignment horizontal="left" vertical="center" wrapText="1"/>
    </xf>
    <xf numFmtId="164" fontId="7" fillId="18" borderId="42" xfId="0" applyNumberFormat="1" applyFont="1" applyFill="1" applyBorder="1" applyAlignment="1">
      <alignment horizontal="center" vertical="center" wrapText="1"/>
    </xf>
    <xf numFmtId="164" fontId="7" fillId="18" borderId="30" xfId="0" applyNumberFormat="1" applyFont="1" applyFill="1" applyBorder="1" applyAlignment="1">
      <alignment horizontal="center" vertical="center" wrapText="1"/>
    </xf>
    <xf numFmtId="164" fontId="7" fillId="18" borderId="36" xfId="0" applyNumberFormat="1" applyFont="1" applyFill="1" applyBorder="1" applyAlignment="1">
      <alignment horizontal="center" vertical="center" wrapText="1"/>
    </xf>
    <xf numFmtId="164" fontId="7" fillId="18" borderId="45" xfId="0" applyNumberFormat="1" applyFont="1" applyFill="1" applyBorder="1" applyAlignment="1">
      <alignment horizontal="center" vertical="center" wrapText="1"/>
    </xf>
    <xf numFmtId="164" fontId="7" fillId="18" borderId="49" xfId="0" applyNumberFormat="1" applyFont="1" applyFill="1" applyBorder="1" applyAlignment="1">
      <alignment horizontal="center" vertical="center" wrapText="1"/>
    </xf>
    <xf numFmtId="164" fontId="7" fillId="18" borderId="46" xfId="0" applyNumberFormat="1" applyFont="1" applyFill="1" applyBorder="1" applyAlignment="1">
      <alignment horizontal="center" vertical="center" wrapText="1"/>
    </xf>
    <xf numFmtId="10" fontId="8" fillId="40" borderId="32" xfId="0" applyNumberFormat="1" applyFont="1" applyFill="1" applyBorder="1" applyAlignment="1" applyProtection="1">
      <alignment horizontal="center" vertical="center" textRotation="90" wrapText="1"/>
      <protection/>
    </xf>
    <xf numFmtId="10" fontId="8" fillId="40" borderId="4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0" fontId="8" fillId="42" borderId="47" xfId="0" applyFont="1" applyFill="1" applyBorder="1" applyAlignment="1">
      <alignment horizontal="left" vertical="center" wrapText="1"/>
    </xf>
    <xf numFmtId="0" fontId="8" fillId="42" borderId="31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4" fontId="8" fillId="18" borderId="52" xfId="0" applyNumberFormat="1" applyFont="1" applyFill="1" applyBorder="1" applyAlignment="1" applyProtection="1">
      <alignment horizontal="center" vertical="center" textRotation="90" wrapText="1"/>
      <protection/>
    </xf>
    <xf numFmtId="4" fontId="8" fillId="18" borderId="53" xfId="0" applyNumberFormat="1" applyFont="1" applyFill="1" applyBorder="1" applyAlignment="1" applyProtection="1">
      <alignment horizontal="center" vertical="center" textRotation="90" wrapText="1"/>
      <protection/>
    </xf>
    <xf numFmtId="0" fontId="7" fillId="42" borderId="47" xfId="0" applyFont="1" applyFill="1" applyBorder="1" applyAlignment="1" applyProtection="1">
      <alignment horizontal="left" vertical="center" wrapText="1"/>
      <protection locked="0"/>
    </xf>
    <xf numFmtId="0" fontId="7" fillId="42" borderId="31" xfId="0" applyFont="1" applyFill="1" applyBorder="1" applyAlignment="1" applyProtection="1">
      <alignment horizontal="left" vertical="center" wrapText="1"/>
      <protection locked="0"/>
    </xf>
    <xf numFmtId="0" fontId="7" fillId="42" borderId="48" xfId="0" applyFont="1" applyFill="1" applyBorder="1" applyAlignment="1" applyProtection="1">
      <alignment horizontal="left" vertical="center" wrapText="1"/>
      <protection locked="0"/>
    </xf>
    <xf numFmtId="0" fontId="8" fillId="18" borderId="52" xfId="0" applyFont="1" applyFill="1" applyBorder="1" applyAlignment="1" applyProtection="1">
      <alignment horizontal="center" vertical="center" textRotation="90" wrapText="1"/>
      <protection/>
    </xf>
    <xf numFmtId="0" fontId="8" fillId="18" borderId="53" xfId="0" applyFont="1" applyFill="1" applyBorder="1" applyAlignment="1" applyProtection="1">
      <alignment horizontal="center" vertical="center" textRotation="90" wrapText="1"/>
      <protection/>
    </xf>
    <xf numFmtId="0" fontId="8" fillId="40" borderId="32" xfId="0" applyFont="1" applyFill="1" applyBorder="1" applyAlignment="1" applyProtection="1">
      <alignment horizontal="center" vertical="center" textRotation="90" wrapText="1"/>
      <protection/>
    </xf>
    <xf numFmtId="0" fontId="8" fillId="40" borderId="41" xfId="0" applyFont="1" applyFill="1" applyBorder="1" applyAlignment="1" applyProtection="1">
      <alignment horizontal="center" vertical="center" textRotation="90" wrapText="1"/>
      <protection/>
    </xf>
    <xf numFmtId="0" fontId="8" fillId="40" borderId="42" xfId="0" applyFont="1" applyFill="1" applyBorder="1" applyAlignment="1" applyProtection="1">
      <alignment horizontal="center" vertical="center" wrapText="1"/>
      <protection/>
    </xf>
    <xf numFmtId="0" fontId="8" fillId="40" borderId="36" xfId="0" applyFont="1" applyFill="1" applyBorder="1" applyAlignment="1" applyProtection="1">
      <alignment horizontal="center" vertical="center" wrapText="1"/>
      <protection/>
    </xf>
    <xf numFmtId="0" fontId="8" fillId="40" borderId="45" xfId="0" applyFont="1" applyFill="1" applyBorder="1" applyAlignment="1" applyProtection="1">
      <alignment horizontal="center" vertical="center" wrapText="1"/>
      <protection/>
    </xf>
    <xf numFmtId="0" fontId="8" fillId="40" borderId="46" xfId="0" applyFont="1" applyFill="1" applyBorder="1" applyAlignment="1" applyProtection="1">
      <alignment horizontal="center" vertical="center" wrapText="1"/>
      <protection/>
    </xf>
    <xf numFmtId="0" fontId="7" fillId="42" borderId="3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7" fillId="42" borderId="31" xfId="0" applyFont="1" applyFill="1" applyBorder="1" applyAlignment="1">
      <alignment horizontal="left" vertical="center" wrapText="1"/>
    </xf>
    <xf numFmtId="0" fontId="7" fillId="42" borderId="48" xfId="0" applyFont="1" applyFill="1" applyBorder="1" applyAlignment="1">
      <alignment horizontal="left" vertical="center" wrapText="1"/>
    </xf>
    <xf numFmtId="0" fontId="7" fillId="42" borderId="42" xfId="0" applyFont="1" applyFill="1" applyBorder="1" applyAlignment="1" applyProtection="1">
      <alignment horizontal="left" vertical="center" wrapText="1"/>
      <protection locked="0"/>
    </xf>
    <xf numFmtId="0" fontId="7" fillId="42" borderId="30" xfId="0" applyFont="1" applyFill="1" applyBorder="1" applyAlignment="1" applyProtection="1">
      <alignment horizontal="left" vertical="center" wrapText="1"/>
      <protection locked="0"/>
    </xf>
    <xf numFmtId="0" fontId="6" fillId="18" borderId="32" xfId="0" applyFont="1" applyFill="1" applyBorder="1" applyAlignment="1">
      <alignment horizontal="center" vertical="center"/>
    </xf>
    <xf numFmtId="0" fontId="6" fillId="18" borderId="41" xfId="0" applyFont="1" applyFill="1" applyBorder="1" applyAlignment="1">
      <alignment horizontal="center" vertical="center"/>
    </xf>
    <xf numFmtId="0" fontId="7" fillId="18" borderId="54" xfId="0" applyFont="1" applyFill="1" applyBorder="1" applyAlignment="1" applyProtection="1">
      <alignment horizontal="center" vertical="center" wrapText="1"/>
      <protection locked="0"/>
    </xf>
    <xf numFmtId="0" fontId="7" fillId="18" borderId="55" xfId="0" applyFont="1" applyFill="1" applyBorder="1" applyAlignment="1" applyProtection="1">
      <alignment horizontal="center" vertical="center" wrapText="1"/>
      <protection locked="0"/>
    </xf>
    <xf numFmtId="3" fontId="8" fillId="40" borderId="32" xfId="0" applyNumberFormat="1" applyFont="1" applyFill="1" applyBorder="1" applyAlignment="1" applyProtection="1">
      <alignment horizontal="center" vertical="center" textRotation="90" wrapText="1"/>
      <protection/>
    </xf>
    <xf numFmtId="3" fontId="8" fillId="40" borderId="41" xfId="0" applyNumberFormat="1" applyFont="1" applyFill="1" applyBorder="1" applyAlignment="1" applyProtection="1">
      <alignment horizontal="center" vertical="center" textRotation="90" wrapText="1"/>
      <protection/>
    </xf>
    <xf numFmtId="3" fontId="7" fillId="42" borderId="47" xfId="0" applyNumberFormat="1" applyFont="1" applyFill="1" applyBorder="1" applyAlignment="1" applyProtection="1">
      <alignment horizontal="center" vertical="center" wrapText="1"/>
      <protection/>
    </xf>
    <xf numFmtId="3" fontId="7" fillId="42" borderId="31" xfId="0" applyNumberFormat="1" applyFont="1" applyFill="1" applyBorder="1" applyAlignment="1" applyProtection="1">
      <alignment horizontal="center" vertical="center" wrapText="1"/>
      <protection/>
    </xf>
    <xf numFmtId="3" fontId="7" fillId="42" borderId="48" xfId="0" applyNumberFormat="1" applyFont="1" applyFill="1" applyBorder="1" applyAlignment="1" applyProtection="1">
      <alignment horizontal="center" vertical="center" wrapText="1"/>
      <protection/>
    </xf>
    <xf numFmtId="3" fontId="8" fillId="33" borderId="56" xfId="0" applyNumberFormat="1" applyFont="1" applyFill="1" applyBorder="1" applyAlignment="1" applyProtection="1">
      <alignment horizontal="center" vertical="center" wrapText="1"/>
      <protection/>
    </xf>
    <xf numFmtId="3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18" borderId="52" xfId="0" applyFont="1" applyFill="1" applyBorder="1" applyAlignment="1">
      <alignment horizontal="center" vertical="center" textRotation="90" wrapText="1"/>
    </xf>
    <xf numFmtId="0" fontId="8" fillId="18" borderId="53" xfId="0" applyFont="1" applyFill="1" applyBorder="1" applyAlignment="1">
      <alignment horizontal="center" vertical="center" textRotation="90" wrapText="1"/>
    </xf>
    <xf numFmtId="0" fontId="8" fillId="18" borderId="57" xfId="0" applyFont="1" applyFill="1" applyBorder="1" applyAlignment="1">
      <alignment horizontal="center" vertical="center" textRotation="90" wrapText="1"/>
    </xf>
    <xf numFmtId="0" fontId="8" fillId="18" borderId="58" xfId="0" applyFont="1" applyFill="1" applyBorder="1" applyAlignment="1">
      <alignment horizontal="center" vertical="center" textRotation="90" wrapText="1"/>
    </xf>
    <xf numFmtId="0" fontId="8" fillId="18" borderId="32" xfId="0" applyFont="1" applyFill="1" applyBorder="1" applyAlignment="1">
      <alignment horizontal="center" vertical="center" textRotation="90" wrapText="1"/>
    </xf>
    <xf numFmtId="0" fontId="8" fillId="18" borderId="41" xfId="0" applyFont="1" applyFill="1" applyBorder="1" applyAlignment="1">
      <alignment horizontal="center" vertical="center" textRotation="90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 wrapText="1"/>
    </xf>
    <xf numFmtId="0" fontId="7" fillId="18" borderId="41" xfId="0" applyFont="1" applyFill="1" applyBorder="1" applyAlignment="1">
      <alignment horizontal="center" vertical="center" wrapText="1"/>
    </xf>
    <xf numFmtId="3" fontId="7" fillId="18" borderId="42" xfId="0" applyNumberFormat="1" applyFont="1" applyFill="1" applyBorder="1" applyAlignment="1">
      <alignment horizontal="center" vertical="center" wrapText="1"/>
    </xf>
    <xf numFmtId="3" fontId="7" fillId="18" borderId="30" xfId="0" applyNumberFormat="1" applyFont="1" applyFill="1" applyBorder="1" applyAlignment="1">
      <alignment horizontal="center" vertical="center" wrapText="1"/>
    </xf>
    <xf numFmtId="3" fontId="7" fillId="18" borderId="36" xfId="0" applyNumberFormat="1" applyFont="1" applyFill="1" applyBorder="1" applyAlignment="1">
      <alignment horizontal="center" vertical="center" wrapText="1"/>
    </xf>
    <xf numFmtId="3" fontId="7" fillId="18" borderId="43" xfId="0" applyNumberFormat="1" applyFont="1" applyFill="1" applyBorder="1" applyAlignment="1">
      <alignment horizontal="center" vertical="center" wrapText="1"/>
    </xf>
    <xf numFmtId="3" fontId="7" fillId="18" borderId="0" xfId="0" applyNumberFormat="1" applyFont="1" applyFill="1" applyBorder="1" applyAlignment="1">
      <alignment horizontal="center" vertical="center" wrapText="1"/>
    </xf>
    <xf numFmtId="3" fontId="7" fillId="18" borderId="44" xfId="0" applyNumberFormat="1" applyFont="1" applyFill="1" applyBorder="1" applyAlignment="1">
      <alignment horizontal="center" vertical="center" wrapText="1"/>
    </xf>
    <xf numFmtId="3" fontId="7" fillId="18" borderId="45" xfId="0" applyNumberFormat="1" applyFont="1" applyFill="1" applyBorder="1" applyAlignment="1">
      <alignment horizontal="center" vertical="center" wrapText="1"/>
    </xf>
    <xf numFmtId="3" fontId="7" fillId="18" borderId="49" xfId="0" applyNumberFormat="1" applyFont="1" applyFill="1" applyBorder="1" applyAlignment="1">
      <alignment horizontal="center" vertical="center" wrapText="1"/>
    </xf>
    <xf numFmtId="3" fontId="7" fillId="18" borderId="46" xfId="0" applyNumberFormat="1" applyFont="1" applyFill="1" applyBorder="1" applyAlignment="1">
      <alignment horizontal="center" vertical="center" wrapText="1"/>
    </xf>
    <xf numFmtId="3" fontId="7" fillId="18" borderId="32" xfId="0" applyNumberFormat="1" applyFont="1" applyFill="1" applyBorder="1" applyAlignment="1" applyProtection="1">
      <alignment horizontal="center" vertical="center" wrapText="1"/>
      <protection locked="0"/>
    </xf>
    <xf numFmtId="3" fontId="7" fillId="18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18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68" fontId="10" fillId="36" borderId="12" xfId="46" applyNumberFormat="1" applyFont="1" applyFill="1" applyBorder="1" applyAlignment="1" applyProtection="1">
      <alignment horizontal="center" vertical="center" wrapText="1"/>
      <protection locked="0"/>
    </xf>
    <xf numFmtId="168" fontId="10" fillId="36" borderId="13" xfId="46" applyNumberFormat="1" applyFont="1" applyFill="1" applyBorder="1" applyAlignment="1" applyProtection="1">
      <alignment horizontal="center" vertical="center" wrapText="1"/>
      <protection locked="0"/>
    </xf>
    <xf numFmtId="168" fontId="10" fillId="36" borderId="12" xfId="46" applyNumberFormat="1" applyFont="1" applyFill="1" applyBorder="1" applyAlignment="1" applyProtection="1">
      <alignment horizontal="center" vertical="center"/>
      <protection locked="0"/>
    </xf>
    <xf numFmtId="168" fontId="10" fillId="36" borderId="13" xfId="46" applyNumberFormat="1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10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0" fillId="37" borderId="13" xfId="0" applyFont="1" applyFill="1" applyBorder="1" applyAlignment="1" applyProtection="1">
      <alignment horizontal="center" vertical="center" textRotation="90" wrapText="1"/>
      <protection locked="0"/>
    </xf>
    <xf numFmtId="3" fontId="8" fillId="33" borderId="30" xfId="0" applyNumberFormat="1" applyFont="1" applyFill="1" applyBorder="1" applyAlignment="1" applyProtection="1">
      <alignment horizontal="center" vertical="center" wrapText="1"/>
      <protection/>
    </xf>
    <xf numFmtId="3" fontId="8" fillId="33" borderId="47" xfId="0" applyNumberFormat="1" applyFont="1" applyFill="1" applyBorder="1" applyAlignment="1" applyProtection="1">
      <alignment horizontal="center" vertical="center" wrapText="1"/>
      <protection/>
    </xf>
    <xf numFmtId="3" fontId="8" fillId="33" borderId="48" xfId="0" applyNumberFormat="1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10" fillId="39" borderId="11" xfId="0" applyFont="1" applyFill="1" applyBorder="1" applyAlignment="1" applyProtection="1">
      <alignment horizontal="center" vertical="center" wrapText="1"/>
      <protection locked="0"/>
    </xf>
    <xf numFmtId="0" fontId="10" fillId="39" borderId="53" xfId="0" applyFont="1" applyFill="1" applyBorder="1" applyAlignment="1" applyProtection="1">
      <alignment horizontal="center" vertical="center" wrapText="1"/>
      <protection locked="0"/>
    </xf>
    <xf numFmtId="0" fontId="10" fillId="39" borderId="60" xfId="0" applyFont="1" applyFill="1" applyBorder="1" applyAlignment="1" applyProtection="1">
      <alignment horizontal="center" vertical="center" wrapText="1"/>
      <protection locked="0"/>
    </xf>
    <xf numFmtId="168" fontId="7" fillId="33" borderId="32" xfId="0" applyNumberFormat="1" applyFont="1" applyFill="1" applyBorder="1" applyAlignment="1">
      <alignment horizontal="center" vertical="center" textRotation="90"/>
    </xf>
    <xf numFmtId="168" fontId="7" fillId="33" borderId="40" xfId="0" applyNumberFormat="1" applyFont="1" applyFill="1" applyBorder="1" applyAlignment="1">
      <alignment horizontal="center" vertical="center" textRotation="90"/>
    </xf>
    <xf numFmtId="168" fontId="7" fillId="33" borderId="41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 applyProtection="1">
      <alignment horizontal="center" vertical="center" wrapText="1"/>
      <protection locked="0"/>
    </xf>
    <xf numFmtId="0" fontId="10" fillId="38" borderId="18" xfId="0" applyFont="1" applyFill="1" applyBorder="1" applyAlignment="1" applyProtection="1">
      <alignment horizontal="center" vertical="center" wrapText="1"/>
      <protection locked="0"/>
    </xf>
    <xf numFmtId="16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4" fillId="37" borderId="13" xfId="0" applyFont="1" applyFill="1" applyBorder="1" applyAlignment="1" applyProtection="1">
      <alignment horizontal="center" vertical="center" textRotation="90" wrapText="1"/>
      <protection locked="0"/>
    </xf>
    <xf numFmtId="0" fontId="6" fillId="18" borderId="54" xfId="0" applyFont="1" applyFill="1" applyBorder="1" applyAlignment="1">
      <alignment horizontal="center" vertical="center"/>
    </xf>
    <xf numFmtId="0" fontId="6" fillId="18" borderId="61" xfId="0" applyFont="1" applyFill="1" applyBorder="1" applyAlignment="1">
      <alignment horizontal="center" vertical="center"/>
    </xf>
    <xf numFmtId="164" fontId="7" fillId="18" borderId="62" xfId="0" applyNumberFormat="1" applyFont="1" applyFill="1" applyBorder="1" applyAlignment="1">
      <alignment horizontal="center" vertical="center" wrapText="1"/>
    </xf>
    <xf numFmtId="164" fontId="7" fillId="18" borderId="24" xfId="0" applyNumberFormat="1" applyFont="1" applyFill="1" applyBorder="1" applyAlignment="1">
      <alignment horizontal="center" vertical="center" wrapText="1"/>
    </xf>
    <xf numFmtId="0" fontId="8" fillId="18" borderId="60" xfId="0" applyFont="1" applyFill="1" applyBorder="1" applyAlignment="1" applyProtection="1">
      <alignment horizontal="center" vertical="center" textRotation="90" wrapText="1"/>
      <protection/>
    </xf>
    <xf numFmtId="0" fontId="8" fillId="18" borderId="60" xfId="0" applyFont="1" applyFill="1" applyBorder="1" applyAlignment="1">
      <alignment horizontal="center" vertical="center" textRotation="90" wrapText="1"/>
    </xf>
    <xf numFmtId="0" fontId="8" fillId="18" borderId="59" xfId="0" applyFont="1" applyFill="1" applyBorder="1" applyAlignment="1">
      <alignment horizontal="center" vertical="center" textRotation="90" wrapText="1"/>
    </xf>
    <xf numFmtId="3" fontId="8" fillId="33" borderId="42" xfId="0" applyNumberFormat="1" applyFont="1" applyFill="1" applyBorder="1" applyAlignment="1" applyProtection="1">
      <alignment horizontal="center" vertical="center" wrapText="1"/>
      <protection/>
    </xf>
    <xf numFmtId="4" fontId="8" fillId="18" borderId="6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61" xfId="0" applyFont="1" applyFill="1" applyBorder="1" applyAlignment="1" applyProtection="1">
      <alignment horizontal="center" vertical="center" wrapText="1"/>
      <protection locked="0"/>
    </xf>
    <xf numFmtId="0" fontId="7" fillId="40" borderId="32" xfId="0" applyFont="1" applyFill="1" applyBorder="1" applyAlignment="1">
      <alignment horizontal="center" vertical="center" textRotation="90"/>
    </xf>
    <xf numFmtId="0" fontId="7" fillId="40" borderId="40" xfId="0" applyFont="1" applyFill="1" applyBorder="1" applyAlignment="1">
      <alignment horizontal="center" vertical="center" textRotation="90"/>
    </xf>
    <xf numFmtId="0" fontId="7" fillId="40" borderId="41" xfId="0" applyFont="1" applyFill="1" applyBorder="1" applyAlignment="1">
      <alignment horizontal="center" vertical="center" textRotation="90"/>
    </xf>
    <xf numFmtId="0" fontId="7" fillId="18" borderId="40" xfId="0" applyFont="1" applyFill="1" applyBorder="1" applyAlignment="1">
      <alignment horizontal="center" vertical="center" textRotation="90"/>
    </xf>
    <xf numFmtId="0" fontId="7" fillId="18" borderId="41" xfId="0" applyFont="1" applyFill="1" applyBorder="1" applyAlignment="1">
      <alignment horizontal="center" vertical="center" textRotation="90"/>
    </xf>
    <xf numFmtId="0" fontId="8" fillId="40" borderId="40" xfId="0" applyFont="1" applyFill="1" applyBorder="1" applyAlignment="1" applyProtection="1">
      <alignment horizontal="center" vertical="center" textRotation="90" wrapText="1"/>
      <protection/>
    </xf>
    <xf numFmtId="0" fontId="8" fillId="40" borderId="42" xfId="0" applyFont="1" applyFill="1" applyBorder="1" applyAlignment="1" applyProtection="1">
      <alignment horizontal="center" vertical="center" textRotation="90" wrapText="1"/>
      <protection/>
    </xf>
    <xf numFmtId="0" fontId="8" fillId="40" borderId="45" xfId="0" applyFont="1" applyFill="1" applyBorder="1" applyAlignment="1" applyProtection="1">
      <alignment horizontal="center" vertical="center" textRotation="90" wrapText="1"/>
      <protection/>
    </xf>
    <xf numFmtId="168" fontId="7" fillId="34" borderId="42" xfId="0" applyNumberFormat="1" applyFont="1" applyFill="1" applyBorder="1" applyAlignment="1">
      <alignment horizontal="center" vertical="center" textRotation="90"/>
    </xf>
    <xf numFmtId="168" fontId="7" fillId="34" borderId="43" xfId="0" applyNumberFormat="1" applyFont="1" applyFill="1" applyBorder="1" applyAlignment="1">
      <alignment horizontal="center" vertical="center" textRotation="90"/>
    </xf>
    <xf numFmtId="168" fontId="7" fillId="34" borderId="45" xfId="0" applyNumberFormat="1" applyFont="1" applyFill="1" applyBorder="1" applyAlignment="1">
      <alignment horizontal="center" vertical="center" textRotation="90"/>
    </xf>
    <xf numFmtId="0" fontId="7" fillId="18" borderId="32" xfId="0" applyFont="1" applyFill="1" applyBorder="1" applyAlignment="1">
      <alignment horizontal="center" vertical="center" textRotation="90"/>
    </xf>
    <xf numFmtId="0" fontId="10" fillId="39" borderId="6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8" fillId="40" borderId="52" xfId="0" applyFont="1" applyFill="1" applyBorder="1" applyAlignment="1" applyProtection="1">
      <alignment horizontal="center" vertical="center" textRotation="90" wrapText="1"/>
      <protection/>
    </xf>
    <xf numFmtId="0" fontId="8" fillId="40" borderId="53" xfId="0" applyFont="1" applyFill="1" applyBorder="1" applyAlignment="1" applyProtection="1">
      <alignment horizontal="center" vertical="center" textRotation="90" wrapText="1"/>
      <protection/>
    </xf>
    <xf numFmtId="10" fontId="8" fillId="40" borderId="62" xfId="0" applyNumberFormat="1" applyFont="1" applyFill="1" applyBorder="1" applyAlignment="1" applyProtection="1">
      <alignment horizontal="center" vertical="center" textRotation="90" wrapText="1"/>
      <protection/>
    </xf>
    <xf numFmtId="10" fontId="8" fillId="40" borderId="64" xfId="0" applyNumberFormat="1" applyFont="1" applyFill="1" applyBorder="1" applyAlignment="1" applyProtection="1">
      <alignment horizontal="center" vertical="center" textRotation="90" wrapText="1"/>
      <protection/>
    </xf>
    <xf numFmtId="3" fontId="8" fillId="40" borderId="65" xfId="0" applyNumberFormat="1" applyFont="1" applyFill="1" applyBorder="1" applyAlignment="1" applyProtection="1">
      <alignment horizontal="center" vertical="center" textRotation="90" wrapText="1"/>
      <protection/>
    </xf>
    <xf numFmtId="3" fontId="8" fillId="40" borderId="66" xfId="0" applyNumberFormat="1" applyFont="1" applyFill="1" applyBorder="1" applyAlignment="1" applyProtection="1">
      <alignment horizontal="center" vertical="center" textRotation="90" wrapText="1"/>
      <protection/>
    </xf>
    <xf numFmtId="164" fontId="7" fillId="18" borderId="64" xfId="0" applyNumberFormat="1" applyFont="1" applyFill="1" applyBorder="1" applyAlignment="1">
      <alignment horizontal="center" vertical="center" wrapText="1"/>
    </xf>
    <xf numFmtId="164" fontId="7" fillId="18" borderId="0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8" fontId="7" fillId="44" borderId="32" xfId="0" applyNumberFormat="1" applyFont="1" applyFill="1" applyBorder="1" applyAlignment="1">
      <alignment horizontal="center" vertical="center" textRotation="90"/>
    </xf>
    <xf numFmtId="168" fontId="7" fillId="44" borderId="40" xfId="0" applyNumberFormat="1" applyFont="1" applyFill="1" applyBorder="1" applyAlignment="1">
      <alignment horizontal="center" vertical="center" textRotation="90"/>
    </xf>
    <xf numFmtId="168" fontId="7" fillId="44" borderId="41" xfId="0" applyNumberFormat="1" applyFont="1" applyFill="1" applyBorder="1" applyAlignment="1">
      <alignment horizontal="center" vertical="center" textRotation="90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49" fontId="7" fillId="18" borderId="42" xfId="0" applyNumberFormat="1" applyFont="1" applyFill="1" applyBorder="1" applyAlignment="1">
      <alignment horizontal="center" vertical="center" textRotation="90"/>
    </xf>
    <xf numFmtId="49" fontId="7" fillId="18" borderId="43" xfId="0" applyNumberFormat="1" applyFont="1" applyFill="1" applyBorder="1" applyAlignment="1">
      <alignment horizontal="center" vertical="center" textRotation="90"/>
    </xf>
    <xf numFmtId="166" fontId="10" fillId="36" borderId="11" xfId="46" applyNumberFormat="1" applyFont="1" applyFill="1" applyBorder="1" applyAlignment="1" applyProtection="1">
      <alignment horizontal="center" vertical="center" wrapText="1"/>
      <protection locked="0"/>
    </xf>
    <xf numFmtId="166" fontId="10" fillId="36" borderId="60" xfId="46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8" fillId="42" borderId="47" xfId="0" applyFont="1" applyFill="1" applyBorder="1" applyAlignment="1">
      <alignment horizontal="center" vertical="center" wrapText="1"/>
    </xf>
    <xf numFmtId="0" fontId="8" fillId="42" borderId="31" xfId="0" applyFont="1" applyFill="1" applyBorder="1" applyAlignment="1">
      <alignment horizontal="center" vertical="center" wrapText="1"/>
    </xf>
    <xf numFmtId="0" fontId="8" fillId="42" borderId="48" xfId="0" applyFont="1" applyFill="1" applyBorder="1" applyAlignment="1">
      <alignment horizontal="center" vertical="center" wrapText="1"/>
    </xf>
    <xf numFmtId="3" fontId="8" fillId="18" borderId="32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40" xfId="0" applyNumberFormat="1" applyFont="1" applyFill="1" applyBorder="1" applyAlignment="1" applyProtection="1">
      <alignment horizontal="center" vertical="center" wrapText="1"/>
      <protection locked="0"/>
    </xf>
    <xf numFmtId="3" fontId="8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7" fillId="33" borderId="42" xfId="0" applyNumberFormat="1" applyFont="1" applyFill="1" applyBorder="1" applyAlignment="1">
      <alignment horizontal="center" vertical="center" textRotation="90"/>
    </xf>
    <xf numFmtId="168" fontId="7" fillId="33" borderId="43" xfId="0" applyNumberFormat="1" applyFont="1" applyFill="1" applyBorder="1" applyAlignment="1">
      <alignment horizontal="center" vertical="center" textRotation="90"/>
    </xf>
    <xf numFmtId="168" fontId="7" fillId="0" borderId="42" xfId="0" applyNumberFormat="1" applyFont="1" applyFill="1" applyBorder="1" applyAlignment="1">
      <alignment horizontal="center" vertical="center" textRotation="90"/>
    </xf>
    <xf numFmtId="168" fontId="7" fillId="0" borderId="43" xfId="0" applyNumberFormat="1" applyFont="1" applyFill="1" applyBorder="1" applyAlignment="1">
      <alignment horizontal="center" vertical="center" textRotation="90"/>
    </xf>
    <xf numFmtId="1" fontId="10" fillId="0" borderId="53" xfId="0" applyNumberFormat="1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/>
    </xf>
    <xf numFmtId="49" fontId="7" fillId="18" borderId="32" xfId="0" applyNumberFormat="1" applyFont="1" applyFill="1" applyBorder="1" applyAlignment="1">
      <alignment horizontal="center" vertical="center" wrapText="1"/>
    </xf>
    <xf numFmtId="49" fontId="7" fillId="18" borderId="40" xfId="0" applyNumberFormat="1" applyFont="1" applyFill="1" applyBorder="1" applyAlignment="1">
      <alignment horizontal="center" vertical="center" wrapText="1"/>
    </xf>
    <xf numFmtId="49" fontId="7" fillId="18" borderId="41" xfId="0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60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4 2" xfId="62"/>
    <cellStyle name="Normal 4 3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M35"/>
  <sheetViews>
    <sheetView zoomScaleSheetLayoutView="111" zoomScalePageLayoutView="0" workbookViewId="0" topLeftCell="K22">
      <selection activeCell="J38" sqref="J38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11.42187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6.28125" style="1" customWidth="1"/>
    <col min="19" max="19" width="6.140625" style="1" customWidth="1"/>
    <col min="20" max="20" width="6.421875" style="1" customWidth="1"/>
    <col min="21" max="21" width="6.00390625" style="1" customWidth="1"/>
    <col min="22" max="26" width="5.003906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5" width="5.140625" style="11" customWidth="1"/>
    <col min="36" max="36" width="6.57421875" style="1" customWidth="1"/>
    <col min="37" max="37" width="4.8515625" style="1" customWidth="1"/>
    <col min="38" max="38" width="31.140625" style="1" customWidth="1"/>
    <col min="39" max="39" width="24.140625" style="62" hidden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thickBot="1">
      <c r="B3" s="189" t="s">
        <v>146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22.5" customHeight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hidden="1" thickBot="1">
      <c r="B5" s="192" t="s">
        <v>47</v>
      </c>
      <c r="C5" s="193"/>
      <c r="D5" s="193"/>
      <c r="E5" s="194"/>
      <c r="F5" s="205" t="s">
        <v>48</v>
      </c>
      <c r="G5" s="206"/>
      <c r="H5" s="206"/>
      <c r="I5" s="206"/>
      <c r="J5" s="206"/>
      <c r="K5" s="206"/>
      <c r="L5" s="206"/>
      <c r="M5" s="206"/>
      <c r="N5" s="207"/>
      <c r="O5" s="108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221" t="s">
        <v>1</v>
      </c>
      <c r="AI5" s="221"/>
      <c r="AJ5" s="221"/>
      <c r="AK5" s="221"/>
      <c r="AL5" s="221"/>
      <c r="AM5" s="222"/>
    </row>
    <row r="6" spans="2:39" ht="16.5" customHeight="1">
      <c r="B6" s="227" t="s">
        <v>45</v>
      </c>
      <c r="C6" s="195" t="s">
        <v>50</v>
      </c>
      <c r="D6" s="196"/>
      <c r="E6" s="196"/>
      <c r="F6" s="196"/>
      <c r="G6" s="196"/>
      <c r="H6" s="197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144</v>
      </c>
      <c r="P6" s="236" t="s">
        <v>28</v>
      </c>
      <c r="Q6" s="204"/>
      <c r="R6" s="203" t="s">
        <v>29</v>
      </c>
      <c r="S6" s="204"/>
      <c r="T6" s="203" t="s">
        <v>35</v>
      </c>
      <c r="U6" s="204"/>
      <c r="V6" s="203" t="s">
        <v>5</v>
      </c>
      <c r="W6" s="204"/>
      <c r="X6" s="203" t="s">
        <v>4</v>
      </c>
      <c r="Y6" s="204"/>
      <c r="Z6" s="203" t="s">
        <v>30</v>
      </c>
      <c r="AA6" s="204"/>
      <c r="AB6" s="203" t="s">
        <v>3</v>
      </c>
      <c r="AC6" s="204"/>
      <c r="AD6" s="203" t="s">
        <v>6</v>
      </c>
      <c r="AE6" s="204"/>
      <c r="AF6" s="203" t="s">
        <v>7</v>
      </c>
      <c r="AG6" s="237"/>
      <c r="AH6" s="231" t="s">
        <v>8</v>
      </c>
      <c r="AI6" s="215" t="s">
        <v>117</v>
      </c>
      <c r="AJ6" s="215" t="s">
        <v>9</v>
      </c>
      <c r="AK6" s="201" t="s">
        <v>10</v>
      </c>
      <c r="AL6" s="217" t="s">
        <v>18</v>
      </c>
      <c r="AM6" s="218"/>
    </row>
    <row r="7" spans="2:39" ht="60" customHeight="1" thickBot="1">
      <c r="B7" s="228"/>
      <c r="C7" s="198"/>
      <c r="D7" s="199"/>
      <c r="E7" s="199"/>
      <c r="F7" s="199"/>
      <c r="G7" s="199"/>
      <c r="H7" s="200"/>
      <c r="I7" s="230"/>
      <c r="J7" s="209" t="s">
        <v>15</v>
      </c>
      <c r="K7" s="209"/>
      <c r="L7" s="214"/>
      <c r="M7" s="239"/>
      <c r="N7" s="241"/>
      <c r="O7" s="243"/>
      <c r="P7" s="5" t="s">
        <v>19</v>
      </c>
      <c r="Q7" s="12" t="s">
        <v>20</v>
      </c>
      <c r="R7" s="6" t="s">
        <v>19</v>
      </c>
      <c r="S7" s="12" t="s">
        <v>20</v>
      </c>
      <c r="T7" s="6" t="s">
        <v>19</v>
      </c>
      <c r="U7" s="12" t="s">
        <v>20</v>
      </c>
      <c r="V7" s="6" t="s">
        <v>19</v>
      </c>
      <c r="W7" s="12" t="s">
        <v>20</v>
      </c>
      <c r="X7" s="6" t="s">
        <v>19</v>
      </c>
      <c r="Y7" s="12" t="s">
        <v>20</v>
      </c>
      <c r="Z7" s="6" t="s">
        <v>19</v>
      </c>
      <c r="AA7" s="30" t="s">
        <v>20</v>
      </c>
      <c r="AB7" s="6" t="s">
        <v>19</v>
      </c>
      <c r="AC7" s="12" t="s">
        <v>21</v>
      </c>
      <c r="AD7" s="6" t="s">
        <v>19</v>
      </c>
      <c r="AE7" s="12" t="s">
        <v>21</v>
      </c>
      <c r="AF7" s="6" t="s">
        <v>19</v>
      </c>
      <c r="AG7" s="13" t="s">
        <v>21</v>
      </c>
      <c r="AH7" s="232"/>
      <c r="AI7" s="216"/>
      <c r="AJ7" s="216"/>
      <c r="AK7" s="202"/>
      <c r="AL7" s="219"/>
      <c r="AM7" s="220"/>
    </row>
    <row r="8" spans="2:39" s="25" customFormat="1" ht="12" customHeight="1" thickBot="1">
      <c r="B8" s="244" t="s">
        <v>36</v>
      </c>
      <c r="C8" s="247" t="s">
        <v>46</v>
      </c>
      <c r="D8" s="248"/>
      <c r="E8" s="248"/>
      <c r="F8" s="248"/>
      <c r="G8" s="248"/>
      <c r="H8" s="249"/>
      <c r="I8" s="256" t="s">
        <v>58</v>
      </c>
      <c r="J8" s="173" t="s">
        <v>57</v>
      </c>
      <c r="K8" s="173" t="s">
        <v>56</v>
      </c>
      <c r="L8" s="173" t="s">
        <v>57</v>
      </c>
      <c r="M8" s="173"/>
      <c r="N8" s="173"/>
      <c r="O8" s="173"/>
      <c r="P8" s="164"/>
      <c r="Q8" s="170"/>
      <c r="R8" s="164">
        <v>172735671</v>
      </c>
      <c r="S8" s="170">
        <f>S32+S23+S28</f>
        <v>0</v>
      </c>
      <c r="T8" s="164">
        <f aca="true" t="shared" si="0" ref="T8:AE8">T32+T23+T28</f>
        <v>1</v>
      </c>
      <c r="U8" s="170">
        <f t="shared" si="0"/>
        <v>0</v>
      </c>
      <c r="V8" s="164">
        <f t="shared" si="0"/>
        <v>0</v>
      </c>
      <c r="W8" s="170">
        <f t="shared" si="0"/>
        <v>0</v>
      </c>
      <c r="X8" s="164">
        <f t="shared" si="0"/>
        <v>0</v>
      </c>
      <c r="Y8" s="170">
        <f t="shared" si="0"/>
        <v>0</v>
      </c>
      <c r="Z8" s="164">
        <f t="shared" si="0"/>
        <v>0</v>
      </c>
      <c r="AA8" s="170">
        <f t="shared" si="0"/>
        <v>0</v>
      </c>
      <c r="AB8" s="164">
        <f t="shared" si="0"/>
        <v>5000</v>
      </c>
      <c r="AC8" s="170">
        <f t="shared" si="0"/>
        <v>5000</v>
      </c>
      <c r="AD8" s="164">
        <f t="shared" si="0"/>
        <v>0</v>
      </c>
      <c r="AE8" s="170">
        <f t="shared" si="0"/>
        <v>0</v>
      </c>
      <c r="AF8" s="164">
        <f>AD8+AB8+Z8+X8+V8+T8+R8+P8</f>
        <v>172740672</v>
      </c>
      <c r="AG8" s="167">
        <f>AE8+AC8+AA8+Y8+W8+U8+S8+Q8</f>
        <v>5000</v>
      </c>
      <c r="AH8" s="48" t="s">
        <v>118</v>
      </c>
      <c r="AI8" s="49"/>
      <c r="AJ8" s="161"/>
      <c r="AK8" s="161"/>
      <c r="AL8" s="179" t="s">
        <v>134</v>
      </c>
      <c r="AM8" s="180"/>
    </row>
    <row r="9" spans="2:39" s="40" customFormat="1" ht="12" customHeight="1" thickBot="1">
      <c r="B9" s="245"/>
      <c r="C9" s="250"/>
      <c r="D9" s="251"/>
      <c r="E9" s="251"/>
      <c r="F9" s="251"/>
      <c r="G9" s="251"/>
      <c r="H9" s="252"/>
      <c r="I9" s="257"/>
      <c r="J9" s="174"/>
      <c r="K9" s="174"/>
      <c r="L9" s="174"/>
      <c r="M9" s="174"/>
      <c r="N9" s="174"/>
      <c r="O9" s="174"/>
      <c r="P9" s="165"/>
      <c r="Q9" s="171"/>
      <c r="R9" s="165"/>
      <c r="S9" s="171"/>
      <c r="T9" s="165"/>
      <c r="U9" s="171"/>
      <c r="V9" s="165"/>
      <c r="W9" s="171"/>
      <c r="X9" s="165"/>
      <c r="Y9" s="171"/>
      <c r="Z9" s="165"/>
      <c r="AA9" s="171"/>
      <c r="AB9" s="165"/>
      <c r="AC9" s="171"/>
      <c r="AD9" s="165"/>
      <c r="AE9" s="171"/>
      <c r="AF9" s="165"/>
      <c r="AG9" s="168"/>
      <c r="AH9" s="48" t="s">
        <v>119</v>
      </c>
      <c r="AI9" s="48">
        <f>AI33</f>
        <v>0</v>
      </c>
      <c r="AJ9" s="162"/>
      <c r="AK9" s="162"/>
      <c r="AL9" s="181"/>
      <c r="AM9" s="182"/>
    </row>
    <row r="10" spans="2:39" s="40" customFormat="1" ht="12" customHeight="1" thickBot="1">
      <c r="B10" s="245"/>
      <c r="C10" s="250"/>
      <c r="D10" s="251"/>
      <c r="E10" s="251"/>
      <c r="F10" s="251"/>
      <c r="G10" s="251"/>
      <c r="H10" s="252"/>
      <c r="I10" s="257"/>
      <c r="J10" s="174"/>
      <c r="K10" s="174"/>
      <c r="L10" s="174"/>
      <c r="M10" s="174"/>
      <c r="N10" s="174"/>
      <c r="O10" s="174"/>
      <c r="P10" s="165"/>
      <c r="Q10" s="171"/>
      <c r="R10" s="165"/>
      <c r="S10" s="171"/>
      <c r="T10" s="165"/>
      <c r="U10" s="171"/>
      <c r="V10" s="165"/>
      <c r="W10" s="171"/>
      <c r="X10" s="165"/>
      <c r="Y10" s="171"/>
      <c r="Z10" s="165"/>
      <c r="AA10" s="171"/>
      <c r="AB10" s="165"/>
      <c r="AC10" s="171"/>
      <c r="AD10" s="165"/>
      <c r="AE10" s="171"/>
      <c r="AF10" s="165"/>
      <c r="AG10" s="168"/>
      <c r="AH10" s="48" t="s">
        <v>120</v>
      </c>
      <c r="AI10" s="48"/>
      <c r="AJ10" s="162"/>
      <c r="AK10" s="162"/>
      <c r="AL10" s="181"/>
      <c r="AM10" s="182"/>
    </row>
    <row r="11" spans="2:39" s="40" customFormat="1" ht="12" customHeight="1" thickBot="1">
      <c r="B11" s="245"/>
      <c r="C11" s="250"/>
      <c r="D11" s="251"/>
      <c r="E11" s="251"/>
      <c r="F11" s="251"/>
      <c r="G11" s="251"/>
      <c r="H11" s="252"/>
      <c r="I11" s="257"/>
      <c r="J11" s="174"/>
      <c r="K11" s="174"/>
      <c r="L11" s="174"/>
      <c r="M11" s="174"/>
      <c r="N11" s="174"/>
      <c r="O11" s="174"/>
      <c r="P11" s="165"/>
      <c r="Q11" s="171"/>
      <c r="R11" s="165"/>
      <c r="S11" s="171"/>
      <c r="T11" s="165"/>
      <c r="U11" s="171"/>
      <c r="V11" s="165"/>
      <c r="W11" s="171"/>
      <c r="X11" s="165"/>
      <c r="Y11" s="171"/>
      <c r="Z11" s="165"/>
      <c r="AA11" s="171"/>
      <c r="AB11" s="165"/>
      <c r="AC11" s="171"/>
      <c r="AD11" s="165"/>
      <c r="AE11" s="171"/>
      <c r="AF11" s="165"/>
      <c r="AG11" s="168"/>
      <c r="AH11" s="48" t="s">
        <v>121</v>
      </c>
      <c r="AI11" s="48">
        <f>AI35</f>
        <v>0</v>
      </c>
      <c r="AJ11" s="162"/>
      <c r="AK11" s="162"/>
      <c r="AL11" s="181"/>
      <c r="AM11" s="182"/>
    </row>
    <row r="12" spans="2:39" s="40" customFormat="1" ht="12" customHeight="1" thickBot="1">
      <c r="B12" s="245"/>
      <c r="C12" s="250"/>
      <c r="D12" s="251"/>
      <c r="E12" s="251"/>
      <c r="F12" s="251"/>
      <c r="G12" s="251"/>
      <c r="H12" s="252"/>
      <c r="I12" s="257"/>
      <c r="J12" s="174"/>
      <c r="K12" s="174"/>
      <c r="L12" s="174"/>
      <c r="M12" s="174"/>
      <c r="N12" s="174"/>
      <c r="O12" s="174"/>
      <c r="P12" s="165"/>
      <c r="Q12" s="171"/>
      <c r="R12" s="165"/>
      <c r="S12" s="171"/>
      <c r="T12" s="165"/>
      <c r="U12" s="171"/>
      <c r="V12" s="165"/>
      <c r="W12" s="171"/>
      <c r="X12" s="165"/>
      <c r="Y12" s="171"/>
      <c r="Z12" s="165"/>
      <c r="AA12" s="171"/>
      <c r="AB12" s="165"/>
      <c r="AC12" s="171"/>
      <c r="AD12" s="165"/>
      <c r="AE12" s="171"/>
      <c r="AF12" s="165"/>
      <c r="AG12" s="168"/>
      <c r="AH12" s="48" t="s">
        <v>122</v>
      </c>
      <c r="AI12" s="48">
        <f>AI35</f>
        <v>0</v>
      </c>
      <c r="AJ12" s="162"/>
      <c r="AK12" s="162"/>
      <c r="AL12" s="181"/>
      <c r="AM12" s="182"/>
    </row>
    <row r="13" spans="2:39" s="40" customFormat="1" ht="12" customHeight="1" thickBot="1">
      <c r="B13" s="245"/>
      <c r="C13" s="250"/>
      <c r="D13" s="251"/>
      <c r="E13" s="251"/>
      <c r="F13" s="251"/>
      <c r="G13" s="251"/>
      <c r="H13" s="252"/>
      <c r="I13" s="257"/>
      <c r="J13" s="174"/>
      <c r="K13" s="174"/>
      <c r="L13" s="174"/>
      <c r="M13" s="174"/>
      <c r="N13" s="174"/>
      <c r="O13" s="174"/>
      <c r="P13" s="165"/>
      <c r="Q13" s="171"/>
      <c r="R13" s="165"/>
      <c r="S13" s="171"/>
      <c r="T13" s="165"/>
      <c r="U13" s="171"/>
      <c r="V13" s="165"/>
      <c r="W13" s="171"/>
      <c r="X13" s="165"/>
      <c r="Y13" s="171"/>
      <c r="Z13" s="165"/>
      <c r="AA13" s="171"/>
      <c r="AB13" s="165"/>
      <c r="AC13" s="171"/>
      <c r="AD13" s="165"/>
      <c r="AE13" s="171"/>
      <c r="AF13" s="165"/>
      <c r="AG13" s="168"/>
      <c r="AH13" s="48" t="s">
        <v>123</v>
      </c>
      <c r="AI13" s="48" t="e">
        <f>#REF!</f>
        <v>#REF!</v>
      </c>
      <c r="AJ13" s="162"/>
      <c r="AK13" s="162"/>
      <c r="AL13" s="181"/>
      <c r="AM13" s="182"/>
    </row>
    <row r="14" spans="2:39" s="40" customFormat="1" ht="16.5" customHeight="1" thickBot="1">
      <c r="B14" s="245"/>
      <c r="C14" s="250"/>
      <c r="D14" s="251"/>
      <c r="E14" s="251"/>
      <c r="F14" s="251"/>
      <c r="G14" s="251"/>
      <c r="H14" s="252"/>
      <c r="I14" s="257"/>
      <c r="J14" s="174"/>
      <c r="K14" s="174"/>
      <c r="L14" s="174"/>
      <c r="M14" s="174"/>
      <c r="N14" s="174"/>
      <c r="O14" s="174"/>
      <c r="P14" s="165"/>
      <c r="Q14" s="171"/>
      <c r="R14" s="165"/>
      <c r="S14" s="171"/>
      <c r="T14" s="165"/>
      <c r="U14" s="171"/>
      <c r="V14" s="165"/>
      <c r="W14" s="171"/>
      <c r="X14" s="165"/>
      <c r="Y14" s="171"/>
      <c r="Z14" s="165"/>
      <c r="AA14" s="171"/>
      <c r="AB14" s="165"/>
      <c r="AC14" s="171"/>
      <c r="AD14" s="165"/>
      <c r="AE14" s="171"/>
      <c r="AF14" s="165"/>
      <c r="AG14" s="168"/>
      <c r="AH14" s="48" t="s">
        <v>124</v>
      </c>
      <c r="AI14" s="48"/>
      <c r="AJ14" s="162"/>
      <c r="AK14" s="162"/>
      <c r="AL14" s="181"/>
      <c r="AM14" s="182"/>
    </row>
    <row r="15" spans="2:39" s="40" customFormat="1" ht="12" customHeight="1" thickBot="1">
      <c r="B15" s="245"/>
      <c r="C15" s="250"/>
      <c r="D15" s="251"/>
      <c r="E15" s="251"/>
      <c r="F15" s="251"/>
      <c r="G15" s="251"/>
      <c r="H15" s="252"/>
      <c r="I15" s="257"/>
      <c r="J15" s="174"/>
      <c r="K15" s="174"/>
      <c r="L15" s="174"/>
      <c r="M15" s="174"/>
      <c r="N15" s="174"/>
      <c r="O15" s="174"/>
      <c r="P15" s="165"/>
      <c r="Q15" s="171"/>
      <c r="R15" s="165"/>
      <c r="S15" s="171"/>
      <c r="T15" s="165"/>
      <c r="U15" s="171"/>
      <c r="V15" s="165"/>
      <c r="W15" s="171"/>
      <c r="X15" s="165"/>
      <c r="Y15" s="171"/>
      <c r="Z15" s="165"/>
      <c r="AA15" s="171"/>
      <c r="AB15" s="165"/>
      <c r="AC15" s="171"/>
      <c r="AD15" s="165"/>
      <c r="AE15" s="171"/>
      <c r="AF15" s="165"/>
      <c r="AG15" s="168"/>
      <c r="AH15" s="48" t="s">
        <v>125</v>
      </c>
      <c r="AI15" s="48" t="e">
        <f>#REF!</f>
        <v>#REF!</v>
      </c>
      <c r="AJ15" s="162"/>
      <c r="AK15" s="162"/>
      <c r="AL15" s="181"/>
      <c r="AM15" s="182"/>
    </row>
    <row r="16" spans="2:39" s="40" customFormat="1" ht="12" customHeight="1" thickBot="1">
      <c r="B16" s="245"/>
      <c r="C16" s="250"/>
      <c r="D16" s="251"/>
      <c r="E16" s="251"/>
      <c r="F16" s="251"/>
      <c r="G16" s="251"/>
      <c r="H16" s="252"/>
      <c r="I16" s="257"/>
      <c r="J16" s="174"/>
      <c r="K16" s="174"/>
      <c r="L16" s="174"/>
      <c r="M16" s="174"/>
      <c r="N16" s="174"/>
      <c r="O16" s="174"/>
      <c r="P16" s="165"/>
      <c r="Q16" s="171"/>
      <c r="R16" s="165"/>
      <c r="S16" s="171"/>
      <c r="T16" s="165"/>
      <c r="U16" s="171"/>
      <c r="V16" s="165"/>
      <c r="W16" s="171"/>
      <c r="X16" s="165"/>
      <c r="Y16" s="171"/>
      <c r="Z16" s="165"/>
      <c r="AA16" s="171"/>
      <c r="AB16" s="165"/>
      <c r="AC16" s="171"/>
      <c r="AD16" s="165"/>
      <c r="AE16" s="171"/>
      <c r="AF16" s="165"/>
      <c r="AG16" s="168"/>
      <c r="AH16" s="48" t="s">
        <v>126</v>
      </c>
      <c r="AI16" s="48" t="e">
        <f>#REF!</f>
        <v>#REF!</v>
      </c>
      <c r="AJ16" s="162"/>
      <c r="AK16" s="162"/>
      <c r="AL16" s="181"/>
      <c r="AM16" s="182"/>
    </row>
    <row r="17" spans="2:39" s="40" customFormat="1" ht="12" customHeight="1" thickBot="1">
      <c r="B17" s="245"/>
      <c r="C17" s="250"/>
      <c r="D17" s="251"/>
      <c r="E17" s="251"/>
      <c r="F17" s="251"/>
      <c r="G17" s="251"/>
      <c r="H17" s="252"/>
      <c r="I17" s="257"/>
      <c r="J17" s="174"/>
      <c r="K17" s="174"/>
      <c r="L17" s="174"/>
      <c r="M17" s="174"/>
      <c r="N17" s="174"/>
      <c r="O17" s="174"/>
      <c r="P17" s="165"/>
      <c r="Q17" s="171"/>
      <c r="R17" s="165"/>
      <c r="S17" s="171"/>
      <c r="T17" s="165"/>
      <c r="U17" s="171"/>
      <c r="V17" s="165"/>
      <c r="W17" s="171"/>
      <c r="X17" s="165"/>
      <c r="Y17" s="171"/>
      <c r="Z17" s="165"/>
      <c r="AA17" s="171"/>
      <c r="AB17" s="165"/>
      <c r="AC17" s="171"/>
      <c r="AD17" s="165"/>
      <c r="AE17" s="171"/>
      <c r="AF17" s="165"/>
      <c r="AG17" s="168"/>
      <c r="AH17" s="48" t="s">
        <v>127</v>
      </c>
      <c r="AI17" s="48"/>
      <c r="AJ17" s="162"/>
      <c r="AK17" s="162"/>
      <c r="AL17" s="181"/>
      <c r="AM17" s="182"/>
    </row>
    <row r="18" spans="2:39" s="40" customFormat="1" ht="12" customHeight="1" thickBot="1">
      <c r="B18" s="245"/>
      <c r="C18" s="250"/>
      <c r="D18" s="251"/>
      <c r="E18" s="251"/>
      <c r="F18" s="251"/>
      <c r="G18" s="251"/>
      <c r="H18" s="252"/>
      <c r="I18" s="257"/>
      <c r="J18" s="174"/>
      <c r="K18" s="174"/>
      <c r="L18" s="174"/>
      <c r="M18" s="174"/>
      <c r="N18" s="174"/>
      <c r="O18" s="174"/>
      <c r="P18" s="165"/>
      <c r="Q18" s="171"/>
      <c r="R18" s="165"/>
      <c r="S18" s="171"/>
      <c r="T18" s="165"/>
      <c r="U18" s="171"/>
      <c r="V18" s="165"/>
      <c r="W18" s="171"/>
      <c r="X18" s="165"/>
      <c r="Y18" s="171"/>
      <c r="Z18" s="165"/>
      <c r="AA18" s="171"/>
      <c r="AB18" s="165"/>
      <c r="AC18" s="171"/>
      <c r="AD18" s="165"/>
      <c r="AE18" s="171"/>
      <c r="AF18" s="165"/>
      <c r="AG18" s="168"/>
      <c r="AH18" s="48" t="s">
        <v>128</v>
      </c>
      <c r="AI18" s="48"/>
      <c r="AJ18" s="162"/>
      <c r="AK18" s="162"/>
      <c r="AL18" s="181"/>
      <c r="AM18" s="182"/>
    </row>
    <row r="19" spans="2:39" s="41" customFormat="1" ht="12" customHeight="1" thickBot="1">
      <c r="B19" s="245"/>
      <c r="C19" s="250"/>
      <c r="D19" s="251"/>
      <c r="E19" s="251"/>
      <c r="F19" s="251"/>
      <c r="G19" s="251"/>
      <c r="H19" s="252"/>
      <c r="I19" s="257"/>
      <c r="J19" s="174"/>
      <c r="K19" s="174"/>
      <c r="L19" s="174"/>
      <c r="M19" s="174"/>
      <c r="N19" s="174"/>
      <c r="O19" s="174"/>
      <c r="P19" s="165"/>
      <c r="Q19" s="171"/>
      <c r="R19" s="165"/>
      <c r="S19" s="171"/>
      <c r="T19" s="165"/>
      <c r="U19" s="171"/>
      <c r="V19" s="165"/>
      <c r="W19" s="171"/>
      <c r="X19" s="165"/>
      <c r="Y19" s="171"/>
      <c r="Z19" s="165"/>
      <c r="AA19" s="171"/>
      <c r="AB19" s="165"/>
      <c r="AC19" s="171"/>
      <c r="AD19" s="165"/>
      <c r="AE19" s="171"/>
      <c r="AF19" s="165"/>
      <c r="AG19" s="168"/>
      <c r="AH19" s="48" t="s">
        <v>129</v>
      </c>
      <c r="AI19" s="48" t="e">
        <f>AI24+#REF!</f>
        <v>#REF!</v>
      </c>
      <c r="AJ19" s="162"/>
      <c r="AK19" s="162"/>
      <c r="AL19" s="181"/>
      <c r="AM19" s="182"/>
    </row>
    <row r="20" spans="2:39" s="40" customFormat="1" ht="12" customHeight="1" thickBot="1">
      <c r="B20" s="246"/>
      <c r="C20" s="253"/>
      <c r="D20" s="254"/>
      <c r="E20" s="254"/>
      <c r="F20" s="254"/>
      <c r="G20" s="254"/>
      <c r="H20" s="255"/>
      <c r="I20" s="258"/>
      <c r="J20" s="175"/>
      <c r="K20" s="175"/>
      <c r="L20" s="175"/>
      <c r="M20" s="175"/>
      <c r="N20" s="175"/>
      <c r="O20" s="175"/>
      <c r="P20" s="166"/>
      <c r="Q20" s="172"/>
      <c r="R20" s="166"/>
      <c r="S20" s="172"/>
      <c r="T20" s="166"/>
      <c r="U20" s="172"/>
      <c r="V20" s="166"/>
      <c r="W20" s="172"/>
      <c r="X20" s="166"/>
      <c r="Y20" s="172"/>
      <c r="Z20" s="166"/>
      <c r="AA20" s="172"/>
      <c r="AB20" s="166"/>
      <c r="AC20" s="172"/>
      <c r="AD20" s="166"/>
      <c r="AE20" s="172"/>
      <c r="AF20" s="166"/>
      <c r="AG20" s="169"/>
      <c r="AH20" s="79" t="s">
        <v>7</v>
      </c>
      <c r="AI20" s="100" t="e">
        <f>SUM(AI9:AI19)</f>
        <v>#REF!</v>
      </c>
      <c r="AJ20" s="163"/>
      <c r="AK20" s="163"/>
      <c r="AL20" s="183"/>
      <c r="AM20" s="184"/>
    </row>
    <row r="21" spans="2:39" s="16" customFormat="1" ht="5.25" customHeight="1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63"/>
    </row>
    <row r="22" spans="2:39" s="16" customFormat="1" ht="4.5" customHeight="1" thickBo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63"/>
    </row>
    <row r="23" spans="2:39" s="24" customFormat="1" ht="62.25" customHeight="1">
      <c r="B23" s="51" t="s">
        <v>11</v>
      </c>
      <c r="C23" s="52" t="s">
        <v>26</v>
      </c>
      <c r="D23" s="52" t="s">
        <v>12</v>
      </c>
      <c r="E23" s="52" t="s">
        <v>25</v>
      </c>
      <c r="F23" s="52" t="s">
        <v>23</v>
      </c>
      <c r="G23" s="52" t="s">
        <v>24</v>
      </c>
      <c r="H23" s="53" t="s">
        <v>13</v>
      </c>
      <c r="I23" s="52" t="s">
        <v>27</v>
      </c>
      <c r="J23" s="54" t="s">
        <v>15</v>
      </c>
      <c r="K23" s="54" t="s">
        <v>2</v>
      </c>
      <c r="L23" s="54" t="s">
        <v>143</v>
      </c>
      <c r="M23" s="54" t="s">
        <v>16</v>
      </c>
      <c r="N23" s="54" t="s">
        <v>17</v>
      </c>
      <c r="O23" s="54" t="s">
        <v>144</v>
      </c>
      <c r="P23" s="110">
        <f>SUM(P24:P25)</f>
        <v>5000</v>
      </c>
      <c r="Q23" s="111">
        <f>SUM(Q24:Q25)</f>
        <v>5000</v>
      </c>
      <c r="R23" s="110">
        <f>SUM(R24:R25)</f>
        <v>0</v>
      </c>
      <c r="S23" s="111">
        <f>SUM(S24:S25)</f>
        <v>0</v>
      </c>
      <c r="T23" s="110">
        <v>1</v>
      </c>
      <c r="U23" s="111">
        <f>U24</f>
        <v>0</v>
      </c>
      <c r="V23" s="110">
        <f>SUM(V24:V25)</f>
        <v>0</v>
      </c>
      <c r="W23" s="111"/>
      <c r="X23" s="110">
        <f>SUM(X24:X25)</f>
        <v>0</v>
      </c>
      <c r="Y23" s="111"/>
      <c r="Z23" s="110">
        <f>SUM(Z24:Z25)</f>
        <v>0</v>
      </c>
      <c r="AA23" s="111"/>
      <c r="AB23" s="110">
        <f>SUM(AB24:AB25)</f>
        <v>5000</v>
      </c>
      <c r="AC23" s="111">
        <f>AC24</f>
        <v>5000</v>
      </c>
      <c r="AD23" s="110">
        <f>SUM(AD24:AD25)</f>
        <v>0</v>
      </c>
      <c r="AE23" s="111"/>
      <c r="AF23" s="110">
        <f>P23+R23+T23+V23+X23+Z23+AB23+AD23</f>
        <v>10001</v>
      </c>
      <c r="AG23" s="111">
        <f>Q23+S23+U23+W23+Y23+AA23+AC23+AE23</f>
        <v>10000</v>
      </c>
      <c r="AH23" s="55" t="s">
        <v>130</v>
      </c>
      <c r="AI23" s="55" t="s">
        <v>131</v>
      </c>
      <c r="AJ23" s="55" t="s">
        <v>9</v>
      </c>
      <c r="AK23" s="55" t="s">
        <v>10</v>
      </c>
      <c r="AL23" s="131" t="s">
        <v>18</v>
      </c>
      <c r="AM23" s="127" t="s">
        <v>34</v>
      </c>
    </row>
    <row r="24" spans="2:39" s="17" customFormat="1" ht="29.25" customHeight="1">
      <c r="B24" s="156" t="s">
        <v>151</v>
      </c>
      <c r="C24" s="158"/>
      <c r="D24" s="7" t="s">
        <v>152</v>
      </c>
      <c r="E24" s="19" t="s">
        <v>43</v>
      </c>
      <c r="F24" s="18"/>
      <c r="G24" s="19"/>
      <c r="H24" s="177" t="s">
        <v>52</v>
      </c>
      <c r="I24" s="177" t="s">
        <v>53</v>
      </c>
      <c r="J24" s="177"/>
      <c r="K24" s="177">
        <v>1</v>
      </c>
      <c r="L24" s="177">
        <v>1</v>
      </c>
      <c r="M24" s="177"/>
      <c r="N24" s="177"/>
      <c r="O24" s="177"/>
      <c r="P24" s="113">
        <v>5000</v>
      </c>
      <c r="Q24" s="113">
        <v>5000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>
        <v>5000</v>
      </c>
      <c r="AC24" s="114">
        <v>5000</v>
      </c>
      <c r="AD24" s="114"/>
      <c r="AE24" s="114"/>
      <c r="AF24" s="114"/>
      <c r="AG24" s="114"/>
      <c r="AH24" s="130"/>
      <c r="AI24" s="130"/>
      <c r="AJ24" s="130"/>
      <c r="AK24" s="130"/>
      <c r="AL24" s="105"/>
      <c r="AM24" s="128"/>
    </row>
    <row r="25" spans="2:39" s="17" customFormat="1" ht="33.75" customHeight="1" thickBot="1">
      <c r="B25" s="157"/>
      <c r="C25" s="159"/>
      <c r="D25" s="8" t="s">
        <v>59</v>
      </c>
      <c r="E25" s="23" t="s">
        <v>43</v>
      </c>
      <c r="F25" s="59"/>
      <c r="G25" s="23"/>
      <c r="H25" s="178"/>
      <c r="I25" s="178"/>
      <c r="J25" s="178"/>
      <c r="K25" s="178"/>
      <c r="L25" s="178"/>
      <c r="M25" s="178"/>
      <c r="N25" s="178"/>
      <c r="O25" s="178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32"/>
      <c r="AI25" s="132"/>
      <c r="AJ25" s="132"/>
      <c r="AK25" s="132"/>
      <c r="AL25" s="133"/>
      <c r="AM25" s="129"/>
    </row>
    <row r="26" spans="2:39" s="22" customFormat="1" ht="6.75" customHeight="1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64"/>
    </row>
    <row r="27" ht="15.75" thickBot="1"/>
    <row r="28" spans="2:39" s="24" customFormat="1" ht="60" customHeight="1">
      <c r="B28" s="51" t="s">
        <v>11</v>
      </c>
      <c r="C28" s="52" t="s">
        <v>26</v>
      </c>
      <c r="D28" s="52" t="s">
        <v>12</v>
      </c>
      <c r="E28" s="52" t="s">
        <v>25</v>
      </c>
      <c r="F28" s="52" t="s">
        <v>23</v>
      </c>
      <c r="G28" s="52" t="s">
        <v>24</v>
      </c>
      <c r="H28" s="53" t="s">
        <v>14</v>
      </c>
      <c r="I28" s="52" t="s">
        <v>27</v>
      </c>
      <c r="J28" s="54" t="s">
        <v>15</v>
      </c>
      <c r="K28" s="54" t="s">
        <v>2</v>
      </c>
      <c r="L28" s="54" t="s">
        <v>143</v>
      </c>
      <c r="M28" s="54" t="s">
        <v>16</v>
      </c>
      <c r="N28" s="54" t="s">
        <v>17</v>
      </c>
      <c r="O28" s="54" t="s">
        <v>144</v>
      </c>
      <c r="P28" s="110">
        <f>SUM(P29:P30)</f>
        <v>0</v>
      </c>
      <c r="Q28" s="111">
        <f>SUM(Q29:Q30)</f>
        <v>0</v>
      </c>
      <c r="R28" s="110">
        <f>SUM(R29:R30)</f>
        <v>0</v>
      </c>
      <c r="S28" s="111">
        <f>SUM(S29:S30)</f>
        <v>0</v>
      </c>
      <c r="T28" s="110">
        <v>0</v>
      </c>
      <c r="U28" s="111">
        <v>0</v>
      </c>
      <c r="V28" s="110">
        <v>0</v>
      </c>
      <c r="W28" s="111">
        <v>0</v>
      </c>
      <c r="X28" s="110">
        <v>0</v>
      </c>
      <c r="Y28" s="111">
        <v>0</v>
      </c>
      <c r="Z28" s="110">
        <v>0</v>
      </c>
      <c r="AA28" s="111">
        <v>0</v>
      </c>
      <c r="AB28" s="110">
        <v>0</v>
      </c>
      <c r="AC28" s="111">
        <v>0</v>
      </c>
      <c r="AD28" s="110">
        <v>0</v>
      </c>
      <c r="AE28" s="111">
        <v>0</v>
      </c>
      <c r="AF28" s="110">
        <f>AF29</f>
        <v>0</v>
      </c>
      <c r="AG28" s="111">
        <f>AG29</f>
        <v>0</v>
      </c>
      <c r="AH28" s="55" t="s">
        <v>130</v>
      </c>
      <c r="AI28" s="55" t="s">
        <v>131</v>
      </c>
      <c r="AJ28" s="55" t="s">
        <v>9</v>
      </c>
      <c r="AK28" s="55" t="s">
        <v>10</v>
      </c>
      <c r="AL28" s="131" t="s">
        <v>18</v>
      </c>
      <c r="AM28" s="127" t="s">
        <v>34</v>
      </c>
    </row>
    <row r="29" spans="2:39" s="17" customFormat="1" ht="26.25" customHeight="1">
      <c r="B29" s="156" t="s">
        <v>151</v>
      </c>
      <c r="C29" s="260">
        <v>2012025899005</v>
      </c>
      <c r="D29" s="7" t="s">
        <v>153</v>
      </c>
      <c r="E29" s="19" t="s">
        <v>43</v>
      </c>
      <c r="F29" s="18"/>
      <c r="G29" s="19"/>
      <c r="H29" s="177" t="s">
        <v>54</v>
      </c>
      <c r="I29" s="177" t="s">
        <v>55</v>
      </c>
      <c r="J29" s="177">
        <v>15</v>
      </c>
      <c r="K29" s="177">
        <v>15</v>
      </c>
      <c r="L29" s="177">
        <v>4</v>
      </c>
      <c r="M29" s="177"/>
      <c r="N29" s="177"/>
      <c r="O29" s="177"/>
      <c r="P29" s="113"/>
      <c r="Q29" s="113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>
        <v>2000</v>
      </c>
      <c r="AE29" s="114">
        <v>2000</v>
      </c>
      <c r="AF29" s="114"/>
      <c r="AG29" s="114"/>
      <c r="AH29" s="134"/>
      <c r="AI29" s="134"/>
      <c r="AJ29" s="135"/>
      <c r="AK29" s="136"/>
      <c r="AL29" s="141"/>
      <c r="AM29" s="140"/>
    </row>
    <row r="30" spans="2:39" s="17" customFormat="1" ht="26.25" customHeight="1" thickBot="1">
      <c r="B30" s="157"/>
      <c r="C30" s="261"/>
      <c r="D30" s="8" t="s">
        <v>60</v>
      </c>
      <c r="E30" s="23" t="s">
        <v>43</v>
      </c>
      <c r="F30" s="59"/>
      <c r="G30" s="23"/>
      <c r="H30" s="178"/>
      <c r="I30" s="178"/>
      <c r="J30" s="178"/>
      <c r="K30" s="178"/>
      <c r="L30" s="178"/>
      <c r="M30" s="178"/>
      <c r="N30" s="178"/>
      <c r="O30" s="178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37"/>
      <c r="AI30" s="137"/>
      <c r="AJ30" s="138"/>
      <c r="AK30" s="139"/>
      <c r="AL30" s="142"/>
      <c r="AM30" s="129"/>
    </row>
    <row r="31" spans="16:33" ht="15.75" thickBot="1"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</row>
    <row r="32" spans="2:39" s="17" customFormat="1" ht="61.5" customHeight="1">
      <c r="B32" s="51" t="s">
        <v>31</v>
      </c>
      <c r="C32" s="52" t="s">
        <v>26</v>
      </c>
      <c r="D32" s="52" t="s">
        <v>12</v>
      </c>
      <c r="E32" s="52" t="s">
        <v>22</v>
      </c>
      <c r="F32" s="52" t="s">
        <v>23</v>
      </c>
      <c r="G32" s="52" t="s">
        <v>24</v>
      </c>
      <c r="H32" s="53" t="s">
        <v>37</v>
      </c>
      <c r="I32" s="52" t="s">
        <v>27</v>
      </c>
      <c r="J32" s="54" t="s">
        <v>15</v>
      </c>
      <c r="K32" s="54" t="s">
        <v>2</v>
      </c>
      <c r="L32" s="54" t="s">
        <v>143</v>
      </c>
      <c r="M32" s="54" t="s">
        <v>16</v>
      </c>
      <c r="N32" s="54" t="s">
        <v>17</v>
      </c>
      <c r="O32" s="54" t="s">
        <v>144</v>
      </c>
      <c r="P32" s="110">
        <f aca="true" t="shared" si="1" ref="P32:AE32">SUM(P33:P33)</f>
        <v>0</v>
      </c>
      <c r="Q32" s="111">
        <f t="shared" si="1"/>
        <v>0</v>
      </c>
      <c r="R32" s="110">
        <f t="shared" si="1"/>
        <v>0</v>
      </c>
      <c r="S32" s="111">
        <f t="shared" si="1"/>
        <v>0</v>
      </c>
      <c r="T32" s="110">
        <f t="shared" si="1"/>
        <v>0</v>
      </c>
      <c r="U32" s="111">
        <f t="shared" si="1"/>
        <v>0</v>
      </c>
      <c r="V32" s="110">
        <f t="shared" si="1"/>
        <v>0</v>
      </c>
      <c r="W32" s="111">
        <f t="shared" si="1"/>
        <v>0</v>
      </c>
      <c r="X32" s="110">
        <f t="shared" si="1"/>
        <v>0</v>
      </c>
      <c r="Y32" s="111">
        <f t="shared" si="1"/>
        <v>0</v>
      </c>
      <c r="Z32" s="110">
        <f t="shared" si="1"/>
        <v>0</v>
      </c>
      <c r="AA32" s="111">
        <f t="shared" si="1"/>
        <v>0</v>
      </c>
      <c r="AB32" s="110">
        <f t="shared" si="1"/>
        <v>0</v>
      </c>
      <c r="AC32" s="111">
        <f t="shared" si="1"/>
        <v>0</v>
      </c>
      <c r="AD32" s="110">
        <f t="shared" si="1"/>
        <v>0</v>
      </c>
      <c r="AE32" s="111">
        <f t="shared" si="1"/>
        <v>0</v>
      </c>
      <c r="AF32" s="112">
        <f>P32+R32+T32+V32+X32+Z32+AB32+AD32</f>
        <v>0</v>
      </c>
      <c r="AG32" s="111">
        <f>Q32+S32+U32+W32+Y32+AA32+AC32+AE32</f>
        <v>0</v>
      </c>
      <c r="AH32" s="55" t="s">
        <v>130</v>
      </c>
      <c r="AI32" s="55" t="s">
        <v>131</v>
      </c>
      <c r="AJ32" s="55" t="s">
        <v>9</v>
      </c>
      <c r="AK32" s="55" t="s">
        <v>10</v>
      </c>
      <c r="AL32" s="131" t="s">
        <v>18</v>
      </c>
      <c r="AM32" s="143" t="s">
        <v>34</v>
      </c>
    </row>
    <row r="33" spans="2:39" ht="27" customHeight="1">
      <c r="B33" s="156" t="s">
        <v>151</v>
      </c>
      <c r="C33" s="151">
        <v>2012025899005</v>
      </c>
      <c r="D33" s="152" t="s">
        <v>161</v>
      </c>
      <c r="E33" s="158" t="s">
        <v>43</v>
      </c>
      <c r="F33" s="158"/>
      <c r="G33" s="158"/>
      <c r="H33" s="158" t="s">
        <v>147</v>
      </c>
      <c r="I33" s="158" t="s">
        <v>51</v>
      </c>
      <c r="J33" s="158">
        <v>0</v>
      </c>
      <c r="K33" s="158">
        <v>6</v>
      </c>
      <c r="L33" s="158">
        <v>6</v>
      </c>
      <c r="M33" s="158"/>
      <c r="N33" s="158"/>
      <c r="O33" s="158"/>
      <c r="P33" s="262"/>
      <c r="Q33" s="262"/>
      <c r="R33" s="262"/>
      <c r="S33" s="262"/>
      <c r="T33" s="264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87"/>
      <c r="AI33" s="87"/>
      <c r="AJ33" s="87"/>
      <c r="AK33" s="87"/>
      <c r="AL33" s="153"/>
      <c r="AM33" s="160"/>
    </row>
    <row r="34" spans="2:39" s="42" customFormat="1" ht="15.75" customHeight="1">
      <c r="B34" s="156"/>
      <c r="C34" s="151"/>
      <c r="D34" s="152" t="s">
        <v>164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262"/>
      <c r="Q34" s="262"/>
      <c r="R34" s="262"/>
      <c r="S34" s="262"/>
      <c r="T34" s="264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87"/>
      <c r="AI34" s="87"/>
      <c r="AJ34" s="87"/>
      <c r="AK34" s="87"/>
      <c r="AL34" s="153"/>
      <c r="AM34" s="160"/>
    </row>
    <row r="35" spans="2:39" ht="15.75" customHeight="1" thickBot="1">
      <c r="B35" s="157"/>
      <c r="C35" s="154"/>
      <c r="D35" s="154" t="s">
        <v>165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263"/>
      <c r="Q35" s="263"/>
      <c r="R35" s="263"/>
      <c r="S35" s="263"/>
      <c r="T35" s="265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89"/>
      <c r="AI35" s="89"/>
      <c r="AJ35" s="89"/>
      <c r="AK35" s="89"/>
      <c r="AL35" s="155"/>
      <c r="AM35" s="160"/>
    </row>
  </sheetData>
  <sheetProtection/>
  <mergeCells count="116">
    <mergeCell ref="AG33:AG35"/>
    <mergeCell ref="AB33:AB35"/>
    <mergeCell ref="AC33:AC35"/>
    <mergeCell ref="AD33:AD35"/>
    <mergeCell ref="AE33:AE35"/>
    <mergeCell ref="U33:U35"/>
    <mergeCell ref="AF33:AF35"/>
    <mergeCell ref="K33:K35"/>
    <mergeCell ref="L33:L35"/>
    <mergeCell ref="M33:M35"/>
    <mergeCell ref="N33:N35"/>
    <mergeCell ref="O33:O35"/>
    <mergeCell ref="P33:P35"/>
    <mergeCell ref="AA33:AA35"/>
    <mergeCell ref="Q33:Q35"/>
    <mergeCell ref="R33:R35"/>
    <mergeCell ref="W33:W35"/>
    <mergeCell ref="X33:X35"/>
    <mergeCell ref="Y33:Y35"/>
    <mergeCell ref="Z33:Z35"/>
    <mergeCell ref="S33:S35"/>
    <mergeCell ref="T33:T35"/>
    <mergeCell ref="V33:V35"/>
    <mergeCell ref="I29:I30"/>
    <mergeCell ref="B29:B30"/>
    <mergeCell ref="B26:AL26"/>
    <mergeCell ref="M24:M25"/>
    <mergeCell ref="N24:N25"/>
    <mergeCell ref="J24:J25"/>
    <mergeCell ref="L24:L25"/>
    <mergeCell ref="B24:B25"/>
    <mergeCell ref="C24:C25"/>
    <mergeCell ref="C29:C30"/>
    <mergeCell ref="L29:L30"/>
    <mergeCell ref="H29:H30"/>
    <mergeCell ref="O24:O25"/>
    <mergeCell ref="O29:O30"/>
    <mergeCell ref="M29:M30"/>
    <mergeCell ref="J29:J30"/>
    <mergeCell ref="K29:K30"/>
    <mergeCell ref="B8:B20"/>
    <mergeCell ref="Z8:Z20"/>
    <mergeCell ref="AA8:AA20"/>
    <mergeCell ref="AB8:AB20"/>
    <mergeCell ref="AC8:AC20"/>
    <mergeCell ref="V8:V20"/>
    <mergeCell ref="L8:L20"/>
    <mergeCell ref="M8:M20"/>
    <mergeCell ref="AD8:AD20"/>
    <mergeCell ref="W8:W20"/>
    <mergeCell ref="U8:U20"/>
    <mergeCell ref="C8:H20"/>
    <mergeCell ref="I8:I20"/>
    <mergeCell ref="J8:J20"/>
    <mergeCell ref="K8:K20"/>
    <mergeCell ref="AD6:AE6"/>
    <mergeCell ref="I24:I25"/>
    <mergeCell ref="K24:K25"/>
    <mergeCell ref="R8:R20"/>
    <mergeCell ref="AH6:AH7"/>
    <mergeCell ref="AI6:AI7"/>
    <mergeCell ref="P5:AG5"/>
    <mergeCell ref="P6:Q6"/>
    <mergeCell ref="AF6:AG6"/>
    <mergeCell ref="Z6:AA6"/>
    <mergeCell ref="M6:M7"/>
    <mergeCell ref="N6:N7"/>
    <mergeCell ref="O6:O7"/>
    <mergeCell ref="AK8:AK20"/>
    <mergeCell ref="O8:O20"/>
    <mergeCell ref="B2:AM2"/>
    <mergeCell ref="B3:AM3"/>
    <mergeCell ref="B5:E5"/>
    <mergeCell ref="C6:H7"/>
    <mergeCell ref="AK6:AK7"/>
    <mergeCell ref="AB6:AC6"/>
    <mergeCell ref="F5:N5"/>
    <mergeCell ref="J6:J7"/>
    <mergeCell ref="V6:W6"/>
    <mergeCell ref="K6:K7"/>
    <mergeCell ref="V4:AM4"/>
    <mergeCell ref="L6:L7"/>
    <mergeCell ref="R6:S6"/>
    <mergeCell ref="AJ6:AJ7"/>
    <mergeCell ref="AL6:AM7"/>
    <mergeCell ref="AH5:AM5"/>
    <mergeCell ref="B4:H4"/>
    <mergeCell ref="I4:U4"/>
    <mergeCell ref="B6:B7"/>
    <mergeCell ref="I6:I7"/>
    <mergeCell ref="X6:Y6"/>
    <mergeCell ref="T6:U6"/>
    <mergeCell ref="B33:B35"/>
    <mergeCell ref="E33:E35"/>
    <mergeCell ref="F33:F35"/>
    <mergeCell ref="G33:G35"/>
    <mergeCell ref="H33:H35"/>
    <mergeCell ref="I33:I35"/>
    <mergeCell ref="J33:J35"/>
    <mergeCell ref="AM33:AM35"/>
    <mergeCell ref="AJ8:AJ20"/>
    <mergeCell ref="AF8:AF20"/>
    <mergeCell ref="AG8:AG20"/>
    <mergeCell ref="AE8:AE20"/>
    <mergeCell ref="X8:X20"/>
    <mergeCell ref="Y8:Y20"/>
    <mergeCell ref="N8:N20"/>
    <mergeCell ref="P8:P20"/>
    <mergeCell ref="Q8:Q20"/>
    <mergeCell ref="S8:S20"/>
    <mergeCell ref="B22:AL22"/>
    <mergeCell ref="H24:H25"/>
    <mergeCell ref="AL8:AM20"/>
    <mergeCell ref="T8:T20"/>
    <mergeCell ref="N29:N30"/>
    <mergeCell ref="B21:AL21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5" scale="53" r:id="rId4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M45"/>
  <sheetViews>
    <sheetView zoomScalePageLayoutView="0" workbookViewId="0" topLeftCell="K39">
      <selection activeCell="D44" sqref="D44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11.42187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7.00390625" style="1" customWidth="1"/>
    <col min="19" max="19" width="6.57421875" style="1" customWidth="1"/>
    <col min="20" max="20" width="6.28125" style="1" customWidth="1"/>
    <col min="21" max="21" width="6.00390625" style="1" customWidth="1"/>
    <col min="22" max="26" width="5.003906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4" width="5.140625" style="11" customWidth="1"/>
    <col min="35" max="35" width="6.57421875" style="1" customWidth="1"/>
    <col min="36" max="36" width="6.57421875" style="42" customWidth="1"/>
    <col min="37" max="37" width="8.5742187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9.75" customHeight="1" thickBot="1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hidden="1" thickBot="1">
      <c r="B3" s="189" t="s">
        <v>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33.75" customHeight="1" hidden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thickBot="1">
      <c r="B5" s="192" t="s">
        <v>47</v>
      </c>
      <c r="C5" s="193"/>
      <c r="D5" s="193"/>
      <c r="E5" s="194"/>
      <c r="F5" s="205" t="s">
        <v>96</v>
      </c>
      <c r="G5" s="206"/>
      <c r="H5" s="206"/>
      <c r="I5" s="206"/>
      <c r="J5" s="206"/>
      <c r="K5" s="206"/>
      <c r="L5" s="206"/>
      <c r="M5" s="206"/>
      <c r="N5" s="207"/>
      <c r="O5" s="108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221" t="s">
        <v>1</v>
      </c>
      <c r="AI5" s="221"/>
      <c r="AJ5" s="221"/>
      <c r="AK5" s="221"/>
      <c r="AL5" s="221"/>
      <c r="AM5" s="222"/>
    </row>
    <row r="6" spans="2:39" ht="16.5" customHeight="1" thickBot="1">
      <c r="B6" s="294" t="s">
        <v>45</v>
      </c>
      <c r="C6" s="296" t="s">
        <v>50</v>
      </c>
      <c r="D6" s="196"/>
      <c r="E6" s="196"/>
      <c r="F6" s="196"/>
      <c r="G6" s="196"/>
      <c r="H6" s="196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140</v>
      </c>
      <c r="P6" s="301" t="s">
        <v>28</v>
      </c>
      <c r="Q6" s="270"/>
      <c r="R6" s="271" t="s">
        <v>132</v>
      </c>
      <c r="S6" s="272"/>
      <c r="T6" s="270" t="s">
        <v>35</v>
      </c>
      <c r="U6" s="270"/>
      <c r="V6" s="271" t="s">
        <v>5</v>
      </c>
      <c r="W6" s="272"/>
      <c r="X6" s="270" t="s">
        <v>4</v>
      </c>
      <c r="Y6" s="270"/>
      <c r="Z6" s="271" t="s">
        <v>30</v>
      </c>
      <c r="AA6" s="272"/>
      <c r="AB6" s="270" t="s">
        <v>3</v>
      </c>
      <c r="AC6" s="270"/>
      <c r="AD6" s="271" t="s">
        <v>6</v>
      </c>
      <c r="AE6" s="272"/>
      <c r="AF6" s="270" t="s">
        <v>7</v>
      </c>
      <c r="AG6" s="270"/>
      <c r="AH6" s="231" t="s">
        <v>8</v>
      </c>
      <c r="AI6" s="310" t="s">
        <v>117</v>
      </c>
      <c r="AJ6" s="215" t="s">
        <v>9</v>
      </c>
      <c r="AK6" s="201" t="s">
        <v>10</v>
      </c>
      <c r="AL6" s="217" t="s">
        <v>18</v>
      </c>
      <c r="AM6" s="218"/>
    </row>
    <row r="7" spans="2:39" ht="76.5" customHeight="1" thickBot="1">
      <c r="B7" s="295"/>
      <c r="C7" s="297"/>
      <c r="D7" s="199"/>
      <c r="E7" s="199"/>
      <c r="F7" s="199"/>
      <c r="G7" s="199"/>
      <c r="H7" s="199"/>
      <c r="I7" s="303"/>
      <c r="J7" s="302" t="s">
        <v>15</v>
      </c>
      <c r="K7" s="302"/>
      <c r="L7" s="298"/>
      <c r="M7" s="299"/>
      <c r="N7" s="300"/>
      <c r="O7" s="243"/>
      <c r="P7" s="68" t="s">
        <v>19</v>
      </c>
      <c r="Q7" s="69" t="s">
        <v>20</v>
      </c>
      <c r="R7" s="73" t="s">
        <v>19</v>
      </c>
      <c r="S7" s="75" t="s">
        <v>20</v>
      </c>
      <c r="T7" s="74" t="s">
        <v>19</v>
      </c>
      <c r="U7" s="69" t="s">
        <v>20</v>
      </c>
      <c r="V7" s="70" t="s">
        <v>19</v>
      </c>
      <c r="W7" s="69" t="s">
        <v>20</v>
      </c>
      <c r="X7" s="70" t="s">
        <v>19</v>
      </c>
      <c r="Y7" s="69" t="s">
        <v>20</v>
      </c>
      <c r="Z7" s="70" t="s">
        <v>19</v>
      </c>
      <c r="AA7" s="71" t="s">
        <v>20</v>
      </c>
      <c r="AB7" s="70" t="s">
        <v>19</v>
      </c>
      <c r="AC7" s="69" t="s">
        <v>21</v>
      </c>
      <c r="AD7" s="70" t="s">
        <v>19</v>
      </c>
      <c r="AE7" s="69" t="s">
        <v>21</v>
      </c>
      <c r="AF7" s="70" t="s">
        <v>19</v>
      </c>
      <c r="AG7" s="72" t="s">
        <v>21</v>
      </c>
      <c r="AH7" s="232"/>
      <c r="AI7" s="311"/>
      <c r="AJ7" s="309"/>
      <c r="AK7" s="202"/>
      <c r="AL7" s="219"/>
      <c r="AM7" s="220"/>
    </row>
    <row r="8" spans="2:39" s="25" customFormat="1" ht="5.25" customHeight="1" hidden="1" thickBot="1">
      <c r="B8" s="244" t="s">
        <v>36</v>
      </c>
      <c r="C8" s="247" t="s">
        <v>61</v>
      </c>
      <c r="D8" s="248"/>
      <c r="E8" s="248"/>
      <c r="F8" s="248"/>
      <c r="G8" s="248"/>
      <c r="H8" s="249"/>
      <c r="I8" s="256" t="s">
        <v>58</v>
      </c>
      <c r="J8" s="173" t="s">
        <v>62</v>
      </c>
      <c r="K8" s="315" t="s">
        <v>63</v>
      </c>
      <c r="L8" s="315"/>
      <c r="M8" s="315"/>
      <c r="N8" s="315"/>
      <c r="O8" s="109"/>
      <c r="P8" s="283">
        <f aca="true" t="shared" si="0" ref="P8:AE8">P23+P29+P33+P36+P39+P43</f>
        <v>0</v>
      </c>
      <c r="Q8" s="167">
        <f t="shared" si="0"/>
        <v>0</v>
      </c>
      <c r="R8" s="283">
        <f t="shared" si="0"/>
        <v>110000</v>
      </c>
      <c r="S8" s="167">
        <f t="shared" si="0"/>
        <v>110000</v>
      </c>
      <c r="T8" s="283">
        <f t="shared" si="0"/>
        <v>14154</v>
      </c>
      <c r="U8" s="167">
        <f t="shared" si="0"/>
        <v>14154</v>
      </c>
      <c r="V8" s="283">
        <f t="shared" si="0"/>
        <v>0</v>
      </c>
      <c r="W8" s="167">
        <f t="shared" si="0"/>
        <v>0</v>
      </c>
      <c r="X8" s="283">
        <f t="shared" si="0"/>
        <v>0</v>
      </c>
      <c r="Y8" s="167">
        <f t="shared" si="0"/>
        <v>0</v>
      </c>
      <c r="Z8" s="283">
        <f t="shared" si="0"/>
        <v>0</v>
      </c>
      <c r="AA8" s="167">
        <f t="shared" si="0"/>
        <v>0</v>
      </c>
      <c r="AB8" s="283">
        <f t="shared" si="0"/>
        <v>0</v>
      </c>
      <c r="AC8" s="167">
        <f t="shared" si="0"/>
        <v>0</v>
      </c>
      <c r="AD8" s="283">
        <f t="shared" si="0"/>
        <v>0</v>
      </c>
      <c r="AE8" s="167">
        <f t="shared" si="0"/>
        <v>0</v>
      </c>
      <c r="AF8" s="283">
        <f>AD8+AB8+Z8+X8+V8+T8+R8+P8</f>
        <v>124154</v>
      </c>
      <c r="AG8" s="312">
        <f>AE8+AC8+AA8+Y8+W8+U8+S8+Q8</f>
        <v>124154</v>
      </c>
      <c r="AH8" s="66"/>
      <c r="AI8" s="67"/>
      <c r="AJ8" s="216"/>
      <c r="AK8" s="304"/>
      <c r="AL8" s="179" t="s">
        <v>133</v>
      </c>
      <c r="AM8" s="180"/>
    </row>
    <row r="9" spans="2:39" s="43" customFormat="1" ht="12" customHeight="1" thickBot="1">
      <c r="B9" s="245"/>
      <c r="C9" s="250"/>
      <c r="D9" s="251"/>
      <c r="E9" s="251"/>
      <c r="F9" s="251"/>
      <c r="G9" s="251"/>
      <c r="H9" s="252"/>
      <c r="I9" s="257"/>
      <c r="J9" s="174"/>
      <c r="K9" s="307"/>
      <c r="L9" s="307"/>
      <c r="M9" s="307"/>
      <c r="N9" s="307"/>
      <c r="O9" s="307"/>
      <c r="P9" s="284"/>
      <c r="Q9" s="168"/>
      <c r="R9" s="284"/>
      <c r="S9" s="168"/>
      <c r="T9" s="284"/>
      <c r="U9" s="168"/>
      <c r="V9" s="284"/>
      <c r="W9" s="168"/>
      <c r="X9" s="284"/>
      <c r="Y9" s="168"/>
      <c r="Z9" s="284"/>
      <c r="AA9" s="168"/>
      <c r="AB9" s="284"/>
      <c r="AC9" s="168"/>
      <c r="AD9" s="284"/>
      <c r="AE9" s="168"/>
      <c r="AF9" s="284"/>
      <c r="AG9" s="313"/>
      <c r="AH9" s="48" t="s">
        <v>118</v>
      </c>
      <c r="AI9" s="49"/>
      <c r="AJ9" s="304"/>
      <c r="AK9" s="305"/>
      <c r="AL9" s="181"/>
      <c r="AM9" s="182"/>
    </row>
    <row r="10" spans="2:39" s="43" customFormat="1" ht="12" customHeight="1" thickBot="1">
      <c r="B10" s="245"/>
      <c r="C10" s="250"/>
      <c r="D10" s="251"/>
      <c r="E10" s="251"/>
      <c r="F10" s="251"/>
      <c r="G10" s="251"/>
      <c r="H10" s="252"/>
      <c r="I10" s="257"/>
      <c r="J10" s="174"/>
      <c r="K10" s="307"/>
      <c r="L10" s="307"/>
      <c r="M10" s="307"/>
      <c r="N10" s="307"/>
      <c r="O10" s="307"/>
      <c r="P10" s="284"/>
      <c r="Q10" s="168"/>
      <c r="R10" s="284"/>
      <c r="S10" s="168"/>
      <c r="T10" s="284"/>
      <c r="U10" s="168"/>
      <c r="V10" s="284"/>
      <c r="W10" s="168"/>
      <c r="X10" s="284"/>
      <c r="Y10" s="168"/>
      <c r="Z10" s="284"/>
      <c r="AA10" s="168"/>
      <c r="AB10" s="284"/>
      <c r="AC10" s="168"/>
      <c r="AD10" s="284"/>
      <c r="AE10" s="168"/>
      <c r="AF10" s="284"/>
      <c r="AG10" s="313"/>
      <c r="AH10" s="48" t="s">
        <v>119</v>
      </c>
      <c r="AI10" s="48"/>
      <c r="AJ10" s="305"/>
      <c r="AK10" s="305"/>
      <c r="AL10" s="181"/>
      <c r="AM10" s="182"/>
    </row>
    <row r="11" spans="2:39" s="43" customFormat="1" ht="12" customHeight="1" thickBot="1">
      <c r="B11" s="245"/>
      <c r="C11" s="250"/>
      <c r="D11" s="251"/>
      <c r="E11" s="251"/>
      <c r="F11" s="251"/>
      <c r="G11" s="251"/>
      <c r="H11" s="252"/>
      <c r="I11" s="257"/>
      <c r="J11" s="174"/>
      <c r="K11" s="307"/>
      <c r="L11" s="307"/>
      <c r="M11" s="307"/>
      <c r="N11" s="307"/>
      <c r="O11" s="307"/>
      <c r="P11" s="284"/>
      <c r="Q11" s="168"/>
      <c r="R11" s="284"/>
      <c r="S11" s="168"/>
      <c r="T11" s="284"/>
      <c r="U11" s="168"/>
      <c r="V11" s="284"/>
      <c r="W11" s="168"/>
      <c r="X11" s="284"/>
      <c r="Y11" s="168"/>
      <c r="Z11" s="284"/>
      <c r="AA11" s="168"/>
      <c r="AB11" s="284"/>
      <c r="AC11" s="168"/>
      <c r="AD11" s="284"/>
      <c r="AE11" s="168"/>
      <c r="AF11" s="284"/>
      <c r="AG11" s="313"/>
      <c r="AH11" s="48" t="s">
        <v>120</v>
      </c>
      <c r="AI11" s="48"/>
      <c r="AJ11" s="305"/>
      <c r="AK11" s="305"/>
      <c r="AL11" s="181"/>
      <c r="AM11" s="182"/>
    </row>
    <row r="12" spans="2:39" s="43" customFormat="1" ht="12" customHeight="1" thickBot="1">
      <c r="B12" s="245"/>
      <c r="C12" s="250"/>
      <c r="D12" s="251"/>
      <c r="E12" s="251"/>
      <c r="F12" s="251"/>
      <c r="G12" s="251"/>
      <c r="H12" s="252"/>
      <c r="I12" s="257"/>
      <c r="J12" s="174"/>
      <c r="K12" s="307"/>
      <c r="L12" s="307"/>
      <c r="M12" s="307"/>
      <c r="N12" s="307"/>
      <c r="O12" s="307"/>
      <c r="P12" s="284"/>
      <c r="Q12" s="168"/>
      <c r="R12" s="284"/>
      <c r="S12" s="168"/>
      <c r="T12" s="284"/>
      <c r="U12" s="168"/>
      <c r="V12" s="284"/>
      <c r="W12" s="168"/>
      <c r="X12" s="284"/>
      <c r="Y12" s="168"/>
      <c r="Z12" s="284"/>
      <c r="AA12" s="168"/>
      <c r="AB12" s="284"/>
      <c r="AC12" s="168"/>
      <c r="AD12" s="284"/>
      <c r="AE12" s="168"/>
      <c r="AF12" s="284"/>
      <c r="AG12" s="313"/>
      <c r="AH12" s="48" t="s">
        <v>121</v>
      </c>
      <c r="AI12" s="48">
        <f>AI31</f>
        <v>0</v>
      </c>
      <c r="AJ12" s="305"/>
      <c r="AK12" s="305"/>
      <c r="AL12" s="181"/>
      <c r="AM12" s="182"/>
    </row>
    <row r="13" spans="2:39" s="43" customFormat="1" ht="12" customHeight="1" thickBot="1">
      <c r="B13" s="245"/>
      <c r="C13" s="250"/>
      <c r="D13" s="251"/>
      <c r="E13" s="251"/>
      <c r="F13" s="251"/>
      <c r="G13" s="251"/>
      <c r="H13" s="252"/>
      <c r="I13" s="257"/>
      <c r="J13" s="174"/>
      <c r="K13" s="307"/>
      <c r="L13" s="307"/>
      <c r="M13" s="307"/>
      <c r="N13" s="307"/>
      <c r="O13" s="307"/>
      <c r="P13" s="284"/>
      <c r="Q13" s="168"/>
      <c r="R13" s="284"/>
      <c r="S13" s="168"/>
      <c r="T13" s="284"/>
      <c r="U13" s="168"/>
      <c r="V13" s="284"/>
      <c r="W13" s="168"/>
      <c r="X13" s="284"/>
      <c r="Y13" s="168"/>
      <c r="Z13" s="284"/>
      <c r="AA13" s="168"/>
      <c r="AB13" s="284"/>
      <c r="AC13" s="168"/>
      <c r="AD13" s="284"/>
      <c r="AE13" s="168"/>
      <c r="AF13" s="284"/>
      <c r="AG13" s="313"/>
      <c r="AH13" s="48" t="s">
        <v>122</v>
      </c>
      <c r="AI13" s="48">
        <f>AI30+AI40</f>
        <v>0</v>
      </c>
      <c r="AJ13" s="305"/>
      <c r="AK13" s="305"/>
      <c r="AL13" s="181"/>
      <c r="AM13" s="182"/>
    </row>
    <row r="14" spans="2:39" s="43" customFormat="1" ht="12" customHeight="1" thickBot="1">
      <c r="B14" s="245"/>
      <c r="C14" s="250"/>
      <c r="D14" s="251"/>
      <c r="E14" s="251"/>
      <c r="F14" s="251"/>
      <c r="G14" s="251"/>
      <c r="H14" s="252"/>
      <c r="I14" s="257"/>
      <c r="J14" s="174"/>
      <c r="K14" s="307"/>
      <c r="L14" s="307"/>
      <c r="M14" s="307"/>
      <c r="N14" s="307"/>
      <c r="O14" s="307"/>
      <c r="P14" s="284"/>
      <c r="Q14" s="168"/>
      <c r="R14" s="284"/>
      <c r="S14" s="168"/>
      <c r="T14" s="284"/>
      <c r="U14" s="168"/>
      <c r="V14" s="284"/>
      <c r="W14" s="168"/>
      <c r="X14" s="284"/>
      <c r="Y14" s="168"/>
      <c r="Z14" s="284"/>
      <c r="AA14" s="168"/>
      <c r="AB14" s="284"/>
      <c r="AC14" s="168"/>
      <c r="AD14" s="284"/>
      <c r="AE14" s="168"/>
      <c r="AF14" s="284"/>
      <c r="AG14" s="313"/>
      <c r="AH14" s="48" t="s">
        <v>123</v>
      </c>
      <c r="AI14" s="48"/>
      <c r="AJ14" s="305"/>
      <c r="AK14" s="305"/>
      <c r="AL14" s="181"/>
      <c r="AM14" s="182"/>
    </row>
    <row r="15" spans="2:39" s="43" customFormat="1" ht="12" customHeight="1" thickBot="1">
      <c r="B15" s="245"/>
      <c r="C15" s="250"/>
      <c r="D15" s="251"/>
      <c r="E15" s="251"/>
      <c r="F15" s="251"/>
      <c r="G15" s="251"/>
      <c r="H15" s="252"/>
      <c r="I15" s="257"/>
      <c r="J15" s="174"/>
      <c r="K15" s="307"/>
      <c r="L15" s="307"/>
      <c r="M15" s="307"/>
      <c r="N15" s="307"/>
      <c r="O15" s="307"/>
      <c r="P15" s="284"/>
      <c r="Q15" s="168"/>
      <c r="R15" s="284"/>
      <c r="S15" s="168"/>
      <c r="T15" s="284"/>
      <c r="U15" s="168"/>
      <c r="V15" s="284"/>
      <c r="W15" s="168"/>
      <c r="X15" s="284"/>
      <c r="Y15" s="168"/>
      <c r="Z15" s="284"/>
      <c r="AA15" s="168"/>
      <c r="AB15" s="284"/>
      <c r="AC15" s="168"/>
      <c r="AD15" s="284"/>
      <c r="AE15" s="168"/>
      <c r="AF15" s="284"/>
      <c r="AG15" s="313"/>
      <c r="AH15" s="48" t="s">
        <v>124</v>
      </c>
      <c r="AI15" s="48"/>
      <c r="AJ15" s="305"/>
      <c r="AK15" s="305"/>
      <c r="AL15" s="181"/>
      <c r="AM15" s="182"/>
    </row>
    <row r="16" spans="2:39" s="43" customFormat="1" ht="12" customHeight="1" thickBot="1">
      <c r="B16" s="245"/>
      <c r="C16" s="250"/>
      <c r="D16" s="251"/>
      <c r="E16" s="251"/>
      <c r="F16" s="251"/>
      <c r="G16" s="251"/>
      <c r="H16" s="252"/>
      <c r="I16" s="257"/>
      <c r="J16" s="174"/>
      <c r="K16" s="307"/>
      <c r="L16" s="307"/>
      <c r="M16" s="307"/>
      <c r="N16" s="307"/>
      <c r="O16" s="307"/>
      <c r="P16" s="284"/>
      <c r="Q16" s="168"/>
      <c r="R16" s="284"/>
      <c r="S16" s="168"/>
      <c r="T16" s="284"/>
      <c r="U16" s="168"/>
      <c r="V16" s="284"/>
      <c r="W16" s="168"/>
      <c r="X16" s="284"/>
      <c r="Y16" s="168"/>
      <c r="Z16" s="284"/>
      <c r="AA16" s="168"/>
      <c r="AB16" s="284"/>
      <c r="AC16" s="168"/>
      <c r="AD16" s="284"/>
      <c r="AE16" s="168"/>
      <c r="AF16" s="284"/>
      <c r="AG16" s="313"/>
      <c r="AH16" s="48" t="s">
        <v>125</v>
      </c>
      <c r="AI16" s="48"/>
      <c r="AJ16" s="305"/>
      <c r="AK16" s="305"/>
      <c r="AL16" s="181"/>
      <c r="AM16" s="182"/>
    </row>
    <row r="17" spans="2:39" s="43" customFormat="1" ht="12" customHeight="1" thickBot="1">
      <c r="B17" s="245"/>
      <c r="C17" s="250"/>
      <c r="D17" s="251"/>
      <c r="E17" s="251"/>
      <c r="F17" s="251"/>
      <c r="G17" s="251"/>
      <c r="H17" s="252"/>
      <c r="I17" s="257"/>
      <c r="J17" s="174"/>
      <c r="K17" s="307"/>
      <c r="L17" s="307"/>
      <c r="M17" s="307"/>
      <c r="N17" s="307"/>
      <c r="O17" s="307"/>
      <c r="P17" s="284"/>
      <c r="Q17" s="168"/>
      <c r="R17" s="284"/>
      <c r="S17" s="168"/>
      <c r="T17" s="284"/>
      <c r="U17" s="168"/>
      <c r="V17" s="284"/>
      <c r="W17" s="168"/>
      <c r="X17" s="284"/>
      <c r="Y17" s="168"/>
      <c r="Z17" s="284"/>
      <c r="AA17" s="168"/>
      <c r="AB17" s="284"/>
      <c r="AC17" s="168"/>
      <c r="AD17" s="284"/>
      <c r="AE17" s="168"/>
      <c r="AF17" s="284"/>
      <c r="AG17" s="313"/>
      <c r="AH17" s="48" t="s">
        <v>126</v>
      </c>
      <c r="AI17" s="48"/>
      <c r="AJ17" s="305"/>
      <c r="AK17" s="305"/>
      <c r="AL17" s="181"/>
      <c r="AM17" s="182"/>
    </row>
    <row r="18" spans="2:39" s="43" customFormat="1" ht="12" customHeight="1" thickBot="1">
      <c r="B18" s="245"/>
      <c r="C18" s="250"/>
      <c r="D18" s="251"/>
      <c r="E18" s="251"/>
      <c r="F18" s="251"/>
      <c r="G18" s="251"/>
      <c r="H18" s="252"/>
      <c r="I18" s="257"/>
      <c r="J18" s="174"/>
      <c r="K18" s="307"/>
      <c r="L18" s="307"/>
      <c r="M18" s="307"/>
      <c r="N18" s="307"/>
      <c r="O18" s="307"/>
      <c r="P18" s="284"/>
      <c r="Q18" s="168"/>
      <c r="R18" s="284"/>
      <c r="S18" s="168"/>
      <c r="T18" s="284"/>
      <c r="U18" s="168"/>
      <c r="V18" s="284"/>
      <c r="W18" s="168"/>
      <c r="X18" s="284"/>
      <c r="Y18" s="168"/>
      <c r="Z18" s="284"/>
      <c r="AA18" s="168"/>
      <c r="AB18" s="284"/>
      <c r="AC18" s="168"/>
      <c r="AD18" s="284"/>
      <c r="AE18" s="168"/>
      <c r="AF18" s="284"/>
      <c r="AG18" s="313"/>
      <c r="AH18" s="48" t="s">
        <v>127</v>
      </c>
      <c r="AI18" s="48"/>
      <c r="AJ18" s="305"/>
      <c r="AK18" s="305"/>
      <c r="AL18" s="181"/>
      <c r="AM18" s="182"/>
    </row>
    <row r="19" spans="2:39" s="43" customFormat="1" ht="12" customHeight="1" thickBot="1">
      <c r="B19" s="245"/>
      <c r="C19" s="250"/>
      <c r="D19" s="251"/>
      <c r="E19" s="251"/>
      <c r="F19" s="251"/>
      <c r="G19" s="251"/>
      <c r="H19" s="252"/>
      <c r="I19" s="257"/>
      <c r="J19" s="174"/>
      <c r="K19" s="307"/>
      <c r="L19" s="307"/>
      <c r="M19" s="307"/>
      <c r="N19" s="307"/>
      <c r="O19" s="307"/>
      <c r="P19" s="284"/>
      <c r="Q19" s="168"/>
      <c r="R19" s="284"/>
      <c r="S19" s="168"/>
      <c r="T19" s="284"/>
      <c r="U19" s="168"/>
      <c r="V19" s="284"/>
      <c r="W19" s="168"/>
      <c r="X19" s="284"/>
      <c r="Y19" s="168"/>
      <c r="Z19" s="284"/>
      <c r="AA19" s="168"/>
      <c r="AB19" s="284"/>
      <c r="AC19" s="168"/>
      <c r="AD19" s="284"/>
      <c r="AE19" s="168"/>
      <c r="AF19" s="284"/>
      <c r="AG19" s="313"/>
      <c r="AH19" s="48" t="s">
        <v>128</v>
      </c>
      <c r="AI19" s="48"/>
      <c r="AJ19" s="305"/>
      <c r="AK19" s="305"/>
      <c r="AL19" s="181"/>
      <c r="AM19" s="182"/>
    </row>
    <row r="20" spans="2:39" s="43" customFormat="1" ht="12" customHeight="1" thickBot="1">
      <c r="B20" s="245"/>
      <c r="C20" s="250"/>
      <c r="D20" s="251"/>
      <c r="E20" s="251"/>
      <c r="F20" s="251"/>
      <c r="G20" s="251"/>
      <c r="H20" s="252"/>
      <c r="I20" s="257"/>
      <c r="J20" s="174"/>
      <c r="K20" s="307"/>
      <c r="L20" s="307"/>
      <c r="M20" s="307"/>
      <c r="N20" s="307"/>
      <c r="O20" s="307"/>
      <c r="P20" s="284"/>
      <c r="Q20" s="168"/>
      <c r="R20" s="284"/>
      <c r="S20" s="168"/>
      <c r="T20" s="284"/>
      <c r="U20" s="168"/>
      <c r="V20" s="284"/>
      <c r="W20" s="168"/>
      <c r="X20" s="284"/>
      <c r="Y20" s="168"/>
      <c r="Z20" s="284"/>
      <c r="AA20" s="168"/>
      <c r="AB20" s="284"/>
      <c r="AC20" s="168"/>
      <c r="AD20" s="284"/>
      <c r="AE20" s="168"/>
      <c r="AF20" s="284"/>
      <c r="AG20" s="313"/>
      <c r="AH20" s="48" t="s">
        <v>129</v>
      </c>
      <c r="AI20" s="90" t="e">
        <f>AI24+#REF!+AI44+#REF!++#REF!+#REF!+#REF!+#REF!+#REF!+#REF!+#REF!+#REF!+#REF!+#REF!+#REF!+#REF!+#REF!+#REF!+#REF!+#REF!+#REF!+#REF!+#REF!+#REF!+#REF!+#REF!+#REF!+#REF!+#REF!+#REF!+#REF!+#REF!+#REF!+#REF!+#REF!+#REF!+#REF!+#REF!+#REF!+#REF!+#REF!+#REF!+#REF!+#REF!+#REF!+#REF!+AI45</f>
        <v>#REF!</v>
      </c>
      <c r="AJ20" s="305"/>
      <c r="AK20" s="305"/>
      <c r="AL20" s="181"/>
      <c r="AM20" s="182"/>
    </row>
    <row r="21" spans="2:39" s="43" customFormat="1" ht="12" customHeight="1" thickBot="1">
      <c r="B21" s="246"/>
      <c r="C21" s="253"/>
      <c r="D21" s="254"/>
      <c r="E21" s="254"/>
      <c r="F21" s="254"/>
      <c r="G21" s="254"/>
      <c r="H21" s="255"/>
      <c r="I21" s="258"/>
      <c r="J21" s="175"/>
      <c r="K21" s="308"/>
      <c r="L21" s="308"/>
      <c r="M21" s="308"/>
      <c r="N21" s="308"/>
      <c r="O21" s="308"/>
      <c r="P21" s="285"/>
      <c r="Q21" s="169"/>
      <c r="R21" s="285"/>
      <c r="S21" s="169"/>
      <c r="T21" s="285"/>
      <c r="U21" s="169"/>
      <c r="V21" s="285"/>
      <c r="W21" s="169"/>
      <c r="X21" s="285"/>
      <c r="Y21" s="169"/>
      <c r="Z21" s="285"/>
      <c r="AA21" s="169"/>
      <c r="AB21" s="285"/>
      <c r="AC21" s="169"/>
      <c r="AD21" s="285"/>
      <c r="AE21" s="169"/>
      <c r="AF21" s="285"/>
      <c r="AG21" s="314"/>
      <c r="AH21" s="79" t="s">
        <v>7</v>
      </c>
      <c r="AI21" s="90" t="e">
        <f>SUM(AI9:AI20)</f>
        <v>#REF!</v>
      </c>
      <c r="AJ21" s="306"/>
      <c r="AK21" s="306"/>
      <c r="AL21" s="183"/>
      <c r="AM21" s="184"/>
    </row>
    <row r="22" spans="2:38" s="16" customFormat="1" ht="5.25" customHeight="1" thickBot="1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</row>
    <row r="23" spans="2:39" s="17" customFormat="1" ht="64.5" customHeight="1">
      <c r="B23" s="51" t="s">
        <v>31</v>
      </c>
      <c r="C23" s="52" t="s">
        <v>26</v>
      </c>
      <c r="D23" s="52" t="s">
        <v>12</v>
      </c>
      <c r="E23" s="52" t="s">
        <v>22</v>
      </c>
      <c r="F23" s="52" t="s">
        <v>23</v>
      </c>
      <c r="G23" s="52" t="s">
        <v>24</v>
      </c>
      <c r="H23" s="53" t="s">
        <v>13</v>
      </c>
      <c r="I23" s="52" t="s">
        <v>27</v>
      </c>
      <c r="J23" s="54" t="s">
        <v>15</v>
      </c>
      <c r="K23" s="54" t="s">
        <v>2</v>
      </c>
      <c r="L23" s="54" t="s">
        <v>145</v>
      </c>
      <c r="M23" s="54" t="s">
        <v>16</v>
      </c>
      <c r="N23" s="54" t="s">
        <v>17</v>
      </c>
      <c r="O23" s="54" t="s">
        <v>144</v>
      </c>
      <c r="P23" s="110">
        <f aca="true" t="shared" si="1" ref="P23:AE23">SUM(P24:P27)</f>
        <v>0</v>
      </c>
      <c r="Q23" s="111">
        <f t="shared" si="1"/>
        <v>0</v>
      </c>
      <c r="R23" s="110">
        <f t="shared" si="1"/>
        <v>0</v>
      </c>
      <c r="S23" s="111">
        <f t="shared" si="1"/>
        <v>0</v>
      </c>
      <c r="T23" s="110">
        <f t="shared" si="1"/>
        <v>14154</v>
      </c>
      <c r="U23" s="111">
        <f t="shared" si="1"/>
        <v>14154</v>
      </c>
      <c r="V23" s="110">
        <f t="shared" si="1"/>
        <v>0</v>
      </c>
      <c r="W23" s="111">
        <f t="shared" si="1"/>
        <v>0</v>
      </c>
      <c r="X23" s="110">
        <f t="shared" si="1"/>
        <v>0</v>
      </c>
      <c r="Y23" s="111">
        <f t="shared" si="1"/>
        <v>0</v>
      </c>
      <c r="Z23" s="110">
        <f t="shared" si="1"/>
        <v>0</v>
      </c>
      <c r="AA23" s="111">
        <f t="shared" si="1"/>
        <v>0</v>
      </c>
      <c r="AB23" s="110">
        <f t="shared" si="1"/>
        <v>0</v>
      </c>
      <c r="AC23" s="111">
        <f t="shared" si="1"/>
        <v>0</v>
      </c>
      <c r="AD23" s="110">
        <f t="shared" si="1"/>
        <v>0</v>
      </c>
      <c r="AE23" s="111">
        <f t="shared" si="1"/>
        <v>0</v>
      </c>
      <c r="AF23" s="110">
        <f>P23+R23+T23+V23+X23+Z23+AB23+AD23</f>
        <v>14154</v>
      </c>
      <c r="AG23" s="111">
        <f>Q23+S23+U23+W23+Y23+AA23+AC23+AE23</f>
        <v>14154</v>
      </c>
      <c r="AH23" s="55" t="s">
        <v>130</v>
      </c>
      <c r="AI23" s="55" t="s">
        <v>131</v>
      </c>
      <c r="AJ23" s="55" t="s">
        <v>9</v>
      </c>
      <c r="AK23" s="55" t="s">
        <v>10</v>
      </c>
      <c r="AL23" s="56" t="s">
        <v>18</v>
      </c>
      <c r="AM23" s="57" t="s">
        <v>34</v>
      </c>
    </row>
    <row r="24" spans="2:39" ht="36" customHeight="1">
      <c r="B24" s="156" t="s">
        <v>151</v>
      </c>
      <c r="C24" s="317"/>
      <c r="D24" s="7" t="s">
        <v>154</v>
      </c>
      <c r="E24" s="7" t="s">
        <v>43</v>
      </c>
      <c r="F24" s="44"/>
      <c r="G24" s="19"/>
      <c r="H24" s="177" t="s">
        <v>64</v>
      </c>
      <c r="I24" s="177" t="s">
        <v>65</v>
      </c>
      <c r="J24" s="177">
        <v>0</v>
      </c>
      <c r="K24" s="177">
        <v>1</v>
      </c>
      <c r="L24" s="177">
        <v>1</v>
      </c>
      <c r="M24" s="177"/>
      <c r="N24" s="177"/>
      <c r="O24" s="177"/>
      <c r="P24" s="113"/>
      <c r="Q24" s="116"/>
      <c r="R24" s="113"/>
      <c r="S24" s="114"/>
      <c r="T24" s="114">
        <v>14154</v>
      </c>
      <c r="U24" s="114">
        <v>14154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3"/>
      <c r="AG24" s="113"/>
      <c r="AH24" s="280"/>
      <c r="AI24" s="280"/>
      <c r="AJ24" s="44"/>
      <c r="AK24" s="45"/>
      <c r="AL24" s="275"/>
      <c r="AM24" s="277"/>
    </row>
    <row r="25" spans="2:39" ht="19.5" customHeight="1">
      <c r="B25" s="156"/>
      <c r="C25" s="318"/>
      <c r="D25" s="7" t="s">
        <v>76</v>
      </c>
      <c r="E25" s="7" t="s">
        <v>43</v>
      </c>
      <c r="F25" s="44"/>
      <c r="G25" s="19"/>
      <c r="H25" s="177"/>
      <c r="I25" s="177"/>
      <c r="J25" s="177"/>
      <c r="K25" s="177"/>
      <c r="L25" s="177"/>
      <c r="M25" s="177"/>
      <c r="N25" s="177"/>
      <c r="O25" s="177"/>
      <c r="P25" s="113"/>
      <c r="Q25" s="116"/>
      <c r="R25" s="262">
        <v>0</v>
      </c>
      <c r="S25" s="290">
        <v>0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3"/>
      <c r="AG25" s="113"/>
      <c r="AH25" s="281"/>
      <c r="AI25" s="281"/>
      <c r="AJ25" s="107"/>
      <c r="AK25" s="45"/>
      <c r="AL25" s="275"/>
      <c r="AM25" s="278"/>
    </row>
    <row r="26" spans="2:39" ht="19.5" customHeight="1">
      <c r="B26" s="156"/>
      <c r="C26" s="318"/>
      <c r="D26" s="7" t="s">
        <v>77</v>
      </c>
      <c r="E26" s="7" t="s">
        <v>43</v>
      </c>
      <c r="F26" s="44"/>
      <c r="G26" s="19"/>
      <c r="H26" s="177"/>
      <c r="I26" s="177"/>
      <c r="J26" s="177"/>
      <c r="K26" s="177"/>
      <c r="L26" s="177"/>
      <c r="M26" s="177"/>
      <c r="N26" s="177"/>
      <c r="O26" s="177"/>
      <c r="P26" s="113"/>
      <c r="Q26" s="116"/>
      <c r="R26" s="262"/>
      <c r="S26" s="290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3"/>
      <c r="AG26" s="113"/>
      <c r="AH26" s="281"/>
      <c r="AI26" s="281"/>
      <c r="AJ26" s="44"/>
      <c r="AK26" s="45"/>
      <c r="AL26" s="275"/>
      <c r="AM26" s="278"/>
    </row>
    <row r="27" spans="2:39" ht="19.5" customHeight="1" thickBot="1">
      <c r="B27" s="157"/>
      <c r="C27" s="319"/>
      <c r="D27" s="8" t="s">
        <v>78</v>
      </c>
      <c r="E27" s="8" t="s">
        <v>43</v>
      </c>
      <c r="F27" s="46"/>
      <c r="G27" s="23"/>
      <c r="H27" s="178"/>
      <c r="I27" s="178"/>
      <c r="J27" s="178"/>
      <c r="K27" s="178"/>
      <c r="L27" s="178"/>
      <c r="M27" s="178"/>
      <c r="N27" s="178"/>
      <c r="O27" s="178"/>
      <c r="P27" s="120"/>
      <c r="Q27" s="121"/>
      <c r="R27" s="263"/>
      <c r="S27" s="291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20"/>
      <c r="AG27" s="120"/>
      <c r="AH27" s="316"/>
      <c r="AI27" s="282"/>
      <c r="AJ27" s="46"/>
      <c r="AK27" s="46"/>
      <c r="AL27" s="276"/>
      <c r="AM27" s="279"/>
    </row>
    <row r="28" spans="2:38" s="16" customFormat="1" ht="14.25" customHeight="1" thickBo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</row>
    <row r="29" spans="2:39" s="24" customFormat="1" ht="63" customHeight="1">
      <c r="B29" s="51" t="s">
        <v>11</v>
      </c>
      <c r="C29" s="52" t="s">
        <v>26</v>
      </c>
      <c r="D29" s="52" t="s">
        <v>12</v>
      </c>
      <c r="E29" s="52" t="s">
        <v>25</v>
      </c>
      <c r="F29" s="52" t="s">
        <v>23</v>
      </c>
      <c r="G29" s="52" t="s">
        <v>24</v>
      </c>
      <c r="H29" s="53" t="s">
        <v>14</v>
      </c>
      <c r="I29" s="52" t="s">
        <v>27</v>
      </c>
      <c r="J29" s="54" t="s">
        <v>15</v>
      </c>
      <c r="K29" s="54" t="s">
        <v>2</v>
      </c>
      <c r="L29" s="54" t="s">
        <v>145</v>
      </c>
      <c r="M29" s="54" t="s">
        <v>16</v>
      </c>
      <c r="N29" s="54" t="s">
        <v>17</v>
      </c>
      <c r="O29" s="54" t="s">
        <v>144</v>
      </c>
      <c r="P29" s="110">
        <f>SUM(P30:P31)</f>
        <v>0</v>
      </c>
      <c r="Q29" s="111">
        <f>SUM(Q30:Q31)</f>
        <v>0</v>
      </c>
      <c r="R29" s="110">
        <f>SUM(R30:R31)</f>
        <v>1000</v>
      </c>
      <c r="S29" s="111">
        <f>SUM(S30:S31)</f>
        <v>1000</v>
      </c>
      <c r="T29" s="110">
        <f>SUM(T30:T31)</f>
        <v>0</v>
      </c>
      <c r="U29" s="111">
        <v>0</v>
      </c>
      <c r="V29" s="110">
        <f>SUM(V30:V31)</f>
        <v>0</v>
      </c>
      <c r="W29" s="111">
        <v>0</v>
      </c>
      <c r="X29" s="110">
        <f>SUM(X30:X31)</f>
        <v>0</v>
      </c>
      <c r="Y29" s="111">
        <v>0</v>
      </c>
      <c r="Z29" s="110">
        <f>SUM(Z30:Z31)</f>
        <v>0</v>
      </c>
      <c r="AA29" s="111">
        <v>0</v>
      </c>
      <c r="AB29" s="110">
        <f>SUM(AB30:AB31)</f>
        <v>0</v>
      </c>
      <c r="AC29" s="111">
        <v>0</v>
      </c>
      <c r="AD29" s="110">
        <f>SUM(AD30:AD31)</f>
        <v>0</v>
      </c>
      <c r="AE29" s="111">
        <v>0</v>
      </c>
      <c r="AF29" s="110">
        <f>P29+R29+T29+V29+X29+Z29+AB29+AD29</f>
        <v>1000</v>
      </c>
      <c r="AG29" s="111">
        <f>Q29+S29+U29+W29+Y29+AA29+AC29+AE29</f>
        <v>1000</v>
      </c>
      <c r="AH29" s="55" t="s">
        <v>130</v>
      </c>
      <c r="AI29" s="55" t="s">
        <v>131</v>
      </c>
      <c r="AJ29" s="55" t="s">
        <v>9</v>
      </c>
      <c r="AK29" s="55" t="s">
        <v>10</v>
      </c>
      <c r="AL29" s="56" t="s">
        <v>18</v>
      </c>
      <c r="AM29" s="57" t="s">
        <v>34</v>
      </c>
    </row>
    <row r="30" spans="2:39" s="17" customFormat="1" ht="26.25" customHeight="1">
      <c r="B30" s="156" t="s">
        <v>151</v>
      </c>
      <c r="C30" s="158"/>
      <c r="D30" s="7" t="s">
        <v>76</v>
      </c>
      <c r="E30" s="7" t="s">
        <v>43</v>
      </c>
      <c r="F30" s="18"/>
      <c r="G30" s="19"/>
      <c r="H30" s="177" t="s">
        <v>66</v>
      </c>
      <c r="I30" s="177" t="s">
        <v>67</v>
      </c>
      <c r="J30" s="177">
        <v>0</v>
      </c>
      <c r="K30" s="177">
        <v>1</v>
      </c>
      <c r="L30" s="177"/>
      <c r="M30" s="177"/>
      <c r="N30" s="177"/>
      <c r="O30" s="177"/>
      <c r="P30" s="113"/>
      <c r="Q30" s="113"/>
      <c r="R30" s="290">
        <v>1000</v>
      </c>
      <c r="S30" s="290">
        <v>1000</v>
      </c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8"/>
      <c r="AI30" s="94"/>
      <c r="AJ30" s="292"/>
      <c r="AK30" s="96"/>
      <c r="AL30" s="286"/>
      <c r="AM30" s="273"/>
    </row>
    <row r="31" spans="2:39" s="17" customFormat="1" ht="36.75" customHeight="1" thickBot="1">
      <c r="B31" s="157"/>
      <c r="C31" s="159"/>
      <c r="D31" s="8" t="s">
        <v>79</v>
      </c>
      <c r="E31" s="8" t="s">
        <v>43</v>
      </c>
      <c r="F31" s="26"/>
      <c r="G31" s="23"/>
      <c r="H31" s="178"/>
      <c r="I31" s="178"/>
      <c r="J31" s="178"/>
      <c r="K31" s="178"/>
      <c r="L31" s="178"/>
      <c r="M31" s="178"/>
      <c r="N31" s="178"/>
      <c r="O31" s="178"/>
      <c r="P31" s="115"/>
      <c r="Q31" s="115"/>
      <c r="R31" s="291"/>
      <c r="S31" s="291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59"/>
      <c r="AI31" s="95"/>
      <c r="AJ31" s="293"/>
      <c r="AK31" s="97"/>
      <c r="AL31" s="287"/>
      <c r="AM31" s="274"/>
    </row>
    <row r="32" spans="2:39" s="22" customFormat="1" ht="12.75" customHeight="1" thickBot="1"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1"/>
    </row>
    <row r="33" spans="2:39" s="24" customFormat="1" ht="63.75" customHeight="1">
      <c r="B33" s="51" t="s">
        <v>11</v>
      </c>
      <c r="C33" s="52" t="s">
        <v>26</v>
      </c>
      <c r="D33" s="52" t="s">
        <v>12</v>
      </c>
      <c r="E33" s="52" t="s">
        <v>25</v>
      </c>
      <c r="F33" s="52" t="s">
        <v>23</v>
      </c>
      <c r="G33" s="52" t="s">
        <v>24</v>
      </c>
      <c r="H33" s="53" t="s">
        <v>37</v>
      </c>
      <c r="I33" s="52" t="s">
        <v>27</v>
      </c>
      <c r="J33" s="54" t="s">
        <v>15</v>
      </c>
      <c r="K33" s="54" t="s">
        <v>2</v>
      </c>
      <c r="L33" s="54" t="s">
        <v>145</v>
      </c>
      <c r="M33" s="54" t="s">
        <v>16</v>
      </c>
      <c r="N33" s="54" t="s">
        <v>17</v>
      </c>
      <c r="O33" s="54" t="s">
        <v>144</v>
      </c>
      <c r="P33" s="110">
        <f>SUM(P34:P34)</f>
        <v>0</v>
      </c>
      <c r="Q33" s="111">
        <f>SUM(Q34:Q34)</f>
        <v>0</v>
      </c>
      <c r="R33" s="110">
        <f>SUM(R34:R34)</f>
        <v>2000</v>
      </c>
      <c r="S33" s="111">
        <f>SUM(S34:S34)</f>
        <v>2000</v>
      </c>
      <c r="T33" s="110">
        <v>0</v>
      </c>
      <c r="U33" s="111">
        <v>0</v>
      </c>
      <c r="V33" s="110">
        <v>0</v>
      </c>
      <c r="W33" s="111">
        <v>0</v>
      </c>
      <c r="X33" s="110">
        <v>0</v>
      </c>
      <c r="Y33" s="111">
        <v>0</v>
      </c>
      <c r="Z33" s="110">
        <v>0</v>
      </c>
      <c r="AA33" s="111">
        <v>0</v>
      </c>
      <c r="AB33" s="110">
        <v>0</v>
      </c>
      <c r="AC33" s="111">
        <v>0</v>
      </c>
      <c r="AD33" s="110">
        <v>0</v>
      </c>
      <c r="AE33" s="111">
        <v>0</v>
      </c>
      <c r="AF33" s="110">
        <f>P33+R33+T33+V33+X33+Z33+AB33+AD33</f>
        <v>2000</v>
      </c>
      <c r="AG33" s="111">
        <f>Q33+S33+U33+W33+Y33+AA33+AC33+AE33</f>
        <v>2000</v>
      </c>
      <c r="AH33" s="55" t="s">
        <v>130</v>
      </c>
      <c r="AI33" s="55" t="s">
        <v>131</v>
      </c>
      <c r="AJ33" s="55" t="s">
        <v>9</v>
      </c>
      <c r="AK33" s="55" t="s">
        <v>10</v>
      </c>
      <c r="AL33" s="56" t="s">
        <v>18</v>
      </c>
      <c r="AM33" s="57" t="s">
        <v>34</v>
      </c>
    </row>
    <row r="34" spans="2:39" s="17" customFormat="1" ht="38.25" customHeight="1" thickBot="1">
      <c r="B34" s="15" t="s">
        <v>151</v>
      </c>
      <c r="C34" s="8"/>
      <c r="D34" s="8" t="s">
        <v>148</v>
      </c>
      <c r="E34" s="8" t="s">
        <v>43</v>
      </c>
      <c r="F34" s="59"/>
      <c r="G34" s="23"/>
      <c r="H34" s="60" t="s">
        <v>68</v>
      </c>
      <c r="I34" s="60" t="s">
        <v>69</v>
      </c>
      <c r="J34" s="60">
        <v>0</v>
      </c>
      <c r="K34" s="60">
        <v>4</v>
      </c>
      <c r="L34" s="60">
        <v>0</v>
      </c>
      <c r="M34" s="60"/>
      <c r="N34" s="60"/>
      <c r="O34" s="60"/>
      <c r="P34" s="120"/>
      <c r="Q34" s="120"/>
      <c r="R34" s="115">
        <v>2000</v>
      </c>
      <c r="S34" s="115">
        <v>2000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59" t="s">
        <v>39</v>
      </c>
      <c r="AI34" s="59" t="s">
        <v>39</v>
      </c>
      <c r="AJ34" s="37"/>
      <c r="AK34" s="38"/>
      <c r="AL34" s="91"/>
      <c r="AM34" s="92"/>
    </row>
    <row r="35" spans="16:33" ht="15.75" thickBot="1"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</row>
    <row r="36" spans="2:39" ht="63.75" customHeight="1">
      <c r="B36" s="51" t="s">
        <v>11</v>
      </c>
      <c r="C36" s="52" t="s">
        <v>26</v>
      </c>
      <c r="D36" s="52" t="s">
        <v>12</v>
      </c>
      <c r="E36" s="52" t="s">
        <v>25</v>
      </c>
      <c r="F36" s="52" t="s">
        <v>23</v>
      </c>
      <c r="G36" s="52" t="s">
        <v>24</v>
      </c>
      <c r="H36" s="53" t="s">
        <v>38</v>
      </c>
      <c r="I36" s="52" t="s">
        <v>27</v>
      </c>
      <c r="J36" s="54" t="s">
        <v>15</v>
      </c>
      <c r="K36" s="54" t="s">
        <v>2</v>
      </c>
      <c r="L36" s="54" t="s">
        <v>145</v>
      </c>
      <c r="M36" s="54" t="s">
        <v>16</v>
      </c>
      <c r="N36" s="54" t="s">
        <v>17</v>
      </c>
      <c r="O36" s="54" t="s">
        <v>144</v>
      </c>
      <c r="P36" s="110">
        <f>SUM(P37:P37)</f>
        <v>0</v>
      </c>
      <c r="Q36" s="111">
        <f>SUM(Q37:Q37)</f>
        <v>0</v>
      </c>
      <c r="R36" s="110">
        <f>SUM(R37:R37)</f>
        <v>10000</v>
      </c>
      <c r="S36" s="111">
        <f>SUM(S37:S37)</f>
        <v>10000</v>
      </c>
      <c r="T36" s="110"/>
      <c r="U36" s="111"/>
      <c r="V36" s="110"/>
      <c r="W36" s="111"/>
      <c r="X36" s="110"/>
      <c r="Y36" s="111"/>
      <c r="Z36" s="110"/>
      <c r="AA36" s="111"/>
      <c r="AB36" s="110"/>
      <c r="AC36" s="111"/>
      <c r="AD36" s="110"/>
      <c r="AE36" s="111"/>
      <c r="AF36" s="110">
        <f>P36+R36+T36+V36+X36+Z36+AB36+AD36</f>
        <v>10000</v>
      </c>
      <c r="AG36" s="111">
        <f>Q36+S36+U36+W36+Y36+AA36+AC36+AE36</f>
        <v>10000</v>
      </c>
      <c r="AH36" s="55" t="s">
        <v>130</v>
      </c>
      <c r="AI36" s="55" t="s">
        <v>131</v>
      </c>
      <c r="AJ36" s="55" t="s">
        <v>9</v>
      </c>
      <c r="AK36" s="55" t="s">
        <v>10</v>
      </c>
      <c r="AL36" s="56" t="s">
        <v>18</v>
      </c>
      <c r="AM36" s="57" t="s">
        <v>34</v>
      </c>
    </row>
    <row r="37" spans="2:39" ht="24.75" customHeight="1" thickBot="1">
      <c r="B37" s="15" t="s">
        <v>151</v>
      </c>
      <c r="C37" s="8"/>
      <c r="D37" s="8" t="s">
        <v>149</v>
      </c>
      <c r="E37" s="8" t="s">
        <v>43</v>
      </c>
      <c r="F37" s="59"/>
      <c r="G37" s="23"/>
      <c r="H37" s="60" t="s">
        <v>70</v>
      </c>
      <c r="I37" s="60" t="s">
        <v>71</v>
      </c>
      <c r="J37" s="60">
        <v>0</v>
      </c>
      <c r="K37" s="60">
        <v>1</v>
      </c>
      <c r="L37" s="60">
        <v>0</v>
      </c>
      <c r="M37" s="60"/>
      <c r="N37" s="60"/>
      <c r="O37" s="60"/>
      <c r="P37" s="120"/>
      <c r="Q37" s="120"/>
      <c r="R37" s="115">
        <v>10000</v>
      </c>
      <c r="S37" s="115">
        <v>10000</v>
      </c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59" t="s">
        <v>39</v>
      </c>
      <c r="AI37" s="59" t="s">
        <v>39</v>
      </c>
      <c r="AJ37" s="93"/>
      <c r="AK37" s="38"/>
      <c r="AL37" s="91"/>
      <c r="AM37" s="92"/>
    </row>
    <row r="38" spans="16:33" ht="15.75" thickBot="1"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2:39" ht="63.75" customHeight="1">
      <c r="B39" s="51" t="s">
        <v>11</v>
      </c>
      <c r="C39" s="52" t="s">
        <v>26</v>
      </c>
      <c r="D39" s="52" t="s">
        <v>12</v>
      </c>
      <c r="E39" s="52" t="s">
        <v>25</v>
      </c>
      <c r="F39" s="52" t="s">
        <v>23</v>
      </c>
      <c r="G39" s="52" t="s">
        <v>24</v>
      </c>
      <c r="H39" s="53" t="s">
        <v>42</v>
      </c>
      <c r="I39" s="52" t="s">
        <v>27</v>
      </c>
      <c r="J39" s="54" t="s">
        <v>15</v>
      </c>
      <c r="K39" s="54" t="s">
        <v>2</v>
      </c>
      <c r="L39" s="54" t="s">
        <v>145</v>
      </c>
      <c r="M39" s="54" t="s">
        <v>16</v>
      </c>
      <c r="N39" s="54" t="s">
        <v>17</v>
      </c>
      <c r="O39" s="54" t="s">
        <v>144</v>
      </c>
      <c r="P39" s="110">
        <f aca="true" t="shared" si="2" ref="P39:AE39">SUM(P40:P41)</f>
        <v>0</v>
      </c>
      <c r="Q39" s="111">
        <f t="shared" si="2"/>
        <v>0</v>
      </c>
      <c r="R39" s="110">
        <f t="shared" si="2"/>
        <v>30000</v>
      </c>
      <c r="S39" s="111">
        <f t="shared" si="2"/>
        <v>30000</v>
      </c>
      <c r="T39" s="110">
        <f t="shared" si="2"/>
        <v>0</v>
      </c>
      <c r="U39" s="111">
        <f t="shared" si="2"/>
        <v>0</v>
      </c>
      <c r="V39" s="110">
        <f t="shared" si="2"/>
        <v>0</v>
      </c>
      <c r="W39" s="111">
        <f t="shared" si="2"/>
        <v>0</v>
      </c>
      <c r="X39" s="110">
        <f t="shared" si="2"/>
        <v>0</v>
      </c>
      <c r="Y39" s="111">
        <f t="shared" si="2"/>
        <v>0</v>
      </c>
      <c r="Z39" s="110">
        <f t="shared" si="2"/>
        <v>0</v>
      </c>
      <c r="AA39" s="111">
        <f t="shared" si="2"/>
        <v>0</v>
      </c>
      <c r="AB39" s="110">
        <f t="shared" si="2"/>
        <v>0</v>
      </c>
      <c r="AC39" s="111">
        <f t="shared" si="2"/>
        <v>0</v>
      </c>
      <c r="AD39" s="110">
        <f t="shared" si="2"/>
        <v>0</v>
      </c>
      <c r="AE39" s="111">
        <f t="shared" si="2"/>
        <v>0</v>
      </c>
      <c r="AF39" s="110">
        <f>P39+R39+T39+V39+X39+Z39+AB39+AD39</f>
        <v>30000</v>
      </c>
      <c r="AG39" s="111">
        <f>Q39+S39+U39+W39+Y39+AA39+AC39+AE39</f>
        <v>30000</v>
      </c>
      <c r="AH39" s="55" t="s">
        <v>130</v>
      </c>
      <c r="AI39" s="55" t="s">
        <v>131</v>
      </c>
      <c r="AJ39" s="55" t="s">
        <v>9</v>
      </c>
      <c r="AK39" s="55" t="s">
        <v>10</v>
      </c>
      <c r="AL39" s="56" t="s">
        <v>18</v>
      </c>
      <c r="AM39" s="57" t="s">
        <v>34</v>
      </c>
    </row>
    <row r="40" spans="2:39" ht="26.25" customHeight="1">
      <c r="B40" s="156" t="s">
        <v>151</v>
      </c>
      <c r="C40" s="260">
        <v>2012025899005</v>
      </c>
      <c r="D40" s="7" t="s">
        <v>155</v>
      </c>
      <c r="E40" s="7" t="s">
        <v>43</v>
      </c>
      <c r="F40" s="18"/>
      <c r="G40" s="19"/>
      <c r="H40" s="177" t="s">
        <v>72</v>
      </c>
      <c r="I40" s="177" t="s">
        <v>73</v>
      </c>
      <c r="J40" s="177">
        <v>4</v>
      </c>
      <c r="K40" s="177">
        <v>32</v>
      </c>
      <c r="L40" s="177">
        <v>8</v>
      </c>
      <c r="M40" s="177"/>
      <c r="N40" s="177"/>
      <c r="O40" s="177"/>
      <c r="P40" s="113"/>
      <c r="Q40" s="113"/>
      <c r="R40" s="290">
        <v>30000</v>
      </c>
      <c r="S40" s="290">
        <v>30000</v>
      </c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268"/>
      <c r="AI40" s="268"/>
      <c r="AJ40" s="292"/>
      <c r="AK40" s="268"/>
      <c r="AL40" s="286"/>
      <c r="AM40" s="266"/>
    </row>
    <row r="41" spans="2:39" ht="15.75" thickBot="1">
      <c r="B41" s="157"/>
      <c r="C41" s="261"/>
      <c r="D41" s="8"/>
      <c r="E41" s="8" t="s">
        <v>43</v>
      </c>
      <c r="F41" s="59"/>
      <c r="G41" s="23"/>
      <c r="H41" s="178"/>
      <c r="I41" s="178"/>
      <c r="J41" s="178"/>
      <c r="K41" s="178"/>
      <c r="L41" s="178"/>
      <c r="M41" s="178"/>
      <c r="N41" s="178"/>
      <c r="O41" s="178"/>
      <c r="P41" s="115"/>
      <c r="Q41" s="115"/>
      <c r="R41" s="291"/>
      <c r="S41" s="291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269"/>
      <c r="AI41" s="269"/>
      <c r="AJ41" s="293"/>
      <c r="AK41" s="269"/>
      <c r="AL41" s="287"/>
      <c r="AM41" s="267"/>
    </row>
    <row r="42" spans="16:33" ht="11.25" customHeight="1" thickBot="1"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</row>
    <row r="43" spans="2:39" ht="63.75" customHeight="1">
      <c r="B43" s="51" t="s">
        <v>11</v>
      </c>
      <c r="C43" s="52" t="s">
        <v>26</v>
      </c>
      <c r="D43" s="52" t="s">
        <v>12</v>
      </c>
      <c r="E43" s="52" t="s">
        <v>25</v>
      </c>
      <c r="F43" s="52" t="s">
        <v>23</v>
      </c>
      <c r="G43" s="52" t="s">
        <v>24</v>
      </c>
      <c r="H43" s="53" t="s">
        <v>41</v>
      </c>
      <c r="I43" s="52" t="s">
        <v>27</v>
      </c>
      <c r="J43" s="54" t="s">
        <v>15</v>
      </c>
      <c r="K43" s="54" t="s">
        <v>2</v>
      </c>
      <c r="L43" s="54" t="s">
        <v>145</v>
      </c>
      <c r="M43" s="54" t="s">
        <v>16</v>
      </c>
      <c r="N43" s="54" t="s">
        <v>17</v>
      </c>
      <c r="O43" s="54" t="s">
        <v>144</v>
      </c>
      <c r="P43" s="110">
        <f aca="true" t="shared" si="3" ref="P43:AE43">SUM(P44:P45)</f>
        <v>0</v>
      </c>
      <c r="Q43" s="111">
        <f t="shared" si="3"/>
        <v>0</v>
      </c>
      <c r="R43" s="110">
        <f t="shared" si="3"/>
        <v>67000</v>
      </c>
      <c r="S43" s="111">
        <f t="shared" si="3"/>
        <v>67000</v>
      </c>
      <c r="T43" s="110">
        <f t="shared" si="3"/>
        <v>0</v>
      </c>
      <c r="U43" s="111">
        <f t="shared" si="3"/>
        <v>0</v>
      </c>
      <c r="V43" s="110">
        <f t="shared" si="3"/>
        <v>0</v>
      </c>
      <c r="W43" s="111">
        <f t="shared" si="3"/>
        <v>0</v>
      </c>
      <c r="X43" s="110">
        <f t="shared" si="3"/>
        <v>0</v>
      </c>
      <c r="Y43" s="111">
        <f t="shared" si="3"/>
        <v>0</v>
      </c>
      <c r="Z43" s="110">
        <f t="shared" si="3"/>
        <v>0</v>
      </c>
      <c r="AA43" s="111">
        <f t="shared" si="3"/>
        <v>0</v>
      </c>
      <c r="AB43" s="110">
        <f t="shared" si="3"/>
        <v>0</v>
      </c>
      <c r="AC43" s="111">
        <f t="shared" si="3"/>
        <v>0</v>
      </c>
      <c r="AD43" s="110">
        <f t="shared" si="3"/>
        <v>0</v>
      </c>
      <c r="AE43" s="111">
        <f t="shared" si="3"/>
        <v>0</v>
      </c>
      <c r="AF43" s="110">
        <f>P43+R43+T43+V43+X43+Z43+AB43+AD43</f>
        <v>67000</v>
      </c>
      <c r="AG43" s="111">
        <f>Q43+S43+U43+W43+Y43+AA43+AC43+AE43</f>
        <v>67000</v>
      </c>
      <c r="AH43" s="55" t="s">
        <v>130</v>
      </c>
      <c r="AI43" s="55" t="s">
        <v>131</v>
      </c>
      <c r="AJ43" s="55" t="s">
        <v>9</v>
      </c>
      <c r="AK43" s="55" t="s">
        <v>10</v>
      </c>
      <c r="AL43" s="56" t="s">
        <v>18</v>
      </c>
      <c r="AM43" s="57" t="s">
        <v>34</v>
      </c>
    </row>
    <row r="44" spans="2:39" ht="22.5" customHeight="1">
      <c r="B44" s="156" t="s">
        <v>151</v>
      </c>
      <c r="C44" s="260">
        <v>2012025899005</v>
      </c>
      <c r="D44" s="7" t="s">
        <v>162</v>
      </c>
      <c r="E44" s="19" t="s">
        <v>43</v>
      </c>
      <c r="F44" s="18"/>
      <c r="G44" s="19"/>
      <c r="H44" s="177" t="s">
        <v>74</v>
      </c>
      <c r="I44" s="177" t="s">
        <v>75</v>
      </c>
      <c r="J44" s="177">
        <v>20</v>
      </c>
      <c r="K44" s="177">
        <v>100</v>
      </c>
      <c r="L44" s="177">
        <v>25</v>
      </c>
      <c r="M44" s="177"/>
      <c r="N44" s="177"/>
      <c r="O44" s="177"/>
      <c r="P44" s="113"/>
      <c r="Q44" s="113"/>
      <c r="R44" s="114">
        <v>67000</v>
      </c>
      <c r="S44" s="114">
        <v>67000</v>
      </c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8"/>
      <c r="AI44" s="18"/>
      <c r="AJ44" s="33"/>
      <c r="AK44" s="33"/>
      <c r="AL44" s="268"/>
      <c r="AM44" s="288"/>
    </row>
    <row r="45" spans="2:39" ht="15.75" thickBot="1">
      <c r="B45" s="157"/>
      <c r="C45" s="261"/>
      <c r="D45" s="8"/>
      <c r="E45" s="23" t="s">
        <v>43</v>
      </c>
      <c r="F45" s="144"/>
      <c r="G45" s="144"/>
      <c r="H45" s="178"/>
      <c r="I45" s="178"/>
      <c r="J45" s="178"/>
      <c r="K45" s="178"/>
      <c r="L45" s="178"/>
      <c r="M45" s="178"/>
      <c r="N45" s="178"/>
      <c r="O45" s="178"/>
      <c r="P45" s="145"/>
      <c r="Q45" s="145"/>
      <c r="R45" s="115"/>
      <c r="S45" s="11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4"/>
      <c r="AI45" s="144"/>
      <c r="AJ45" s="146"/>
      <c r="AK45" s="146"/>
      <c r="AL45" s="269"/>
      <c r="AM45" s="289"/>
    </row>
  </sheetData>
  <sheetProtection/>
  <mergeCells count="126">
    <mergeCell ref="B28:AL28"/>
    <mergeCell ref="H30:H31"/>
    <mergeCell ref="B24:B27"/>
    <mergeCell ref="B30:B31"/>
    <mergeCell ref="C30:C31"/>
    <mergeCell ref="AH24:AH27"/>
    <mergeCell ref="J30:J31"/>
    <mergeCell ref="K30:K31"/>
    <mergeCell ref="L30:L31"/>
    <mergeCell ref="O30:O31"/>
    <mergeCell ref="AL30:AL31"/>
    <mergeCell ref="S25:S27"/>
    <mergeCell ref="R25:R27"/>
    <mergeCell ref="O24:O27"/>
    <mergeCell ref="C24:C27"/>
    <mergeCell ref="J24:J27"/>
    <mergeCell ref="K24:K27"/>
    <mergeCell ref="L24:L27"/>
    <mergeCell ref="M24:M27"/>
    <mergeCell ref="I8:I21"/>
    <mergeCell ref="M8:M21"/>
    <mergeCell ref="F5:N5"/>
    <mergeCell ref="P5:AG5"/>
    <mergeCell ref="AK8:AK21"/>
    <mergeCell ref="AE8:AE21"/>
    <mergeCell ref="P8:P21"/>
    <mergeCell ref="Q8:Q21"/>
    <mergeCell ref="R8:R21"/>
    <mergeCell ref="AK6:AK7"/>
    <mergeCell ref="C8:H21"/>
    <mergeCell ref="AL6:AM7"/>
    <mergeCell ref="AH6:AH7"/>
    <mergeCell ref="AJ9:AJ21"/>
    <mergeCell ref="AL8:AM21"/>
    <mergeCell ref="O9:O21"/>
    <mergeCell ref="J8:J21"/>
    <mergeCell ref="AJ6:AJ8"/>
    <mergeCell ref="AA8:AA21"/>
    <mergeCell ref="AB8:AB21"/>
    <mergeCell ref="AC8:AC21"/>
    <mergeCell ref="AD8:AD21"/>
    <mergeCell ref="AF6:AG6"/>
    <mergeCell ref="J6:J7"/>
    <mergeCell ref="AI6:AI7"/>
    <mergeCell ref="AG8:AG21"/>
    <mergeCell ref="AF8:AF21"/>
    <mergeCell ref="U8:U21"/>
    <mergeCell ref="V8:V21"/>
    <mergeCell ref="W8:W21"/>
    <mergeCell ref="T8:T21"/>
    <mergeCell ref="S8:S21"/>
    <mergeCell ref="N8:N21"/>
    <mergeCell ref="K8:K21"/>
    <mergeCell ref="L8:L21"/>
    <mergeCell ref="J44:J45"/>
    <mergeCell ref="K44:K45"/>
    <mergeCell ref="L44:L45"/>
    <mergeCell ref="S40:S41"/>
    <mergeCell ref="B40:B41"/>
    <mergeCell ref="B2:AM2"/>
    <mergeCell ref="B3:AM3"/>
    <mergeCell ref="B4:H4"/>
    <mergeCell ref="I4:U4"/>
    <mergeCell ref="V4:AM4"/>
    <mergeCell ref="AD6:AE6"/>
    <mergeCell ref="B6:B7"/>
    <mergeCell ref="C6:H7"/>
    <mergeCell ref="L6:L7"/>
    <mergeCell ref="M6:M7"/>
    <mergeCell ref="N6:N7"/>
    <mergeCell ref="R6:S6"/>
    <mergeCell ref="P6:Q6"/>
    <mergeCell ref="K6:K7"/>
    <mergeCell ref="V6:W6"/>
    <mergeCell ref="I6:I7"/>
    <mergeCell ref="O6:O7"/>
    <mergeCell ref="AH5:AM5"/>
    <mergeCell ref="B5:E5"/>
    <mergeCell ref="N44:N45"/>
    <mergeCell ref="AL44:AL45"/>
    <mergeCell ref="N40:N41"/>
    <mergeCell ref="AL40:AL41"/>
    <mergeCell ref="O44:O45"/>
    <mergeCell ref="M44:M45"/>
    <mergeCell ref="AM44:AM45"/>
    <mergeCell ref="M30:M31"/>
    <mergeCell ref="N30:N31"/>
    <mergeCell ref="R30:R31"/>
    <mergeCell ref="S30:S31"/>
    <mergeCell ref="B32:AL32"/>
    <mergeCell ref="I30:I31"/>
    <mergeCell ref="M40:M41"/>
    <mergeCell ref="O40:O41"/>
    <mergeCell ref="AJ30:AJ31"/>
    <mergeCell ref="AJ40:AJ41"/>
    <mergeCell ref="AI40:AI41"/>
    <mergeCell ref="AH40:AH41"/>
    <mergeCell ref="R40:R41"/>
    <mergeCell ref="B44:B45"/>
    <mergeCell ref="C44:C45"/>
    <mergeCell ref="H44:H45"/>
    <mergeCell ref="I44:I45"/>
    <mergeCell ref="AM40:AM41"/>
    <mergeCell ref="AK40:AK41"/>
    <mergeCell ref="B22:AL22"/>
    <mergeCell ref="X6:Y6"/>
    <mergeCell ref="Z6:AA6"/>
    <mergeCell ref="AB6:AC6"/>
    <mergeCell ref="AM30:AM31"/>
    <mergeCell ref="N24:N27"/>
    <mergeCell ref="AL24:AL27"/>
    <mergeCell ref="AM24:AM27"/>
    <mergeCell ref="AI24:AI27"/>
    <mergeCell ref="T6:U6"/>
    <mergeCell ref="C40:C41"/>
    <mergeCell ref="H40:H41"/>
    <mergeCell ref="I40:I41"/>
    <mergeCell ref="J40:J41"/>
    <mergeCell ref="K40:K41"/>
    <mergeCell ref="L40:L41"/>
    <mergeCell ref="B8:B21"/>
    <mergeCell ref="X8:X21"/>
    <mergeCell ref="Y8:Y21"/>
    <mergeCell ref="Z8:Z21"/>
    <mergeCell ref="H24:H27"/>
    <mergeCell ref="I24:I27"/>
  </mergeCells>
  <printOptions/>
  <pageMargins left="0.7" right="0.7" top="0.75" bottom="0.75" header="0.3" footer="0.3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1:AM30"/>
  <sheetViews>
    <sheetView zoomScalePageLayoutView="0" workbookViewId="0" topLeftCell="A19">
      <selection activeCell="M8" sqref="M8:O20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5.57421875" style="1" customWidth="1"/>
    <col min="19" max="19" width="5.00390625" style="1" customWidth="1"/>
    <col min="20" max="20" width="6.7109375" style="1" customWidth="1"/>
    <col min="21" max="21" width="6.421875" style="1" customWidth="1"/>
    <col min="22" max="26" width="5.003906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4" width="6.8515625" style="42" customWidth="1"/>
    <col min="35" max="35" width="5.140625" style="11" customWidth="1"/>
    <col min="36" max="36" width="6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thickBot="1">
      <c r="B3" s="189" t="s">
        <v>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33.75" customHeight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thickBot="1">
      <c r="B5" s="192" t="s">
        <v>47</v>
      </c>
      <c r="C5" s="193"/>
      <c r="D5" s="193"/>
      <c r="E5" s="194"/>
      <c r="F5" s="205" t="s">
        <v>97</v>
      </c>
      <c r="G5" s="206"/>
      <c r="H5" s="206"/>
      <c r="I5" s="206"/>
      <c r="J5" s="206"/>
      <c r="K5" s="206"/>
      <c r="L5" s="206"/>
      <c r="M5" s="206"/>
      <c r="N5" s="207"/>
      <c r="O5" s="108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76"/>
      <c r="AI5" s="221" t="s">
        <v>1</v>
      </c>
      <c r="AJ5" s="221"/>
      <c r="AK5" s="221"/>
      <c r="AL5" s="221"/>
      <c r="AM5" s="222"/>
    </row>
    <row r="6" spans="2:39" ht="16.5" customHeight="1">
      <c r="B6" s="294" t="s">
        <v>45</v>
      </c>
      <c r="C6" s="296" t="s">
        <v>50</v>
      </c>
      <c r="D6" s="196"/>
      <c r="E6" s="196"/>
      <c r="F6" s="196"/>
      <c r="G6" s="196"/>
      <c r="H6" s="196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144</v>
      </c>
      <c r="P6" s="236" t="s">
        <v>28</v>
      </c>
      <c r="Q6" s="204"/>
      <c r="R6" s="203" t="s">
        <v>29</v>
      </c>
      <c r="S6" s="204"/>
      <c r="T6" s="203" t="s">
        <v>35</v>
      </c>
      <c r="U6" s="204"/>
      <c r="V6" s="203" t="s">
        <v>5</v>
      </c>
      <c r="W6" s="204"/>
      <c r="X6" s="203" t="s">
        <v>4</v>
      </c>
      <c r="Y6" s="204"/>
      <c r="Z6" s="203" t="s">
        <v>30</v>
      </c>
      <c r="AA6" s="204"/>
      <c r="AB6" s="203" t="s">
        <v>3</v>
      </c>
      <c r="AC6" s="204"/>
      <c r="AD6" s="203" t="s">
        <v>6</v>
      </c>
      <c r="AE6" s="204"/>
      <c r="AF6" s="203" t="s">
        <v>7</v>
      </c>
      <c r="AG6" s="237"/>
      <c r="AH6" s="231" t="s">
        <v>8</v>
      </c>
      <c r="AI6" s="324" t="s">
        <v>117</v>
      </c>
      <c r="AJ6" s="320" t="s">
        <v>9</v>
      </c>
      <c r="AK6" s="322" t="s">
        <v>10</v>
      </c>
      <c r="AL6" s="217" t="s">
        <v>18</v>
      </c>
      <c r="AM6" s="218"/>
    </row>
    <row r="7" spans="2:39" ht="76.5" customHeight="1" thickBot="1">
      <c r="B7" s="295"/>
      <c r="C7" s="326"/>
      <c r="D7" s="327"/>
      <c r="E7" s="327"/>
      <c r="F7" s="327"/>
      <c r="G7" s="327"/>
      <c r="H7" s="327"/>
      <c r="I7" s="230"/>
      <c r="J7" s="209" t="s">
        <v>15</v>
      </c>
      <c r="K7" s="209"/>
      <c r="L7" s="214"/>
      <c r="M7" s="239"/>
      <c r="N7" s="241"/>
      <c r="O7" s="243"/>
      <c r="P7" s="5" t="s">
        <v>19</v>
      </c>
      <c r="Q7" s="12" t="s">
        <v>20</v>
      </c>
      <c r="R7" s="6" t="s">
        <v>19</v>
      </c>
      <c r="S7" s="12" t="s">
        <v>20</v>
      </c>
      <c r="T7" s="6" t="s">
        <v>19</v>
      </c>
      <c r="U7" s="12" t="s">
        <v>20</v>
      </c>
      <c r="V7" s="6" t="s">
        <v>19</v>
      </c>
      <c r="W7" s="12" t="s">
        <v>20</v>
      </c>
      <c r="X7" s="6" t="s">
        <v>19</v>
      </c>
      <c r="Y7" s="12" t="s">
        <v>20</v>
      </c>
      <c r="Z7" s="6" t="s">
        <v>19</v>
      </c>
      <c r="AA7" s="30" t="s">
        <v>20</v>
      </c>
      <c r="AB7" s="6" t="s">
        <v>19</v>
      </c>
      <c r="AC7" s="12" t="s">
        <v>21</v>
      </c>
      <c r="AD7" s="6" t="s">
        <v>19</v>
      </c>
      <c r="AE7" s="12" t="s">
        <v>21</v>
      </c>
      <c r="AF7" s="6" t="s">
        <v>19</v>
      </c>
      <c r="AG7" s="13" t="s">
        <v>21</v>
      </c>
      <c r="AH7" s="232"/>
      <c r="AI7" s="325"/>
      <c r="AJ7" s="321"/>
      <c r="AK7" s="323"/>
      <c r="AL7" s="219"/>
      <c r="AM7" s="220"/>
    </row>
    <row r="8" spans="2:39" s="25" customFormat="1" ht="12" customHeight="1" thickBot="1">
      <c r="B8" s="244" t="s">
        <v>36</v>
      </c>
      <c r="C8" s="247" t="s">
        <v>80</v>
      </c>
      <c r="D8" s="248"/>
      <c r="E8" s="248"/>
      <c r="F8" s="248"/>
      <c r="G8" s="248"/>
      <c r="H8" s="249"/>
      <c r="I8" s="256" t="s">
        <v>81</v>
      </c>
      <c r="J8" s="173" t="s">
        <v>102</v>
      </c>
      <c r="K8" s="173" t="s">
        <v>103</v>
      </c>
      <c r="L8" s="173" t="s">
        <v>104</v>
      </c>
      <c r="M8" s="173"/>
      <c r="N8" s="173"/>
      <c r="O8" s="173"/>
      <c r="P8" s="283">
        <f aca="true" t="shared" si="0" ref="P8:AE8">P22+P25+P29</f>
        <v>0</v>
      </c>
      <c r="Q8" s="170">
        <f t="shared" si="0"/>
        <v>0</v>
      </c>
      <c r="R8" s="283">
        <f t="shared" si="0"/>
        <v>0</v>
      </c>
      <c r="S8" s="170">
        <f t="shared" si="0"/>
        <v>0</v>
      </c>
      <c r="T8" s="283">
        <f t="shared" si="0"/>
        <v>30000</v>
      </c>
      <c r="U8" s="170">
        <f t="shared" si="0"/>
        <v>30000</v>
      </c>
      <c r="V8" s="283">
        <f t="shared" si="0"/>
        <v>0</v>
      </c>
      <c r="W8" s="170">
        <f t="shared" si="0"/>
        <v>0</v>
      </c>
      <c r="X8" s="283">
        <f t="shared" si="0"/>
        <v>0</v>
      </c>
      <c r="Y8" s="170">
        <f t="shared" si="0"/>
        <v>0</v>
      </c>
      <c r="Z8" s="283">
        <f t="shared" si="0"/>
        <v>0</v>
      </c>
      <c r="AA8" s="170">
        <f t="shared" si="0"/>
        <v>0</v>
      </c>
      <c r="AB8" s="283">
        <f t="shared" si="0"/>
        <v>0</v>
      </c>
      <c r="AC8" s="170">
        <f t="shared" si="0"/>
        <v>0</v>
      </c>
      <c r="AD8" s="283">
        <f t="shared" si="0"/>
        <v>0</v>
      </c>
      <c r="AE8" s="170">
        <f t="shared" si="0"/>
        <v>0</v>
      </c>
      <c r="AF8" s="283">
        <f>AD8+AB8+Z8+X8+V8+T8+R8+P8</f>
        <v>30000</v>
      </c>
      <c r="AG8" s="170">
        <f>AE8+AC8+AA8+Y8+W8+U8+S8+Q8</f>
        <v>30000</v>
      </c>
      <c r="AH8" s="48" t="s">
        <v>118</v>
      </c>
      <c r="AI8" s="49"/>
      <c r="AJ8" s="304"/>
      <c r="AK8" s="304"/>
      <c r="AL8" s="179" t="s">
        <v>135</v>
      </c>
      <c r="AM8" s="180"/>
    </row>
    <row r="9" spans="2:39" s="43" customFormat="1" ht="12" customHeight="1" thickBot="1">
      <c r="B9" s="245"/>
      <c r="C9" s="250"/>
      <c r="D9" s="251"/>
      <c r="E9" s="251"/>
      <c r="F9" s="251"/>
      <c r="G9" s="251"/>
      <c r="H9" s="252"/>
      <c r="I9" s="257"/>
      <c r="J9" s="174"/>
      <c r="K9" s="174"/>
      <c r="L9" s="174"/>
      <c r="M9" s="174"/>
      <c r="N9" s="174"/>
      <c r="O9" s="174"/>
      <c r="P9" s="284"/>
      <c r="Q9" s="171"/>
      <c r="R9" s="284"/>
      <c r="S9" s="171"/>
      <c r="T9" s="284"/>
      <c r="U9" s="171"/>
      <c r="V9" s="284"/>
      <c r="W9" s="171"/>
      <c r="X9" s="284"/>
      <c r="Y9" s="171"/>
      <c r="Z9" s="284"/>
      <c r="AA9" s="171"/>
      <c r="AB9" s="284"/>
      <c r="AC9" s="171"/>
      <c r="AD9" s="284"/>
      <c r="AE9" s="171"/>
      <c r="AF9" s="284"/>
      <c r="AG9" s="171"/>
      <c r="AH9" s="48" t="s">
        <v>119</v>
      </c>
      <c r="AI9" s="48"/>
      <c r="AJ9" s="305"/>
      <c r="AK9" s="305"/>
      <c r="AL9" s="181"/>
      <c r="AM9" s="182"/>
    </row>
    <row r="10" spans="2:39" s="43" customFormat="1" ht="12" customHeight="1" thickBot="1">
      <c r="B10" s="245"/>
      <c r="C10" s="250"/>
      <c r="D10" s="251"/>
      <c r="E10" s="251"/>
      <c r="F10" s="251"/>
      <c r="G10" s="251"/>
      <c r="H10" s="252"/>
      <c r="I10" s="257"/>
      <c r="J10" s="174"/>
      <c r="K10" s="174"/>
      <c r="L10" s="174"/>
      <c r="M10" s="174"/>
      <c r="N10" s="174"/>
      <c r="O10" s="174"/>
      <c r="P10" s="284"/>
      <c r="Q10" s="171"/>
      <c r="R10" s="284"/>
      <c r="S10" s="171"/>
      <c r="T10" s="284"/>
      <c r="U10" s="171"/>
      <c r="V10" s="284"/>
      <c r="W10" s="171"/>
      <c r="X10" s="284"/>
      <c r="Y10" s="171"/>
      <c r="Z10" s="284"/>
      <c r="AA10" s="171"/>
      <c r="AB10" s="284"/>
      <c r="AC10" s="171"/>
      <c r="AD10" s="284"/>
      <c r="AE10" s="171"/>
      <c r="AF10" s="284"/>
      <c r="AG10" s="171"/>
      <c r="AH10" s="48" t="s">
        <v>120</v>
      </c>
      <c r="AI10" s="48"/>
      <c r="AJ10" s="305"/>
      <c r="AK10" s="305"/>
      <c r="AL10" s="181"/>
      <c r="AM10" s="182"/>
    </row>
    <row r="11" spans="2:39" s="43" customFormat="1" ht="12" customHeight="1" thickBot="1">
      <c r="B11" s="245"/>
      <c r="C11" s="250"/>
      <c r="D11" s="251"/>
      <c r="E11" s="251"/>
      <c r="F11" s="251"/>
      <c r="G11" s="251"/>
      <c r="H11" s="252"/>
      <c r="I11" s="257"/>
      <c r="J11" s="174"/>
      <c r="K11" s="174"/>
      <c r="L11" s="174"/>
      <c r="M11" s="174"/>
      <c r="N11" s="174"/>
      <c r="O11" s="174"/>
      <c r="P11" s="284"/>
      <c r="Q11" s="171"/>
      <c r="R11" s="284"/>
      <c r="S11" s="171"/>
      <c r="T11" s="284"/>
      <c r="U11" s="171"/>
      <c r="V11" s="284"/>
      <c r="W11" s="171"/>
      <c r="X11" s="284"/>
      <c r="Y11" s="171"/>
      <c r="Z11" s="284"/>
      <c r="AA11" s="171"/>
      <c r="AB11" s="284"/>
      <c r="AC11" s="171"/>
      <c r="AD11" s="284"/>
      <c r="AE11" s="171"/>
      <c r="AF11" s="284"/>
      <c r="AG11" s="171"/>
      <c r="AH11" s="48" t="s">
        <v>121</v>
      </c>
      <c r="AI11" s="48"/>
      <c r="AJ11" s="305"/>
      <c r="AK11" s="305"/>
      <c r="AL11" s="181"/>
      <c r="AM11" s="182"/>
    </row>
    <row r="12" spans="2:39" s="43" customFormat="1" ht="12" customHeight="1" thickBot="1">
      <c r="B12" s="245"/>
      <c r="C12" s="250"/>
      <c r="D12" s="251"/>
      <c r="E12" s="251"/>
      <c r="F12" s="251"/>
      <c r="G12" s="251"/>
      <c r="H12" s="252"/>
      <c r="I12" s="257"/>
      <c r="J12" s="174"/>
      <c r="K12" s="174"/>
      <c r="L12" s="174"/>
      <c r="M12" s="174"/>
      <c r="N12" s="174"/>
      <c r="O12" s="174"/>
      <c r="P12" s="284"/>
      <c r="Q12" s="171"/>
      <c r="R12" s="284"/>
      <c r="S12" s="171"/>
      <c r="T12" s="284"/>
      <c r="U12" s="171"/>
      <c r="V12" s="284"/>
      <c r="W12" s="171"/>
      <c r="X12" s="284"/>
      <c r="Y12" s="171"/>
      <c r="Z12" s="284"/>
      <c r="AA12" s="171"/>
      <c r="AB12" s="284"/>
      <c r="AC12" s="171"/>
      <c r="AD12" s="284"/>
      <c r="AE12" s="171"/>
      <c r="AF12" s="284"/>
      <c r="AG12" s="171"/>
      <c r="AH12" s="48" t="s">
        <v>122</v>
      </c>
      <c r="AI12" s="48"/>
      <c r="AJ12" s="305"/>
      <c r="AK12" s="305"/>
      <c r="AL12" s="181"/>
      <c r="AM12" s="182"/>
    </row>
    <row r="13" spans="2:39" s="43" customFormat="1" ht="12" customHeight="1" thickBot="1">
      <c r="B13" s="245"/>
      <c r="C13" s="250"/>
      <c r="D13" s="251"/>
      <c r="E13" s="251"/>
      <c r="F13" s="251"/>
      <c r="G13" s="251"/>
      <c r="H13" s="252"/>
      <c r="I13" s="257"/>
      <c r="J13" s="174"/>
      <c r="K13" s="174"/>
      <c r="L13" s="174"/>
      <c r="M13" s="174"/>
      <c r="N13" s="174"/>
      <c r="O13" s="174"/>
      <c r="P13" s="284"/>
      <c r="Q13" s="171"/>
      <c r="R13" s="284"/>
      <c r="S13" s="171"/>
      <c r="T13" s="284"/>
      <c r="U13" s="171"/>
      <c r="V13" s="284"/>
      <c r="W13" s="171"/>
      <c r="X13" s="284"/>
      <c r="Y13" s="171"/>
      <c r="Z13" s="284"/>
      <c r="AA13" s="171"/>
      <c r="AB13" s="284"/>
      <c r="AC13" s="171"/>
      <c r="AD13" s="284"/>
      <c r="AE13" s="171"/>
      <c r="AF13" s="284"/>
      <c r="AG13" s="171"/>
      <c r="AH13" s="48" t="s">
        <v>123</v>
      </c>
      <c r="AI13" s="48"/>
      <c r="AJ13" s="305"/>
      <c r="AK13" s="305"/>
      <c r="AL13" s="181"/>
      <c r="AM13" s="182"/>
    </row>
    <row r="14" spans="2:39" s="43" customFormat="1" ht="16.5" customHeight="1" thickBot="1">
      <c r="B14" s="245"/>
      <c r="C14" s="250"/>
      <c r="D14" s="251"/>
      <c r="E14" s="251"/>
      <c r="F14" s="251"/>
      <c r="G14" s="251"/>
      <c r="H14" s="252"/>
      <c r="I14" s="257"/>
      <c r="J14" s="174"/>
      <c r="K14" s="174"/>
      <c r="L14" s="174"/>
      <c r="M14" s="174"/>
      <c r="N14" s="174"/>
      <c r="O14" s="174"/>
      <c r="P14" s="284"/>
      <c r="Q14" s="171"/>
      <c r="R14" s="284"/>
      <c r="S14" s="171"/>
      <c r="T14" s="284"/>
      <c r="U14" s="171"/>
      <c r="V14" s="284"/>
      <c r="W14" s="171"/>
      <c r="X14" s="284"/>
      <c r="Y14" s="171"/>
      <c r="Z14" s="284"/>
      <c r="AA14" s="171"/>
      <c r="AB14" s="284"/>
      <c r="AC14" s="171"/>
      <c r="AD14" s="284"/>
      <c r="AE14" s="171"/>
      <c r="AF14" s="284"/>
      <c r="AG14" s="171"/>
      <c r="AH14" s="48" t="s">
        <v>124</v>
      </c>
      <c r="AI14" s="48"/>
      <c r="AJ14" s="305"/>
      <c r="AK14" s="305"/>
      <c r="AL14" s="181"/>
      <c r="AM14" s="182"/>
    </row>
    <row r="15" spans="2:39" s="43" customFormat="1" ht="12" customHeight="1" thickBot="1">
      <c r="B15" s="245"/>
      <c r="C15" s="250"/>
      <c r="D15" s="251"/>
      <c r="E15" s="251"/>
      <c r="F15" s="251"/>
      <c r="G15" s="251"/>
      <c r="H15" s="252"/>
      <c r="I15" s="257"/>
      <c r="J15" s="174"/>
      <c r="K15" s="174"/>
      <c r="L15" s="174"/>
      <c r="M15" s="174"/>
      <c r="N15" s="174"/>
      <c r="O15" s="174"/>
      <c r="P15" s="284"/>
      <c r="Q15" s="171"/>
      <c r="R15" s="284"/>
      <c r="S15" s="171"/>
      <c r="T15" s="284"/>
      <c r="U15" s="171"/>
      <c r="V15" s="284"/>
      <c r="W15" s="171"/>
      <c r="X15" s="284"/>
      <c r="Y15" s="171"/>
      <c r="Z15" s="284"/>
      <c r="AA15" s="171"/>
      <c r="AB15" s="284"/>
      <c r="AC15" s="171"/>
      <c r="AD15" s="284"/>
      <c r="AE15" s="171"/>
      <c r="AF15" s="284"/>
      <c r="AG15" s="171"/>
      <c r="AH15" s="48" t="s">
        <v>125</v>
      </c>
      <c r="AI15" s="48"/>
      <c r="AJ15" s="305"/>
      <c r="AK15" s="305"/>
      <c r="AL15" s="181"/>
      <c r="AM15" s="182"/>
    </row>
    <row r="16" spans="2:39" s="43" customFormat="1" ht="12" customHeight="1" thickBot="1">
      <c r="B16" s="245"/>
      <c r="C16" s="250"/>
      <c r="D16" s="251"/>
      <c r="E16" s="251"/>
      <c r="F16" s="251"/>
      <c r="G16" s="251"/>
      <c r="H16" s="252"/>
      <c r="I16" s="257"/>
      <c r="J16" s="174"/>
      <c r="K16" s="174"/>
      <c r="L16" s="174"/>
      <c r="M16" s="174"/>
      <c r="N16" s="174"/>
      <c r="O16" s="174"/>
      <c r="P16" s="284"/>
      <c r="Q16" s="171"/>
      <c r="R16" s="284"/>
      <c r="S16" s="171"/>
      <c r="T16" s="284"/>
      <c r="U16" s="171"/>
      <c r="V16" s="284"/>
      <c r="W16" s="171"/>
      <c r="X16" s="284"/>
      <c r="Y16" s="171"/>
      <c r="Z16" s="284"/>
      <c r="AA16" s="171"/>
      <c r="AB16" s="284"/>
      <c r="AC16" s="171"/>
      <c r="AD16" s="284"/>
      <c r="AE16" s="171"/>
      <c r="AF16" s="284"/>
      <c r="AG16" s="171"/>
      <c r="AH16" s="48" t="s">
        <v>126</v>
      </c>
      <c r="AI16" s="48"/>
      <c r="AJ16" s="305"/>
      <c r="AK16" s="305"/>
      <c r="AL16" s="181"/>
      <c r="AM16" s="182"/>
    </row>
    <row r="17" spans="2:39" s="43" customFormat="1" ht="12" customHeight="1" thickBot="1">
      <c r="B17" s="245"/>
      <c r="C17" s="250"/>
      <c r="D17" s="251"/>
      <c r="E17" s="251"/>
      <c r="F17" s="251"/>
      <c r="G17" s="251"/>
      <c r="H17" s="252"/>
      <c r="I17" s="257"/>
      <c r="J17" s="174"/>
      <c r="K17" s="174"/>
      <c r="L17" s="174"/>
      <c r="M17" s="174"/>
      <c r="N17" s="174"/>
      <c r="O17" s="174"/>
      <c r="P17" s="284"/>
      <c r="Q17" s="171"/>
      <c r="R17" s="284"/>
      <c r="S17" s="171"/>
      <c r="T17" s="284"/>
      <c r="U17" s="171"/>
      <c r="V17" s="284"/>
      <c r="W17" s="171"/>
      <c r="X17" s="284"/>
      <c r="Y17" s="171"/>
      <c r="Z17" s="284"/>
      <c r="AA17" s="171"/>
      <c r="AB17" s="284"/>
      <c r="AC17" s="171"/>
      <c r="AD17" s="284"/>
      <c r="AE17" s="171"/>
      <c r="AF17" s="284"/>
      <c r="AG17" s="171"/>
      <c r="AH17" s="48" t="s">
        <v>127</v>
      </c>
      <c r="AI17" s="48"/>
      <c r="AJ17" s="305"/>
      <c r="AK17" s="305"/>
      <c r="AL17" s="181"/>
      <c r="AM17" s="182"/>
    </row>
    <row r="18" spans="2:39" s="43" customFormat="1" ht="12" customHeight="1" thickBot="1">
      <c r="B18" s="245"/>
      <c r="C18" s="250"/>
      <c r="D18" s="251"/>
      <c r="E18" s="251"/>
      <c r="F18" s="251"/>
      <c r="G18" s="251"/>
      <c r="H18" s="252"/>
      <c r="I18" s="257"/>
      <c r="J18" s="174"/>
      <c r="K18" s="174"/>
      <c r="L18" s="174"/>
      <c r="M18" s="174"/>
      <c r="N18" s="174"/>
      <c r="O18" s="174"/>
      <c r="P18" s="284"/>
      <c r="Q18" s="171"/>
      <c r="R18" s="284"/>
      <c r="S18" s="171"/>
      <c r="T18" s="284"/>
      <c r="U18" s="171"/>
      <c r="V18" s="284"/>
      <c r="W18" s="171"/>
      <c r="X18" s="284"/>
      <c r="Y18" s="171"/>
      <c r="Z18" s="284"/>
      <c r="AA18" s="171"/>
      <c r="AB18" s="284"/>
      <c r="AC18" s="171"/>
      <c r="AD18" s="284"/>
      <c r="AE18" s="171"/>
      <c r="AF18" s="284"/>
      <c r="AG18" s="171"/>
      <c r="AH18" s="48" t="s">
        <v>128</v>
      </c>
      <c r="AI18" s="48"/>
      <c r="AJ18" s="305"/>
      <c r="AK18" s="305"/>
      <c r="AL18" s="181"/>
      <c r="AM18" s="182"/>
    </row>
    <row r="19" spans="2:39" s="43" customFormat="1" ht="12" customHeight="1" thickBot="1">
      <c r="B19" s="245"/>
      <c r="C19" s="250"/>
      <c r="D19" s="251"/>
      <c r="E19" s="251"/>
      <c r="F19" s="251"/>
      <c r="G19" s="251"/>
      <c r="H19" s="252"/>
      <c r="I19" s="257"/>
      <c r="J19" s="174"/>
      <c r="K19" s="174"/>
      <c r="L19" s="174"/>
      <c r="M19" s="174"/>
      <c r="N19" s="174"/>
      <c r="O19" s="174"/>
      <c r="P19" s="284"/>
      <c r="Q19" s="171"/>
      <c r="R19" s="284"/>
      <c r="S19" s="171"/>
      <c r="T19" s="284"/>
      <c r="U19" s="171"/>
      <c r="V19" s="284"/>
      <c r="W19" s="171"/>
      <c r="X19" s="284"/>
      <c r="Y19" s="171"/>
      <c r="Z19" s="284"/>
      <c r="AA19" s="171"/>
      <c r="AB19" s="284"/>
      <c r="AC19" s="171"/>
      <c r="AD19" s="284"/>
      <c r="AE19" s="171"/>
      <c r="AF19" s="284"/>
      <c r="AG19" s="171"/>
      <c r="AH19" s="48" t="s">
        <v>129</v>
      </c>
      <c r="AI19" s="90">
        <f>AI23+AI30</f>
        <v>0</v>
      </c>
      <c r="AJ19" s="305"/>
      <c r="AK19" s="305"/>
      <c r="AL19" s="181"/>
      <c r="AM19" s="182"/>
    </row>
    <row r="20" spans="2:39" s="43" customFormat="1" ht="12" customHeight="1" thickBot="1">
      <c r="B20" s="246"/>
      <c r="C20" s="253"/>
      <c r="D20" s="254"/>
      <c r="E20" s="254"/>
      <c r="F20" s="254"/>
      <c r="G20" s="254"/>
      <c r="H20" s="255"/>
      <c r="I20" s="258"/>
      <c r="J20" s="175"/>
      <c r="K20" s="175"/>
      <c r="L20" s="175"/>
      <c r="M20" s="175"/>
      <c r="N20" s="175"/>
      <c r="O20" s="175"/>
      <c r="P20" s="285"/>
      <c r="Q20" s="172"/>
      <c r="R20" s="285"/>
      <c r="S20" s="172"/>
      <c r="T20" s="285"/>
      <c r="U20" s="172"/>
      <c r="V20" s="285"/>
      <c r="W20" s="172"/>
      <c r="X20" s="285"/>
      <c r="Y20" s="172"/>
      <c r="Z20" s="285"/>
      <c r="AA20" s="172"/>
      <c r="AB20" s="285"/>
      <c r="AC20" s="172"/>
      <c r="AD20" s="285"/>
      <c r="AE20" s="172"/>
      <c r="AF20" s="285"/>
      <c r="AG20" s="172"/>
      <c r="AH20" s="79" t="s">
        <v>7</v>
      </c>
      <c r="AI20" s="90">
        <f>SUM(AI8:AI19)</f>
        <v>0</v>
      </c>
      <c r="AJ20" s="306"/>
      <c r="AK20" s="306"/>
      <c r="AL20" s="183"/>
      <c r="AM20" s="184"/>
    </row>
    <row r="21" spans="2:38" s="16" customFormat="1" ht="5.25" customHeight="1" thickBot="1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2:39" s="17" customFormat="1" ht="67.5" customHeight="1">
      <c r="B22" s="51" t="s">
        <v>31</v>
      </c>
      <c r="C22" s="52" t="s">
        <v>26</v>
      </c>
      <c r="D22" s="52" t="s">
        <v>12</v>
      </c>
      <c r="E22" s="52" t="s">
        <v>22</v>
      </c>
      <c r="F22" s="52" t="s">
        <v>23</v>
      </c>
      <c r="G22" s="52" t="s">
        <v>24</v>
      </c>
      <c r="H22" s="53" t="s">
        <v>13</v>
      </c>
      <c r="I22" s="52" t="s">
        <v>27</v>
      </c>
      <c r="J22" s="54" t="s">
        <v>15</v>
      </c>
      <c r="K22" s="54" t="s">
        <v>2</v>
      </c>
      <c r="L22" s="54" t="s">
        <v>145</v>
      </c>
      <c r="M22" s="54" t="s">
        <v>16</v>
      </c>
      <c r="N22" s="54" t="s">
        <v>17</v>
      </c>
      <c r="O22" s="54" t="s">
        <v>144</v>
      </c>
      <c r="P22" s="110">
        <f aca="true" t="shared" si="1" ref="P22:AE22">SUM(P23:P23)</f>
        <v>0</v>
      </c>
      <c r="Q22" s="111">
        <f t="shared" si="1"/>
        <v>0</v>
      </c>
      <c r="R22" s="110">
        <f t="shared" si="1"/>
        <v>0</v>
      </c>
      <c r="S22" s="111">
        <f t="shared" si="1"/>
        <v>0</v>
      </c>
      <c r="T22" s="110">
        <f t="shared" si="1"/>
        <v>30000</v>
      </c>
      <c r="U22" s="111">
        <f t="shared" si="1"/>
        <v>30000</v>
      </c>
      <c r="V22" s="110">
        <f t="shared" si="1"/>
        <v>0</v>
      </c>
      <c r="W22" s="111">
        <f t="shared" si="1"/>
        <v>0</v>
      </c>
      <c r="X22" s="110">
        <f t="shared" si="1"/>
        <v>0</v>
      </c>
      <c r="Y22" s="111">
        <f t="shared" si="1"/>
        <v>0</v>
      </c>
      <c r="Z22" s="110">
        <f t="shared" si="1"/>
        <v>0</v>
      </c>
      <c r="AA22" s="111">
        <f t="shared" si="1"/>
        <v>0</v>
      </c>
      <c r="AB22" s="110">
        <f t="shared" si="1"/>
        <v>0</v>
      </c>
      <c r="AC22" s="111">
        <f t="shared" si="1"/>
        <v>0</v>
      </c>
      <c r="AD22" s="110">
        <f t="shared" si="1"/>
        <v>0</v>
      </c>
      <c r="AE22" s="111">
        <f t="shared" si="1"/>
        <v>0</v>
      </c>
      <c r="AF22" s="112">
        <f>P22+T22+V22+X22+Z22+AD22</f>
        <v>30000</v>
      </c>
      <c r="AG22" s="111">
        <f>Q22+S22+U22+W22+Y22+AA22+AC22+AE22</f>
        <v>30000</v>
      </c>
      <c r="AH22" s="55" t="s">
        <v>130</v>
      </c>
      <c r="AI22" s="55" t="s">
        <v>131</v>
      </c>
      <c r="AJ22" s="55" t="s">
        <v>9</v>
      </c>
      <c r="AK22" s="55" t="s">
        <v>10</v>
      </c>
      <c r="AL22" s="56" t="s">
        <v>18</v>
      </c>
      <c r="AM22" s="57" t="s">
        <v>34</v>
      </c>
    </row>
    <row r="23" spans="2:39" ht="117.75" customHeight="1" thickBot="1">
      <c r="B23" s="15" t="s">
        <v>151</v>
      </c>
      <c r="C23" s="8">
        <v>899005</v>
      </c>
      <c r="D23" s="8" t="s">
        <v>150</v>
      </c>
      <c r="E23" s="8" t="s">
        <v>43</v>
      </c>
      <c r="F23" s="47"/>
      <c r="G23" s="23"/>
      <c r="H23" s="60" t="s">
        <v>82</v>
      </c>
      <c r="I23" s="60" t="s">
        <v>83</v>
      </c>
      <c r="J23" s="60">
        <v>2</v>
      </c>
      <c r="K23" s="60">
        <v>4</v>
      </c>
      <c r="L23" s="60"/>
      <c r="M23" s="60"/>
      <c r="N23" s="60"/>
      <c r="O23" s="60"/>
      <c r="P23" s="120"/>
      <c r="Q23" s="121"/>
      <c r="R23" s="120"/>
      <c r="S23" s="115"/>
      <c r="T23" s="115">
        <v>30000</v>
      </c>
      <c r="U23" s="115">
        <f>15000+15000</f>
        <v>30000</v>
      </c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20"/>
      <c r="AG23" s="120"/>
      <c r="AH23" s="61" t="s">
        <v>129</v>
      </c>
      <c r="AI23" s="98"/>
      <c r="AJ23" s="47"/>
      <c r="AK23" s="46"/>
      <c r="AL23" s="46"/>
      <c r="AM23" s="35"/>
    </row>
    <row r="24" spans="2:38" s="16" customFormat="1" ht="4.5" customHeight="1" thickBo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</row>
    <row r="25" spans="2:39" s="24" customFormat="1" ht="67.5" customHeight="1">
      <c r="B25" s="51" t="s">
        <v>11</v>
      </c>
      <c r="C25" s="52" t="s">
        <v>26</v>
      </c>
      <c r="D25" s="52" t="s">
        <v>12</v>
      </c>
      <c r="E25" s="52" t="s">
        <v>25</v>
      </c>
      <c r="F25" s="52" t="s">
        <v>23</v>
      </c>
      <c r="G25" s="52" t="s">
        <v>24</v>
      </c>
      <c r="H25" s="53" t="s">
        <v>14</v>
      </c>
      <c r="I25" s="52" t="s">
        <v>27</v>
      </c>
      <c r="J25" s="54" t="s">
        <v>15</v>
      </c>
      <c r="K25" s="54" t="s">
        <v>2</v>
      </c>
      <c r="L25" s="54" t="s">
        <v>145</v>
      </c>
      <c r="M25" s="54" t="s">
        <v>16</v>
      </c>
      <c r="N25" s="54" t="s">
        <v>17</v>
      </c>
      <c r="O25" s="54" t="s">
        <v>144</v>
      </c>
      <c r="P25" s="110">
        <f aca="true" t="shared" si="2" ref="P25:V25">SUM(P26:P26)</f>
        <v>0</v>
      </c>
      <c r="Q25" s="111">
        <f t="shared" si="2"/>
        <v>0</v>
      </c>
      <c r="R25" s="110">
        <f t="shared" si="2"/>
        <v>0</v>
      </c>
      <c r="S25" s="111">
        <f t="shared" si="2"/>
        <v>0</v>
      </c>
      <c r="T25" s="110">
        <f t="shared" si="2"/>
        <v>0</v>
      </c>
      <c r="U25" s="111">
        <f t="shared" si="2"/>
        <v>0</v>
      </c>
      <c r="V25" s="110">
        <f t="shared" si="2"/>
        <v>0</v>
      </c>
      <c r="W25" s="111"/>
      <c r="X25" s="110">
        <f>SUM(X26:X26)</f>
        <v>0</v>
      </c>
      <c r="Y25" s="111"/>
      <c r="Z25" s="110">
        <f>SUM(Z26:Z26)</f>
        <v>0</v>
      </c>
      <c r="AA25" s="111"/>
      <c r="AB25" s="110">
        <f>SUM(AB26:AB26)</f>
        <v>0</v>
      </c>
      <c r="AC25" s="111"/>
      <c r="AD25" s="110">
        <f>SUM(AD26:AD26)</f>
        <v>0</v>
      </c>
      <c r="AE25" s="111"/>
      <c r="AF25" s="110">
        <f>P25+R25+T25+V25+Z25+AD25</f>
        <v>0</v>
      </c>
      <c r="AG25" s="111">
        <f>Q25+S25+U25+W25+Y25+AA25+AC25+AE25</f>
        <v>0</v>
      </c>
      <c r="AH25" s="55" t="s">
        <v>130</v>
      </c>
      <c r="AI25" s="55" t="s">
        <v>131</v>
      </c>
      <c r="AJ25" s="55" t="s">
        <v>9</v>
      </c>
      <c r="AK25" s="55" t="s">
        <v>10</v>
      </c>
      <c r="AL25" s="56" t="s">
        <v>18</v>
      </c>
      <c r="AM25" s="57" t="s">
        <v>34</v>
      </c>
    </row>
    <row r="26" spans="2:39" s="17" customFormat="1" ht="26.25" customHeight="1">
      <c r="B26" s="14" t="s">
        <v>151</v>
      </c>
      <c r="C26" s="149">
        <v>2012025899005</v>
      </c>
      <c r="D26" s="7" t="s">
        <v>101</v>
      </c>
      <c r="E26" s="19" t="s">
        <v>43</v>
      </c>
      <c r="F26" s="18"/>
      <c r="G26" s="19"/>
      <c r="H26" s="36" t="s">
        <v>84</v>
      </c>
      <c r="I26" s="19" t="s">
        <v>85</v>
      </c>
      <c r="J26" s="19">
        <v>1</v>
      </c>
      <c r="K26" s="19">
        <v>1</v>
      </c>
      <c r="L26" s="19">
        <v>1</v>
      </c>
      <c r="M26" s="19"/>
      <c r="N26" s="19"/>
      <c r="O26" s="19"/>
      <c r="P26" s="122">
        <v>0</v>
      </c>
      <c r="Q26" s="122">
        <v>0</v>
      </c>
      <c r="R26" s="114"/>
      <c r="S26" s="114"/>
      <c r="T26" s="114">
        <v>0</v>
      </c>
      <c r="U26" s="114">
        <v>0</v>
      </c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27"/>
      <c r="AI26" s="50"/>
      <c r="AJ26" s="65"/>
      <c r="AK26" s="65"/>
      <c r="AL26" s="65"/>
      <c r="AM26" s="58"/>
    </row>
    <row r="27" spans="2:39" s="22" customFormat="1" ht="4.5" customHeight="1"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1"/>
    </row>
    <row r="28" ht="15.75" thickBot="1"/>
    <row r="29" spans="2:39" s="24" customFormat="1" ht="67.5" customHeight="1">
      <c r="B29" s="51" t="s">
        <v>11</v>
      </c>
      <c r="C29" s="52" t="s">
        <v>26</v>
      </c>
      <c r="D29" s="52" t="s">
        <v>12</v>
      </c>
      <c r="E29" s="52" t="s">
        <v>25</v>
      </c>
      <c r="F29" s="52" t="s">
        <v>23</v>
      </c>
      <c r="G29" s="52" t="s">
        <v>24</v>
      </c>
      <c r="H29" s="53" t="s">
        <v>37</v>
      </c>
      <c r="I29" s="52" t="s">
        <v>27</v>
      </c>
      <c r="J29" s="54" t="s">
        <v>15</v>
      </c>
      <c r="K29" s="54" t="s">
        <v>2</v>
      </c>
      <c r="L29" s="54" t="s">
        <v>145</v>
      </c>
      <c r="M29" s="54" t="s">
        <v>16</v>
      </c>
      <c r="N29" s="54" t="s">
        <v>17</v>
      </c>
      <c r="O29" s="54" t="s">
        <v>144</v>
      </c>
      <c r="P29" s="110">
        <f>SUM(P30:P30)</f>
        <v>0</v>
      </c>
      <c r="Q29" s="111">
        <f>SUM(Q30:Q30)</f>
        <v>0</v>
      </c>
      <c r="R29" s="110">
        <f>SUM(R30:R30)</f>
        <v>0</v>
      </c>
      <c r="S29" s="111">
        <f>SUM(S30:S30)</f>
        <v>0</v>
      </c>
      <c r="T29" s="110">
        <f aca="true" t="shared" si="3" ref="T29:AE29">SUM(T30:T30)</f>
        <v>0</v>
      </c>
      <c r="U29" s="111">
        <f t="shared" si="3"/>
        <v>0</v>
      </c>
      <c r="V29" s="110">
        <f t="shared" si="3"/>
        <v>0</v>
      </c>
      <c r="W29" s="111">
        <f t="shared" si="3"/>
        <v>0</v>
      </c>
      <c r="X29" s="110">
        <f t="shared" si="3"/>
        <v>0</v>
      </c>
      <c r="Y29" s="111">
        <f t="shared" si="3"/>
        <v>0</v>
      </c>
      <c r="Z29" s="110">
        <f t="shared" si="3"/>
        <v>0</v>
      </c>
      <c r="AA29" s="111">
        <f t="shared" si="3"/>
        <v>0</v>
      </c>
      <c r="AB29" s="110">
        <f t="shared" si="3"/>
        <v>0</v>
      </c>
      <c r="AC29" s="111">
        <f t="shared" si="3"/>
        <v>0</v>
      </c>
      <c r="AD29" s="110">
        <f t="shared" si="3"/>
        <v>0</v>
      </c>
      <c r="AE29" s="111">
        <f t="shared" si="3"/>
        <v>0</v>
      </c>
      <c r="AF29" s="110">
        <f>P29+R29+T29+V29+X29+Z29+AB29+AD29</f>
        <v>0</v>
      </c>
      <c r="AG29" s="111">
        <f>Q29+S29+U29+W29+Y29+AA29+AC29+AE29</f>
        <v>0</v>
      </c>
      <c r="AH29" s="55" t="s">
        <v>130</v>
      </c>
      <c r="AI29" s="55" t="s">
        <v>131</v>
      </c>
      <c r="AJ29" s="55" t="s">
        <v>9</v>
      </c>
      <c r="AK29" s="55" t="s">
        <v>10</v>
      </c>
      <c r="AL29" s="56" t="s">
        <v>18</v>
      </c>
      <c r="AM29" s="57" t="s">
        <v>34</v>
      </c>
    </row>
    <row r="30" spans="2:39" s="17" customFormat="1" ht="39.75" customHeight="1" thickBot="1">
      <c r="B30" s="15" t="s">
        <v>151</v>
      </c>
      <c r="C30" s="150">
        <v>2012025899005</v>
      </c>
      <c r="D30" s="7" t="s">
        <v>163</v>
      </c>
      <c r="E30" s="23" t="s">
        <v>43</v>
      </c>
      <c r="F30" s="59"/>
      <c r="G30" s="23"/>
      <c r="H30" s="60" t="s">
        <v>156</v>
      </c>
      <c r="I30" s="60" t="s">
        <v>157</v>
      </c>
      <c r="J30" s="60">
        <v>600</v>
      </c>
      <c r="K30" s="60">
        <v>600</v>
      </c>
      <c r="L30" s="60">
        <v>0</v>
      </c>
      <c r="M30" s="60"/>
      <c r="N30" s="60"/>
      <c r="O30" s="60"/>
      <c r="P30" s="120"/>
      <c r="Q30" s="120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61"/>
      <c r="AI30" s="98"/>
      <c r="AJ30" s="88"/>
      <c r="AK30" s="99"/>
      <c r="AL30" s="77"/>
      <c r="AM30" s="78"/>
    </row>
  </sheetData>
  <sheetProtection/>
  <mergeCells count="65">
    <mergeCell ref="Z8:Z20"/>
    <mergeCell ref="AA8:AA20"/>
    <mergeCell ref="AB8:AB20"/>
    <mergeCell ref="AK8:AK20"/>
    <mergeCell ref="AL8:AM20"/>
    <mergeCell ref="AC8:AC20"/>
    <mergeCell ref="AD8:AD20"/>
    <mergeCell ref="AE8:AE20"/>
    <mergeCell ref="AF8:AF20"/>
    <mergeCell ref="AG8:AG20"/>
    <mergeCell ref="Y8:Y20"/>
    <mergeCell ref="M8:M20"/>
    <mergeCell ref="N8:N20"/>
    <mergeCell ref="P8:P20"/>
    <mergeCell ref="Q8:Q20"/>
    <mergeCell ref="R8:R20"/>
    <mergeCell ref="S8:S20"/>
    <mergeCell ref="O8:O20"/>
    <mergeCell ref="T8:T20"/>
    <mergeCell ref="U8:U20"/>
    <mergeCell ref="V8:V20"/>
    <mergeCell ref="W8:W20"/>
    <mergeCell ref="X8:X20"/>
    <mergeCell ref="B8:B20"/>
    <mergeCell ref="C8:H20"/>
    <mergeCell ref="I8:I20"/>
    <mergeCell ref="J8:J20"/>
    <mergeCell ref="K8:K20"/>
    <mergeCell ref="L8:L20"/>
    <mergeCell ref="AB6:AC6"/>
    <mergeCell ref="B2:AM2"/>
    <mergeCell ref="B3:AM3"/>
    <mergeCell ref="B4:H4"/>
    <mergeCell ref="I4:U4"/>
    <mergeCell ref="V4:AM4"/>
    <mergeCell ref="B5:E5"/>
    <mergeCell ref="F5:N5"/>
    <mergeCell ref="P5:AG5"/>
    <mergeCell ref="AI5:AM5"/>
    <mergeCell ref="B6:B7"/>
    <mergeCell ref="C6:H7"/>
    <mergeCell ref="I6:I7"/>
    <mergeCell ref="J6:J7"/>
    <mergeCell ref="K6:K7"/>
    <mergeCell ref="T6:U6"/>
    <mergeCell ref="O6:O7"/>
    <mergeCell ref="V6:W6"/>
    <mergeCell ref="AH6:AH7"/>
    <mergeCell ref="Z6:AA6"/>
    <mergeCell ref="B27:AL27"/>
    <mergeCell ref="B24:AL24"/>
    <mergeCell ref="AJ6:AJ7"/>
    <mergeCell ref="AK6:AK7"/>
    <mergeCell ref="AL6:AM7"/>
    <mergeCell ref="B21:AL21"/>
    <mergeCell ref="X6:Y6"/>
    <mergeCell ref="AJ8:AJ20"/>
    <mergeCell ref="AD6:AE6"/>
    <mergeCell ref="AF6:AG6"/>
    <mergeCell ref="L6:L7"/>
    <mergeCell ref="AI6:AI7"/>
    <mergeCell ref="M6:M7"/>
    <mergeCell ref="N6:N7"/>
    <mergeCell ref="P6:Q6"/>
    <mergeCell ref="R6:S6"/>
  </mergeCells>
  <printOptions/>
  <pageMargins left="0.7" right="0.7" top="0.75" bottom="0.75" header="0.3" footer="0.3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AM29"/>
  <sheetViews>
    <sheetView zoomScalePageLayoutView="0" workbookViewId="0" topLeftCell="F18">
      <selection activeCell="M8" sqref="M8:N20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5.57421875" style="1" customWidth="1"/>
    <col min="19" max="25" width="5.00390625" style="1" customWidth="1"/>
    <col min="26" max="26" width="6.281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4" width="6.8515625" style="42" customWidth="1"/>
    <col min="35" max="35" width="5.140625" style="11" customWidth="1"/>
    <col min="36" max="36" width="6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thickBot="1">
      <c r="B3" s="189" t="s">
        <v>146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33.75" customHeight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thickBot="1">
      <c r="B5" s="192" t="s">
        <v>47</v>
      </c>
      <c r="C5" s="193"/>
      <c r="D5" s="193"/>
      <c r="E5" s="194"/>
      <c r="F5" s="205" t="s">
        <v>98</v>
      </c>
      <c r="G5" s="206"/>
      <c r="H5" s="206"/>
      <c r="I5" s="206"/>
      <c r="J5" s="206"/>
      <c r="K5" s="206"/>
      <c r="L5" s="206"/>
      <c r="M5" s="206"/>
      <c r="N5" s="207"/>
      <c r="O5" s="108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76"/>
      <c r="AI5" s="221" t="s">
        <v>1</v>
      </c>
      <c r="AJ5" s="221"/>
      <c r="AK5" s="221"/>
      <c r="AL5" s="221"/>
      <c r="AM5" s="222"/>
    </row>
    <row r="6" spans="2:39" ht="16.5" customHeight="1">
      <c r="B6" s="294" t="s">
        <v>45</v>
      </c>
      <c r="C6" s="296" t="s">
        <v>50</v>
      </c>
      <c r="D6" s="196"/>
      <c r="E6" s="196"/>
      <c r="F6" s="196"/>
      <c r="G6" s="196"/>
      <c r="H6" s="196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144</v>
      </c>
      <c r="P6" s="236" t="s">
        <v>28</v>
      </c>
      <c r="Q6" s="204"/>
      <c r="R6" s="203" t="s">
        <v>29</v>
      </c>
      <c r="S6" s="204"/>
      <c r="T6" s="203" t="s">
        <v>35</v>
      </c>
      <c r="U6" s="204"/>
      <c r="V6" s="203" t="s">
        <v>5</v>
      </c>
      <c r="W6" s="204"/>
      <c r="X6" s="203" t="s">
        <v>4</v>
      </c>
      <c r="Y6" s="204"/>
      <c r="Z6" s="203" t="s">
        <v>30</v>
      </c>
      <c r="AA6" s="204"/>
      <c r="AB6" s="203" t="s">
        <v>3</v>
      </c>
      <c r="AC6" s="204"/>
      <c r="AD6" s="203" t="s">
        <v>6</v>
      </c>
      <c r="AE6" s="204"/>
      <c r="AF6" s="203" t="s">
        <v>7</v>
      </c>
      <c r="AG6" s="237"/>
      <c r="AH6" s="231" t="s">
        <v>8</v>
      </c>
      <c r="AI6" s="324" t="s">
        <v>8</v>
      </c>
      <c r="AJ6" s="320" t="s">
        <v>9</v>
      </c>
      <c r="AK6" s="322" t="s">
        <v>10</v>
      </c>
      <c r="AL6" s="217" t="s">
        <v>18</v>
      </c>
      <c r="AM6" s="218"/>
    </row>
    <row r="7" spans="2:39" ht="76.5" customHeight="1" thickBot="1">
      <c r="B7" s="295"/>
      <c r="C7" s="297"/>
      <c r="D7" s="199"/>
      <c r="E7" s="199"/>
      <c r="F7" s="199"/>
      <c r="G7" s="199"/>
      <c r="H7" s="199"/>
      <c r="I7" s="230"/>
      <c r="J7" s="209" t="s">
        <v>15</v>
      </c>
      <c r="K7" s="209"/>
      <c r="L7" s="214"/>
      <c r="M7" s="239"/>
      <c r="N7" s="241"/>
      <c r="O7" s="243"/>
      <c r="P7" s="80" t="s">
        <v>19</v>
      </c>
      <c r="Q7" s="12" t="s">
        <v>20</v>
      </c>
      <c r="R7" s="6" t="s">
        <v>19</v>
      </c>
      <c r="S7" s="12" t="s">
        <v>20</v>
      </c>
      <c r="T7" s="6" t="s">
        <v>19</v>
      </c>
      <c r="U7" s="12" t="s">
        <v>20</v>
      </c>
      <c r="V7" s="6" t="s">
        <v>19</v>
      </c>
      <c r="W7" s="12" t="s">
        <v>20</v>
      </c>
      <c r="X7" s="6" t="s">
        <v>19</v>
      </c>
      <c r="Y7" s="12" t="s">
        <v>20</v>
      </c>
      <c r="Z7" s="6" t="s">
        <v>19</v>
      </c>
      <c r="AA7" s="30" t="s">
        <v>20</v>
      </c>
      <c r="AB7" s="6" t="s">
        <v>19</v>
      </c>
      <c r="AC7" s="12" t="s">
        <v>21</v>
      </c>
      <c r="AD7" s="6" t="s">
        <v>19</v>
      </c>
      <c r="AE7" s="12" t="s">
        <v>21</v>
      </c>
      <c r="AF7" s="6" t="s">
        <v>19</v>
      </c>
      <c r="AG7" s="13" t="s">
        <v>21</v>
      </c>
      <c r="AH7" s="232"/>
      <c r="AI7" s="325"/>
      <c r="AJ7" s="321"/>
      <c r="AK7" s="323"/>
      <c r="AL7" s="219"/>
      <c r="AM7" s="220"/>
    </row>
    <row r="8" spans="2:39" s="25" customFormat="1" ht="12" customHeight="1" thickBot="1">
      <c r="B8" s="244" t="s">
        <v>36</v>
      </c>
      <c r="C8" s="247" t="s">
        <v>86</v>
      </c>
      <c r="D8" s="248"/>
      <c r="E8" s="248"/>
      <c r="F8" s="248"/>
      <c r="G8" s="248"/>
      <c r="H8" s="249"/>
      <c r="I8" s="256" t="s">
        <v>87</v>
      </c>
      <c r="J8" s="337" t="s">
        <v>107</v>
      </c>
      <c r="K8" s="337" t="s">
        <v>108</v>
      </c>
      <c r="L8" s="337" t="s">
        <v>108</v>
      </c>
      <c r="M8" s="337"/>
      <c r="N8" s="337"/>
      <c r="O8" s="173"/>
      <c r="P8" s="332">
        <f aca="true" t="shared" si="0" ref="P8:AE8">P22+P26</f>
        <v>0</v>
      </c>
      <c r="Q8" s="167">
        <f t="shared" si="0"/>
        <v>0</v>
      </c>
      <c r="R8" s="332">
        <f t="shared" si="0"/>
        <v>0</v>
      </c>
      <c r="S8" s="167">
        <f t="shared" si="0"/>
        <v>0</v>
      </c>
      <c r="T8" s="332">
        <f t="shared" si="0"/>
        <v>0</v>
      </c>
      <c r="U8" s="167">
        <f t="shared" si="0"/>
        <v>0</v>
      </c>
      <c r="V8" s="332">
        <f t="shared" si="0"/>
        <v>0</v>
      </c>
      <c r="W8" s="167">
        <f t="shared" si="0"/>
        <v>0</v>
      </c>
      <c r="X8" s="332">
        <f t="shared" si="0"/>
        <v>0</v>
      </c>
      <c r="Y8" s="167">
        <f t="shared" si="0"/>
        <v>0</v>
      </c>
      <c r="Z8" s="332">
        <f t="shared" si="0"/>
        <v>0</v>
      </c>
      <c r="AA8" s="167">
        <f t="shared" si="0"/>
        <v>0</v>
      </c>
      <c r="AB8" s="332">
        <f t="shared" si="0"/>
        <v>0</v>
      </c>
      <c r="AC8" s="167">
        <f t="shared" si="0"/>
        <v>0</v>
      </c>
      <c r="AD8" s="332">
        <f t="shared" si="0"/>
        <v>0</v>
      </c>
      <c r="AE8" s="167">
        <f t="shared" si="0"/>
        <v>0</v>
      </c>
      <c r="AF8" s="332">
        <f>P8+R8+T8+V8+X8+Z8+AB8+AD8</f>
        <v>0</v>
      </c>
      <c r="AG8" s="167">
        <f>Q8+S8+U8+W8+Y8+AA8+AC8+AE8</f>
        <v>0</v>
      </c>
      <c r="AH8" s="48" t="s">
        <v>118</v>
      </c>
      <c r="AI8" s="49"/>
      <c r="AJ8" s="304"/>
      <c r="AK8" s="304"/>
      <c r="AL8" s="179" t="s">
        <v>136</v>
      </c>
      <c r="AM8" s="180"/>
    </row>
    <row r="9" spans="2:39" s="43" customFormat="1" ht="12" customHeight="1" thickBot="1">
      <c r="B9" s="245"/>
      <c r="C9" s="250"/>
      <c r="D9" s="251"/>
      <c r="E9" s="251"/>
      <c r="F9" s="251"/>
      <c r="G9" s="251"/>
      <c r="H9" s="252"/>
      <c r="I9" s="257"/>
      <c r="J9" s="338"/>
      <c r="K9" s="338"/>
      <c r="L9" s="338"/>
      <c r="M9" s="338"/>
      <c r="N9" s="338"/>
      <c r="O9" s="174"/>
      <c r="P9" s="333"/>
      <c r="Q9" s="168"/>
      <c r="R9" s="333"/>
      <c r="S9" s="168"/>
      <c r="T9" s="333"/>
      <c r="U9" s="168"/>
      <c r="V9" s="333"/>
      <c r="W9" s="168"/>
      <c r="X9" s="333"/>
      <c r="Y9" s="168"/>
      <c r="Z9" s="333"/>
      <c r="AA9" s="168"/>
      <c r="AB9" s="333"/>
      <c r="AC9" s="168"/>
      <c r="AD9" s="333"/>
      <c r="AE9" s="168"/>
      <c r="AF9" s="333"/>
      <c r="AG9" s="168"/>
      <c r="AH9" s="48" t="s">
        <v>119</v>
      </c>
      <c r="AI9" s="48"/>
      <c r="AJ9" s="305"/>
      <c r="AK9" s="305"/>
      <c r="AL9" s="181"/>
      <c r="AM9" s="182"/>
    </row>
    <row r="10" spans="2:39" s="43" customFormat="1" ht="12" customHeight="1" thickBot="1">
      <c r="B10" s="245"/>
      <c r="C10" s="250"/>
      <c r="D10" s="251"/>
      <c r="E10" s="251"/>
      <c r="F10" s="251"/>
      <c r="G10" s="251"/>
      <c r="H10" s="252"/>
      <c r="I10" s="257"/>
      <c r="J10" s="338"/>
      <c r="K10" s="338"/>
      <c r="L10" s="338"/>
      <c r="M10" s="338"/>
      <c r="N10" s="338"/>
      <c r="O10" s="174"/>
      <c r="P10" s="333"/>
      <c r="Q10" s="168"/>
      <c r="R10" s="333"/>
      <c r="S10" s="168"/>
      <c r="T10" s="333"/>
      <c r="U10" s="168"/>
      <c r="V10" s="333"/>
      <c r="W10" s="168"/>
      <c r="X10" s="333"/>
      <c r="Y10" s="168"/>
      <c r="Z10" s="333"/>
      <c r="AA10" s="168"/>
      <c r="AB10" s="333"/>
      <c r="AC10" s="168"/>
      <c r="AD10" s="333"/>
      <c r="AE10" s="168"/>
      <c r="AF10" s="333"/>
      <c r="AG10" s="168"/>
      <c r="AH10" s="48" t="s">
        <v>120</v>
      </c>
      <c r="AI10" s="48"/>
      <c r="AJ10" s="305"/>
      <c r="AK10" s="305"/>
      <c r="AL10" s="181"/>
      <c r="AM10" s="182"/>
    </row>
    <row r="11" spans="2:39" s="43" customFormat="1" ht="12" customHeight="1" thickBot="1">
      <c r="B11" s="245"/>
      <c r="C11" s="250"/>
      <c r="D11" s="251"/>
      <c r="E11" s="251"/>
      <c r="F11" s="251"/>
      <c r="G11" s="251"/>
      <c r="H11" s="252"/>
      <c r="I11" s="257"/>
      <c r="J11" s="338"/>
      <c r="K11" s="338"/>
      <c r="L11" s="338"/>
      <c r="M11" s="338"/>
      <c r="N11" s="338"/>
      <c r="O11" s="174"/>
      <c r="P11" s="333"/>
      <c r="Q11" s="168"/>
      <c r="R11" s="333"/>
      <c r="S11" s="168"/>
      <c r="T11" s="333"/>
      <c r="U11" s="168"/>
      <c r="V11" s="333"/>
      <c r="W11" s="168"/>
      <c r="X11" s="333"/>
      <c r="Y11" s="168"/>
      <c r="Z11" s="333"/>
      <c r="AA11" s="168"/>
      <c r="AB11" s="333"/>
      <c r="AC11" s="168"/>
      <c r="AD11" s="333"/>
      <c r="AE11" s="168"/>
      <c r="AF11" s="333"/>
      <c r="AG11" s="168"/>
      <c r="AH11" s="48" t="s">
        <v>121</v>
      </c>
      <c r="AI11" s="48"/>
      <c r="AJ11" s="305"/>
      <c r="AK11" s="305"/>
      <c r="AL11" s="181"/>
      <c r="AM11" s="182"/>
    </row>
    <row r="12" spans="2:39" s="43" customFormat="1" ht="12" customHeight="1" thickBot="1">
      <c r="B12" s="245"/>
      <c r="C12" s="250"/>
      <c r="D12" s="251"/>
      <c r="E12" s="251"/>
      <c r="F12" s="251"/>
      <c r="G12" s="251"/>
      <c r="H12" s="252"/>
      <c r="I12" s="257"/>
      <c r="J12" s="338"/>
      <c r="K12" s="338"/>
      <c r="L12" s="338"/>
      <c r="M12" s="338"/>
      <c r="N12" s="338"/>
      <c r="O12" s="174"/>
      <c r="P12" s="333"/>
      <c r="Q12" s="168"/>
      <c r="R12" s="333"/>
      <c r="S12" s="168"/>
      <c r="T12" s="333"/>
      <c r="U12" s="168"/>
      <c r="V12" s="333"/>
      <c r="W12" s="168"/>
      <c r="X12" s="333"/>
      <c r="Y12" s="168"/>
      <c r="Z12" s="333"/>
      <c r="AA12" s="168"/>
      <c r="AB12" s="333"/>
      <c r="AC12" s="168"/>
      <c r="AD12" s="333"/>
      <c r="AE12" s="168"/>
      <c r="AF12" s="333"/>
      <c r="AG12" s="168"/>
      <c r="AH12" s="48" t="s">
        <v>122</v>
      </c>
      <c r="AI12" s="48"/>
      <c r="AJ12" s="305"/>
      <c r="AK12" s="305"/>
      <c r="AL12" s="181"/>
      <c r="AM12" s="182"/>
    </row>
    <row r="13" spans="2:39" s="43" customFormat="1" ht="11.25" customHeight="1" thickBot="1">
      <c r="B13" s="245"/>
      <c r="C13" s="250"/>
      <c r="D13" s="251"/>
      <c r="E13" s="251"/>
      <c r="F13" s="251"/>
      <c r="G13" s="251"/>
      <c r="H13" s="252"/>
      <c r="I13" s="257"/>
      <c r="J13" s="338"/>
      <c r="K13" s="338"/>
      <c r="L13" s="338"/>
      <c r="M13" s="338"/>
      <c r="N13" s="338"/>
      <c r="O13" s="174"/>
      <c r="P13" s="333"/>
      <c r="Q13" s="168"/>
      <c r="R13" s="333"/>
      <c r="S13" s="168"/>
      <c r="T13" s="333"/>
      <c r="U13" s="168"/>
      <c r="V13" s="333"/>
      <c r="W13" s="168"/>
      <c r="X13" s="333"/>
      <c r="Y13" s="168"/>
      <c r="Z13" s="333"/>
      <c r="AA13" s="168"/>
      <c r="AB13" s="333"/>
      <c r="AC13" s="168"/>
      <c r="AD13" s="333"/>
      <c r="AE13" s="168"/>
      <c r="AF13" s="333"/>
      <c r="AG13" s="168"/>
      <c r="AH13" s="48" t="s">
        <v>123</v>
      </c>
      <c r="AI13" s="48"/>
      <c r="AJ13" s="305"/>
      <c r="AK13" s="305"/>
      <c r="AL13" s="181"/>
      <c r="AM13" s="182"/>
    </row>
    <row r="14" spans="2:39" s="43" customFormat="1" ht="15.75" customHeight="1" thickBot="1">
      <c r="B14" s="245"/>
      <c r="C14" s="250"/>
      <c r="D14" s="251"/>
      <c r="E14" s="251"/>
      <c r="F14" s="251"/>
      <c r="G14" s="251"/>
      <c r="H14" s="252"/>
      <c r="I14" s="257"/>
      <c r="J14" s="338"/>
      <c r="K14" s="338"/>
      <c r="L14" s="338"/>
      <c r="M14" s="338"/>
      <c r="N14" s="338"/>
      <c r="O14" s="174"/>
      <c r="P14" s="333"/>
      <c r="Q14" s="168"/>
      <c r="R14" s="333"/>
      <c r="S14" s="168"/>
      <c r="T14" s="333"/>
      <c r="U14" s="168"/>
      <c r="V14" s="333"/>
      <c r="W14" s="168"/>
      <c r="X14" s="333"/>
      <c r="Y14" s="168"/>
      <c r="Z14" s="333"/>
      <c r="AA14" s="168"/>
      <c r="AB14" s="333"/>
      <c r="AC14" s="168"/>
      <c r="AD14" s="333"/>
      <c r="AE14" s="168"/>
      <c r="AF14" s="333"/>
      <c r="AG14" s="168"/>
      <c r="AH14" s="48" t="s">
        <v>124</v>
      </c>
      <c r="AI14" s="48"/>
      <c r="AJ14" s="305"/>
      <c r="AK14" s="305"/>
      <c r="AL14" s="181"/>
      <c r="AM14" s="182"/>
    </row>
    <row r="15" spans="2:39" s="43" customFormat="1" ht="12" customHeight="1" thickBot="1">
      <c r="B15" s="245"/>
      <c r="C15" s="250"/>
      <c r="D15" s="251"/>
      <c r="E15" s="251"/>
      <c r="F15" s="251"/>
      <c r="G15" s="251"/>
      <c r="H15" s="252"/>
      <c r="I15" s="257"/>
      <c r="J15" s="338"/>
      <c r="K15" s="338"/>
      <c r="L15" s="338"/>
      <c r="M15" s="338"/>
      <c r="N15" s="338"/>
      <c r="O15" s="174"/>
      <c r="P15" s="333"/>
      <c r="Q15" s="168"/>
      <c r="R15" s="333"/>
      <c r="S15" s="168"/>
      <c r="T15" s="333"/>
      <c r="U15" s="168"/>
      <c r="V15" s="333"/>
      <c r="W15" s="168"/>
      <c r="X15" s="333"/>
      <c r="Y15" s="168"/>
      <c r="Z15" s="333"/>
      <c r="AA15" s="168"/>
      <c r="AB15" s="333"/>
      <c r="AC15" s="168"/>
      <c r="AD15" s="333"/>
      <c r="AE15" s="168"/>
      <c r="AF15" s="333"/>
      <c r="AG15" s="168"/>
      <c r="AH15" s="48" t="s">
        <v>125</v>
      </c>
      <c r="AI15" s="48"/>
      <c r="AJ15" s="305"/>
      <c r="AK15" s="305"/>
      <c r="AL15" s="181"/>
      <c r="AM15" s="182"/>
    </row>
    <row r="16" spans="2:39" s="43" customFormat="1" ht="12" customHeight="1" thickBot="1">
      <c r="B16" s="245"/>
      <c r="C16" s="250"/>
      <c r="D16" s="251"/>
      <c r="E16" s="251"/>
      <c r="F16" s="251"/>
      <c r="G16" s="251"/>
      <c r="H16" s="252"/>
      <c r="I16" s="257"/>
      <c r="J16" s="338"/>
      <c r="K16" s="338"/>
      <c r="L16" s="338"/>
      <c r="M16" s="338"/>
      <c r="N16" s="338"/>
      <c r="O16" s="174"/>
      <c r="P16" s="333"/>
      <c r="Q16" s="168"/>
      <c r="R16" s="333"/>
      <c r="S16" s="168"/>
      <c r="T16" s="333"/>
      <c r="U16" s="168"/>
      <c r="V16" s="333"/>
      <c r="W16" s="168"/>
      <c r="X16" s="333"/>
      <c r="Y16" s="168"/>
      <c r="Z16" s="333"/>
      <c r="AA16" s="168"/>
      <c r="AB16" s="333"/>
      <c r="AC16" s="168"/>
      <c r="AD16" s="333"/>
      <c r="AE16" s="168"/>
      <c r="AF16" s="333"/>
      <c r="AG16" s="168"/>
      <c r="AH16" s="48" t="s">
        <v>126</v>
      </c>
      <c r="AI16" s="48"/>
      <c r="AJ16" s="305"/>
      <c r="AK16" s="305"/>
      <c r="AL16" s="181"/>
      <c r="AM16" s="182"/>
    </row>
    <row r="17" spans="2:39" s="43" customFormat="1" ht="12" customHeight="1" thickBot="1">
      <c r="B17" s="245"/>
      <c r="C17" s="250"/>
      <c r="D17" s="251"/>
      <c r="E17" s="251"/>
      <c r="F17" s="251"/>
      <c r="G17" s="251"/>
      <c r="H17" s="252"/>
      <c r="I17" s="257"/>
      <c r="J17" s="338"/>
      <c r="K17" s="338"/>
      <c r="L17" s="338"/>
      <c r="M17" s="338"/>
      <c r="N17" s="338"/>
      <c r="O17" s="174"/>
      <c r="P17" s="333"/>
      <c r="Q17" s="168"/>
      <c r="R17" s="333"/>
      <c r="S17" s="168"/>
      <c r="T17" s="333"/>
      <c r="U17" s="168"/>
      <c r="V17" s="333"/>
      <c r="W17" s="168"/>
      <c r="X17" s="333"/>
      <c r="Y17" s="168"/>
      <c r="Z17" s="333"/>
      <c r="AA17" s="168"/>
      <c r="AB17" s="333"/>
      <c r="AC17" s="168"/>
      <c r="AD17" s="333"/>
      <c r="AE17" s="168"/>
      <c r="AF17" s="333"/>
      <c r="AG17" s="168"/>
      <c r="AH17" s="48" t="s">
        <v>127</v>
      </c>
      <c r="AI17" s="48"/>
      <c r="AJ17" s="305"/>
      <c r="AK17" s="305"/>
      <c r="AL17" s="181"/>
      <c r="AM17" s="182"/>
    </row>
    <row r="18" spans="2:39" s="43" customFormat="1" ht="12" customHeight="1" thickBot="1">
      <c r="B18" s="245"/>
      <c r="C18" s="250"/>
      <c r="D18" s="251"/>
      <c r="E18" s="251"/>
      <c r="F18" s="251"/>
      <c r="G18" s="251"/>
      <c r="H18" s="252"/>
      <c r="I18" s="257"/>
      <c r="J18" s="338"/>
      <c r="K18" s="338"/>
      <c r="L18" s="338"/>
      <c r="M18" s="338"/>
      <c r="N18" s="338"/>
      <c r="O18" s="174"/>
      <c r="P18" s="333"/>
      <c r="Q18" s="168"/>
      <c r="R18" s="333"/>
      <c r="S18" s="168"/>
      <c r="T18" s="333"/>
      <c r="U18" s="168"/>
      <c r="V18" s="333"/>
      <c r="W18" s="168"/>
      <c r="X18" s="333"/>
      <c r="Y18" s="168"/>
      <c r="Z18" s="333"/>
      <c r="AA18" s="168"/>
      <c r="AB18" s="333"/>
      <c r="AC18" s="168"/>
      <c r="AD18" s="333"/>
      <c r="AE18" s="168"/>
      <c r="AF18" s="333"/>
      <c r="AG18" s="168"/>
      <c r="AH18" s="48" t="s">
        <v>128</v>
      </c>
      <c r="AI18" s="48"/>
      <c r="AJ18" s="305"/>
      <c r="AK18" s="305"/>
      <c r="AL18" s="181"/>
      <c r="AM18" s="182"/>
    </row>
    <row r="19" spans="2:39" s="43" customFormat="1" ht="12" customHeight="1" thickBot="1">
      <c r="B19" s="245"/>
      <c r="C19" s="250"/>
      <c r="D19" s="251"/>
      <c r="E19" s="251"/>
      <c r="F19" s="251"/>
      <c r="G19" s="251"/>
      <c r="H19" s="252"/>
      <c r="I19" s="257"/>
      <c r="J19" s="338"/>
      <c r="K19" s="338"/>
      <c r="L19" s="338"/>
      <c r="M19" s="338"/>
      <c r="N19" s="338"/>
      <c r="O19" s="174"/>
      <c r="P19" s="333"/>
      <c r="Q19" s="168"/>
      <c r="R19" s="333"/>
      <c r="S19" s="168"/>
      <c r="T19" s="333"/>
      <c r="U19" s="168"/>
      <c r="V19" s="333"/>
      <c r="W19" s="168"/>
      <c r="X19" s="333"/>
      <c r="Y19" s="168"/>
      <c r="Z19" s="333"/>
      <c r="AA19" s="168"/>
      <c r="AB19" s="333"/>
      <c r="AC19" s="168"/>
      <c r="AD19" s="333"/>
      <c r="AE19" s="168"/>
      <c r="AF19" s="333"/>
      <c r="AG19" s="168"/>
      <c r="AH19" s="48" t="s">
        <v>129</v>
      </c>
      <c r="AI19" s="48"/>
      <c r="AJ19" s="305"/>
      <c r="AK19" s="305"/>
      <c r="AL19" s="181"/>
      <c r="AM19" s="182"/>
    </row>
    <row r="20" spans="2:39" s="43" customFormat="1" ht="12" customHeight="1" thickBot="1">
      <c r="B20" s="246"/>
      <c r="C20" s="253"/>
      <c r="D20" s="254"/>
      <c r="E20" s="254"/>
      <c r="F20" s="254"/>
      <c r="G20" s="254"/>
      <c r="H20" s="255"/>
      <c r="I20" s="258"/>
      <c r="J20" s="338"/>
      <c r="K20" s="338"/>
      <c r="L20" s="338"/>
      <c r="M20" s="338"/>
      <c r="N20" s="338"/>
      <c r="O20" s="174"/>
      <c r="P20" s="334"/>
      <c r="Q20" s="169"/>
      <c r="R20" s="334"/>
      <c r="S20" s="169"/>
      <c r="T20" s="334"/>
      <c r="U20" s="169"/>
      <c r="V20" s="334"/>
      <c r="W20" s="169"/>
      <c r="X20" s="334"/>
      <c r="Y20" s="169"/>
      <c r="Z20" s="334"/>
      <c r="AA20" s="169"/>
      <c r="AB20" s="334"/>
      <c r="AC20" s="169"/>
      <c r="AD20" s="334"/>
      <c r="AE20" s="169"/>
      <c r="AF20" s="334"/>
      <c r="AG20" s="169"/>
      <c r="AH20" s="79" t="s">
        <v>7</v>
      </c>
      <c r="AI20" s="48">
        <v>0</v>
      </c>
      <c r="AJ20" s="306"/>
      <c r="AK20" s="306"/>
      <c r="AL20" s="183"/>
      <c r="AM20" s="184"/>
    </row>
    <row r="21" spans="2:38" s="16" customFormat="1" ht="5.25" customHeight="1" thickBot="1">
      <c r="B21" s="185" t="s">
        <v>137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2:39" s="17" customFormat="1" ht="67.5" customHeight="1">
      <c r="B22" s="51" t="s">
        <v>31</v>
      </c>
      <c r="C22" s="52" t="s">
        <v>26</v>
      </c>
      <c r="D22" s="52" t="s">
        <v>12</v>
      </c>
      <c r="E22" s="52" t="s">
        <v>22</v>
      </c>
      <c r="F22" s="52" t="s">
        <v>23</v>
      </c>
      <c r="G22" s="52" t="s">
        <v>24</v>
      </c>
      <c r="H22" s="53" t="s">
        <v>13</v>
      </c>
      <c r="I22" s="52" t="s">
        <v>27</v>
      </c>
      <c r="J22" s="54" t="s">
        <v>15</v>
      </c>
      <c r="K22" s="54" t="s">
        <v>2</v>
      </c>
      <c r="L22" s="54" t="s">
        <v>145</v>
      </c>
      <c r="M22" s="54" t="s">
        <v>16</v>
      </c>
      <c r="N22" s="54" t="s">
        <v>17</v>
      </c>
      <c r="O22" s="54" t="s">
        <v>144</v>
      </c>
      <c r="P22" s="110">
        <f aca="true" t="shared" si="1" ref="P22:AE22">SUM(P23:P24)</f>
        <v>0</v>
      </c>
      <c r="Q22" s="111">
        <f t="shared" si="1"/>
        <v>0</v>
      </c>
      <c r="R22" s="110">
        <f t="shared" si="1"/>
        <v>0</v>
      </c>
      <c r="S22" s="111">
        <f t="shared" si="1"/>
        <v>0</v>
      </c>
      <c r="T22" s="110">
        <f t="shared" si="1"/>
        <v>0</v>
      </c>
      <c r="U22" s="111">
        <f t="shared" si="1"/>
        <v>0</v>
      </c>
      <c r="V22" s="110">
        <f t="shared" si="1"/>
        <v>0</v>
      </c>
      <c r="W22" s="111">
        <f t="shared" si="1"/>
        <v>0</v>
      </c>
      <c r="X22" s="110">
        <f t="shared" si="1"/>
        <v>0</v>
      </c>
      <c r="Y22" s="111">
        <f t="shared" si="1"/>
        <v>0</v>
      </c>
      <c r="Z22" s="110">
        <f t="shared" si="1"/>
        <v>0</v>
      </c>
      <c r="AA22" s="111">
        <f t="shared" si="1"/>
        <v>0</v>
      </c>
      <c r="AB22" s="110">
        <f t="shared" si="1"/>
        <v>0</v>
      </c>
      <c r="AC22" s="111">
        <f t="shared" si="1"/>
        <v>0</v>
      </c>
      <c r="AD22" s="110">
        <f t="shared" si="1"/>
        <v>0</v>
      </c>
      <c r="AE22" s="111">
        <f t="shared" si="1"/>
        <v>0</v>
      </c>
      <c r="AF22" s="112">
        <f>T22+V22+X22+Z22+AB22+AD22</f>
        <v>0</v>
      </c>
      <c r="AG22" s="111">
        <f>Q22+S22+U22+W22+Y22+AA22+AC22+AE22</f>
        <v>0</v>
      </c>
      <c r="AH22" s="55" t="s">
        <v>130</v>
      </c>
      <c r="AI22" s="55" t="s">
        <v>131</v>
      </c>
      <c r="AJ22" s="55" t="s">
        <v>9</v>
      </c>
      <c r="AK22" s="55" t="s">
        <v>10</v>
      </c>
      <c r="AL22" s="56" t="s">
        <v>18</v>
      </c>
      <c r="AM22" s="57" t="s">
        <v>34</v>
      </c>
    </row>
    <row r="23" spans="2:39" ht="29.25" customHeight="1">
      <c r="B23" s="156" t="s">
        <v>151</v>
      </c>
      <c r="C23" s="335">
        <v>2012025899005</v>
      </c>
      <c r="D23" s="7" t="s">
        <v>105</v>
      </c>
      <c r="E23" s="19" t="s">
        <v>43</v>
      </c>
      <c r="F23" s="44"/>
      <c r="G23" s="19"/>
      <c r="H23" s="177" t="s">
        <v>86</v>
      </c>
      <c r="I23" s="177" t="s">
        <v>87</v>
      </c>
      <c r="J23" s="177">
        <v>1</v>
      </c>
      <c r="K23" s="177">
        <v>1</v>
      </c>
      <c r="L23" s="177">
        <v>1</v>
      </c>
      <c r="M23" s="177"/>
      <c r="N23" s="177"/>
      <c r="O23" s="177"/>
      <c r="P23" s="113">
        <v>0</v>
      </c>
      <c r="Q23" s="113">
        <v>0</v>
      </c>
      <c r="R23" s="113"/>
      <c r="S23" s="114"/>
      <c r="T23" s="114">
        <v>0</v>
      </c>
      <c r="U23" s="114">
        <v>0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3"/>
      <c r="AG23" s="113"/>
      <c r="AH23" s="32" t="s">
        <v>39</v>
      </c>
      <c r="AI23" s="44" t="s">
        <v>39</v>
      </c>
      <c r="AJ23" s="44"/>
      <c r="AK23" s="45"/>
      <c r="AL23" s="45"/>
      <c r="AM23" s="20"/>
    </row>
    <row r="24" spans="2:39" ht="19.5" customHeight="1" thickBot="1">
      <c r="B24" s="157"/>
      <c r="C24" s="336"/>
      <c r="D24" s="8" t="s">
        <v>106</v>
      </c>
      <c r="E24" s="23" t="s">
        <v>43</v>
      </c>
      <c r="F24" s="47"/>
      <c r="G24" s="23"/>
      <c r="H24" s="178"/>
      <c r="I24" s="178"/>
      <c r="J24" s="178"/>
      <c r="K24" s="178"/>
      <c r="L24" s="178"/>
      <c r="M24" s="178"/>
      <c r="N24" s="178"/>
      <c r="O24" s="178"/>
      <c r="P24" s="120"/>
      <c r="Q24" s="121"/>
      <c r="R24" s="120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20"/>
      <c r="AG24" s="120"/>
      <c r="AH24" s="61"/>
      <c r="AI24" s="47"/>
      <c r="AJ24" s="47"/>
      <c r="AK24" s="46"/>
      <c r="AL24" s="46"/>
      <c r="AM24" s="147"/>
    </row>
    <row r="25" spans="2:38" s="16" customFormat="1" ht="4.5" customHeight="1" thickBo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</row>
    <row r="26" spans="2:39" s="24" customFormat="1" ht="67.5" customHeight="1">
      <c r="B26" s="51" t="s">
        <v>11</v>
      </c>
      <c r="C26" s="52" t="s">
        <v>26</v>
      </c>
      <c r="D26" s="52" t="s">
        <v>12</v>
      </c>
      <c r="E26" s="52" t="s">
        <v>25</v>
      </c>
      <c r="F26" s="52" t="s">
        <v>23</v>
      </c>
      <c r="G26" s="52" t="s">
        <v>24</v>
      </c>
      <c r="H26" s="53" t="s">
        <v>14</v>
      </c>
      <c r="I26" s="52" t="s">
        <v>27</v>
      </c>
      <c r="J26" s="54" t="s">
        <v>15</v>
      </c>
      <c r="K26" s="54" t="s">
        <v>2</v>
      </c>
      <c r="L26" s="54" t="s">
        <v>145</v>
      </c>
      <c r="M26" s="54" t="s">
        <v>16</v>
      </c>
      <c r="N26" s="54" t="s">
        <v>17</v>
      </c>
      <c r="O26" s="54" t="s">
        <v>144</v>
      </c>
      <c r="P26" s="110">
        <f>SUM(P27:P28)</f>
        <v>0</v>
      </c>
      <c r="Q26" s="111">
        <f>SUM(Q27:Q28)</f>
        <v>0</v>
      </c>
      <c r="R26" s="110">
        <f>SUM(R27:R28)</f>
        <v>0</v>
      </c>
      <c r="S26" s="111">
        <f>SUM(S27:S28)</f>
        <v>0</v>
      </c>
      <c r="T26" s="110">
        <f>SUM(T27:T28)</f>
        <v>0</v>
      </c>
      <c r="U26" s="111">
        <f aca="true" t="shared" si="2" ref="U26:AE26">SUM(U27:U28)</f>
        <v>0</v>
      </c>
      <c r="V26" s="110">
        <f t="shared" si="2"/>
        <v>0</v>
      </c>
      <c r="W26" s="111">
        <f t="shared" si="2"/>
        <v>0</v>
      </c>
      <c r="X26" s="110">
        <f t="shared" si="2"/>
        <v>0</v>
      </c>
      <c r="Y26" s="111">
        <f t="shared" si="2"/>
        <v>0</v>
      </c>
      <c r="Z26" s="110">
        <f t="shared" si="2"/>
        <v>0</v>
      </c>
      <c r="AA26" s="111">
        <f t="shared" si="2"/>
        <v>0</v>
      </c>
      <c r="AB26" s="110">
        <f t="shared" si="2"/>
        <v>0</v>
      </c>
      <c r="AC26" s="111">
        <f t="shared" si="2"/>
        <v>0</v>
      </c>
      <c r="AD26" s="110">
        <f t="shared" si="2"/>
        <v>0</v>
      </c>
      <c r="AE26" s="111">
        <f t="shared" si="2"/>
        <v>0</v>
      </c>
      <c r="AF26" s="110">
        <f>P26+R26+T26+V26+X26+Z26+AB26+AD26</f>
        <v>0</v>
      </c>
      <c r="AG26" s="111">
        <f>Q26+S26+U26+W26+Y26+AA26+AC26+AE26</f>
        <v>0</v>
      </c>
      <c r="AH26" s="55" t="s">
        <v>130</v>
      </c>
      <c r="AI26" s="55" t="s">
        <v>131</v>
      </c>
      <c r="AJ26" s="55" t="s">
        <v>9</v>
      </c>
      <c r="AK26" s="55" t="s">
        <v>10</v>
      </c>
      <c r="AL26" s="56" t="s">
        <v>18</v>
      </c>
      <c r="AM26" s="57" t="s">
        <v>34</v>
      </c>
    </row>
    <row r="27" spans="2:39" s="17" customFormat="1" ht="34.5" customHeight="1">
      <c r="B27" s="156" t="s">
        <v>151</v>
      </c>
      <c r="C27" s="335">
        <v>2012025899005</v>
      </c>
      <c r="D27" s="7" t="s">
        <v>141</v>
      </c>
      <c r="E27" s="19" t="s">
        <v>43</v>
      </c>
      <c r="F27" s="18"/>
      <c r="G27" s="19"/>
      <c r="H27" s="177" t="s">
        <v>88</v>
      </c>
      <c r="I27" s="177" t="s">
        <v>89</v>
      </c>
      <c r="J27" s="177">
        <v>1</v>
      </c>
      <c r="K27" s="177">
        <v>1</v>
      </c>
      <c r="L27" s="177">
        <v>0</v>
      </c>
      <c r="M27" s="177"/>
      <c r="N27" s="177"/>
      <c r="O27" s="177"/>
      <c r="P27" s="113"/>
      <c r="Q27" s="113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27"/>
      <c r="AI27" s="27"/>
      <c r="AJ27" s="330"/>
      <c r="AK27" s="330"/>
      <c r="AL27" s="330"/>
      <c r="AM27" s="328"/>
    </row>
    <row r="28" spans="2:39" s="17" customFormat="1" ht="26.25" customHeight="1" thickBot="1">
      <c r="B28" s="157"/>
      <c r="C28" s="336"/>
      <c r="D28" s="8" t="s">
        <v>142</v>
      </c>
      <c r="E28" s="23" t="s">
        <v>43</v>
      </c>
      <c r="F28" s="59"/>
      <c r="G28" s="23"/>
      <c r="H28" s="178"/>
      <c r="I28" s="178"/>
      <c r="J28" s="178"/>
      <c r="K28" s="178"/>
      <c r="L28" s="178"/>
      <c r="M28" s="178"/>
      <c r="N28" s="178"/>
      <c r="O28" s="178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28"/>
      <c r="AI28" s="28"/>
      <c r="AJ28" s="331"/>
      <c r="AK28" s="331"/>
      <c r="AL28" s="331"/>
      <c r="AM28" s="329"/>
    </row>
    <row r="29" spans="2:39" s="22" customFormat="1" ht="4.5" customHeight="1"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1"/>
    </row>
  </sheetData>
  <sheetProtection/>
  <mergeCells count="89">
    <mergeCell ref="V8:V20"/>
    <mergeCell ref="W8:W20"/>
    <mergeCell ref="C23:C24"/>
    <mergeCell ref="C27:C28"/>
    <mergeCell ref="N8:N20"/>
    <mergeCell ref="C8:H20"/>
    <mergeCell ref="I8:I20"/>
    <mergeCell ref="J8:J20"/>
    <mergeCell ref="K8:K20"/>
    <mergeCell ref="L8:L20"/>
    <mergeCell ref="M8:M20"/>
    <mergeCell ref="N23:N24"/>
    <mergeCell ref="B21:AL21"/>
    <mergeCell ref="Y8:Y20"/>
    <mergeCell ref="AF8:AF20"/>
    <mergeCell ref="AG8:AG20"/>
    <mergeCell ref="AJ8:AJ20"/>
    <mergeCell ref="AL8:AM20"/>
    <mergeCell ref="Z8:Z20"/>
    <mergeCell ref="AA8:AA20"/>
    <mergeCell ref="AB8:AB20"/>
    <mergeCell ref="AC8:AC20"/>
    <mergeCell ref="AK8:AK20"/>
    <mergeCell ref="B23:B24"/>
    <mergeCell ref="B2:AM2"/>
    <mergeCell ref="B3:AM3"/>
    <mergeCell ref="B4:H4"/>
    <mergeCell ref="I4:U4"/>
    <mergeCell ref="V4:AM4"/>
    <mergeCell ref="B5:E5"/>
    <mergeCell ref="F5:N5"/>
    <mergeCell ref="B8:B20"/>
    <mergeCell ref="B6:B7"/>
    <mergeCell ref="C6:H7"/>
    <mergeCell ref="I6:I7"/>
    <mergeCell ref="J6:J7"/>
    <mergeCell ref="K6:K7"/>
    <mergeCell ref="L6:L7"/>
    <mergeCell ref="X8:X20"/>
    <mergeCell ref="AI5:AM5"/>
    <mergeCell ref="AF6:AG6"/>
    <mergeCell ref="AI6:AI7"/>
    <mergeCell ref="P5:AG5"/>
    <mergeCell ref="AK6:AK7"/>
    <mergeCell ref="AL6:AM7"/>
    <mergeCell ref="AH6:AH7"/>
    <mergeCell ref="X6:Y6"/>
    <mergeCell ref="Z6:AA6"/>
    <mergeCell ref="AB6:AC6"/>
    <mergeCell ref="AD6:AE6"/>
    <mergeCell ref="N6:N7"/>
    <mergeCell ref="P6:Q6"/>
    <mergeCell ref="R6:S6"/>
    <mergeCell ref="T6:U6"/>
    <mergeCell ref="H23:H24"/>
    <mergeCell ref="I23:I24"/>
    <mergeCell ref="J23:J24"/>
    <mergeCell ref="K23:K24"/>
    <mergeCell ref="L23:L24"/>
    <mergeCell ref="M23:M24"/>
    <mergeCell ref="M6:M7"/>
    <mergeCell ref="P8:P20"/>
    <mergeCell ref="B29:AL29"/>
    <mergeCell ref="B25:AL25"/>
    <mergeCell ref="H27:H28"/>
    <mergeCell ref="I27:I28"/>
    <mergeCell ref="J27:J28"/>
    <mergeCell ref="K27:K28"/>
    <mergeCell ref="L27:L28"/>
    <mergeCell ref="M27:M28"/>
    <mergeCell ref="N27:N28"/>
    <mergeCell ref="AL27:AL28"/>
    <mergeCell ref="B27:B28"/>
    <mergeCell ref="AM27:AM28"/>
    <mergeCell ref="O6:O7"/>
    <mergeCell ref="O8:O20"/>
    <mergeCell ref="O23:O24"/>
    <mergeCell ref="O27:O28"/>
    <mergeCell ref="AJ27:AJ28"/>
    <mergeCell ref="AK27:AK28"/>
    <mergeCell ref="V6:W6"/>
    <mergeCell ref="AJ6:AJ7"/>
    <mergeCell ref="AE8:AE20"/>
    <mergeCell ref="Q8:Q20"/>
    <mergeCell ref="R8:R20"/>
    <mergeCell ref="S8:S20"/>
    <mergeCell ref="AD8:AD20"/>
    <mergeCell ref="T8:T20"/>
    <mergeCell ref="U8:U20"/>
  </mergeCells>
  <printOptions/>
  <pageMargins left="0.7" right="0.7" top="0.75" bottom="0.75" header="0.3" footer="0.3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M25"/>
  <sheetViews>
    <sheetView zoomScalePageLayoutView="0" workbookViewId="0" topLeftCell="A22">
      <selection activeCell="B21" sqref="B21:AL21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6.421875" style="1" customWidth="1"/>
    <col min="19" max="26" width="5.003906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4" width="6.8515625" style="42" customWidth="1"/>
    <col min="35" max="35" width="5.140625" style="11" customWidth="1"/>
    <col min="36" max="36" width="6.57421875" style="1" customWidth="1"/>
    <col min="37" max="37" width="4.8515625" style="1" customWidth="1"/>
    <col min="38" max="38" width="10.140625" style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thickBot="1">
      <c r="B3" s="189" t="s">
        <v>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33.75" customHeight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thickBot="1">
      <c r="B5" s="192" t="s">
        <v>47</v>
      </c>
      <c r="C5" s="193"/>
      <c r="D5" s="193"/>
      <c r="E5" s="194"/>
      <c r="F5" s="344" t="s">
        <v>99</v>
      </c>
      <c r="G5" s="345"/>
      <c r="H5" s="345"/>
      <c r="I5" s="345"/>
      <c r="J5" s="345"/>
      <c r="K5" s="345"/>
      <c r="L5" s="345"/>
      <c r="M5" s="345"/>
      <c r="N5" s="345"/>
      <c r="O5" s="346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76"/>
      <c r="AI5" s="221" t="s">
        <v>1</v>
      </c>
      <c r="AJ5" s="221"/>
      <c r="AK5" s="221"/>
      <c r="AL5" s="221"/>
      <c r="AM5" s="222"/>
    </row>
    <row r="6" spans="2:39" ht="16.5" customHeight="1">
      <c r="B6" s="294" t="s">
        <v>45</v>
      </c>
      <c r="C6" s="296" t="s">
        <v>50</v>
      </c>
      <c r="D6" s="196"/>
      <c r="E6" s="196"/>
      <c r="F6" s="196"/>
      <c r="G6" s="196"/>
      <c r="H6" s="196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144</v>
      </c>
      <c r="P6" s="236" t="s">
        <v>28</v>
      </c>
      <c r="Q6" s="204"/>
      <c r="R6" s="203" t="s">
        <v>29</v>
      </c>
      <c r="S6" s="204"/>
      <c r="T6" s="203" t="s">
        <v>35</v>
      </c>
      <c r="U6" s="204"/>
      <c r="V6" s="203" t="s">
        <v>5</v>
      </c>
      <c r="W6" s="204"/>
      <c r="X6" s="203" t="s">
        <v>4</v>
      </c>
      <c r="Y6" s="204"/>
      <c r="Z6" s="203" t="s">
        <v>30</v>
      </c>
      <c r="AA6" s="204"/>
      <c r="AB6" s="203" t="s">
        <v>3</v>
      </c>
      <c r="AC6" s="204"/>
      <c r="AD6" s="203" t="s">
        <v>6</v>
      </c>
      <c r="AE6" s="204"/>
      <c r="AF6" s="203" t="s">
        <v>7</v>
      </c>
      <c r="AG6" s="237"/>
      <c r="AH6" s="324" t="s">
        <v>8</v>
      </c>
      <c r="AI6" s="324" t="s">
        <v>117</v>
      </c>
      <c r="AJ6" s="320" t="s">
        <v>9</v>
      </c>
      <c r="AK6" s="322" t="s">
        <v>10</v>
      </c>
      <c r="AL6" s="217" t="s">
        <v>18</v>
      </c>
      <c r="AM6" s="218"/>
    </row>
    <row r="7" spans="2:39" ht="76.5" customHeight="1" thickBot="1">
      <c r="B7" s="295"/>
      <c r="C7" s="297"/>
      <c r="D7" s="199"/>
      <c r="E7" s="199"/>
      <c r="F7" s="199"/>
      <c r="G7" s="199"/>
      <c r="H7" s="199"/>
      <c r="I7" s="230"/>
      <c r="J7" s="209" t="s">
        <v>15</v>
      </c>
      <c r="K7" s="209"/>
      <c r="L7" s="214"/>
      <c r="M7" s="239"/>
      <c r="N7" s="241"/>
      <c r="O7" s="243"/>
      <c r="P7" s="5" t="s">
        <v>19</v>
      </c>
      <c r="Q7" s="12" t="s">
        <v>20</v>
      </c>
      <c r="R7" s="6" t="s">
        <v>19</v>
      </c>
      <c r="S7" s="12" t="s">
        <v>20</v>
      </c>
      <c r="T7" s="6" t="s">
        <v>19</v>
      </c>
      <c r="U7" s="12" t="s">
        <v>20</v>
      </c>
      <c r="V7" s="6" t="s">
        <v>19</v>
      </c>
      <c r="W7" s="12" t="s">
        <v>20</v>
      </c>
      <c r="X7" s="6" t="s">
        <v>19</v>
      </c>
      <c r="Y7" s="12" t="s">
        <v>20</v>
      </c>
      <c r="Z7" s="6" t="s">
        <v>19</v>
      </c>
      <c r="AA7" s="30" t="s">
        <v>20</v>
      </c>
      <c r="AB7" s="6" t="s">
        <v>19</v>
      </c>
      <c r="AC7" s="12" t="s">
        <v>21</v>
      </c>
      <c r="AD7" s="6" t="s">
        <v>19</v>
      </c>
      <c r="AE7" s="12" t="s">
        <v>21</v>
      </c>
      <c r="AF7" s="6" t="s">
        <v>19</v>
      </c>
      <c r="AG7" s="13" t="s">
        <v>21</v>
      </c>
      <c r="AH7" s="325"/>
      <c r="AI7" s="325"/>
      <c r="AJ7" s="321"/>
      <c r="AK7" s="323"/>
      <c r="AL7" s="219"/>
      <c r="AM7" s="220"/>
    </row>
    <row r="8" spans="2:39" s="25" customFormat="1" ht="12" customHeight="1" thickBot="1">
      <c r="B8" s="244" t="s">
        <v>36</v>
      </c>
      <c r="C8" s="247" t="s">
        <v>90</v>
      </c>
      <c r="D8" s="248"/>
      <c r="E8" s="248"/>
      <c r="F8" s="248"/>
      <c r="G8" s="248"/>
      <c r="H8" s="249"/>
      <c r="I8" s="347" t="s">
        <v>91</v>
      </c>
      <c r="J8" s="173" t="s">
        <v>107</v>
      </c>
      <c r="K8" s="173" t="s">
        <v>109</v>
      </c>
      <c r="L8" s="173" t="s">
        <v>166</v>
      </c>
      <c r="M8" s="173"/>
      <c r="N8" s="173"/>
      <c r="O8" s="173"/>
      <c r="P8" s="350">
        <f>P22</f>
        <v>0</v>
      </c>
      <c r="Q8" s="352">
        <f aca="true" t="shared" si="0" ref="Q8:AE8">Q22</f>
        <v>0</v>
      </c>
      <c r="R8" s="350">
        <f t="shared" si="0"/>
        <v>0</v>
      </c>
      <c r="S8" s="352">
        <f t="shared" si="0"/>
        <v>0</v>
      </c>
      <c r="T8" s="350">
        <f t="shared" si="0"/>
        <v>0</v>
      </c>
      <c r="U8" s="352">
        <f t="shared" si="0"/>
        <v>0</v>
      </c>
      <c r="V8" s="350">
        <f t="shared" si="0"/>
        <v>0</v>
      </c>
      <c r="W8" s="352">
        <f t="shared" si="0"/>
        <v>0</v>
      </c>
      <c r="X8" s="350">
        <f t="shared" si="0"/>
        <v>0</v>
      </c>
      <c r="Y8" s="352">
        <f t="shared" si="0"/>
        <v>0</v>
      </c>
      <c r="Z8" s="350">
        <f t="shared" si="0"/>
        <v>0</v>
      </c>
      <c r="AA8" s="352">
        <f t="shared" si="0"/>
        <v>0</v>
      </c>
      <c r="AB8" s="350">
        <f t="shared" si="0"/>
        <v>0</v>
      </c>
      <c r="AC8" s="352">
        <f t="shared" si="0"/>
        <v>0</v>
      </c>
      <c r="AD8" s="350">
        <f t="shared" si="0"/>
        <v>0</v>
      </c>
      <c r="AE8" s="352">
        <f t="shared" si="0"/>
        <v>0</v>
      </c>
      <c r="AF8" s="350">
        <f>AF22+AD8+AB8+Z8+X8+V8+T8+R8+P8</f>
        <v>0</v>
      </c>
      <c r="AG8" s="352">
        <f>AG22+AE8+AC8+AA8+Y8+W8+U8+S8+Q8</f>
        <v>0</v>
      </c>
      <c r="AH8" s="48" t="s">
        <v>118</v>
      </c>
      <c r="AI8" s="49"/>
      <c r="AJ8" s="304"/>
      <c r="AK8" s="304"/>
      <c r="AL8" s="179" t="s">
        <v>138</v>
      </c>
      <c r="AM8" s="180"/>
    </row>
    <row r="9" spans="2:39" s="43" customFormat="1" ht="12" customHeight="1" thickBot="1">
      <c r="B9" s="245"/>
      <c r="C9" s="250"/>
      <c r="D9" s="251"/>
      <c r="E9" s="251"/>
      <c r="F9" s="251"/>
      <c r="G9" s="251"/>
      <c r="H9" s="252"/>
      <c r="I9" s="348"/>
      <c r="J9" s="174"/>
      <c r="K9" s="174"/>
      <c r="L9" s="174"/>
      <c r="M9" s="174"/>
      <c r="N9" s="174"/>
      <c r="O9" s="174"/>
      <c r="P9" s="351"/>
      <c r="Q9" s="353"/>
      <c r="R9" s="351"/>
      <c r="S9" s="353"/>
      <c r="T9" s="351"/>
      <c r="U9" s="353"/>
      <c r="V9" s="351"/>
      <c r="W9" s="353"/>
      <c r="X9" s="351"/>
      <c r="Y9" s="353"/>
      <c r="Z9" s="351"/>
      <c r="AA9" s="353"/>
      <c r="AB9" s="351"/>
      <c r="AC9" s="353"/>
      <c r="AD9" s="351"/>
      <c r="AE9" s="353"/>
      <c r="AF9" s="351"/>
      <c r="AG9" s="353"/>
      <c r="AH9" s="48" t="s">
        <v>119</v>
      </c>
      <c r="AI9" s="48"/>
      <c r="AJ9" s="305"/>
      <c r="AK9" s="305"/>
      <c r="AL9" s="181"/>
      <c r="AM9" s="182"/>
    </row>
    <row r="10" spans="2:39" s="43" customFormat="1" ht="12" customHeight="1" thickBot="1">
      <c r="B10" s="245"/>
      <c r="C10" s="250"/>
      <c r="D10" s="251"/>
      <c r="E10" s="251"/>
      <c r="F10" s="251"/>
      <c r="G10" s="251"/>
      <c r="H10" s="252"/>
      <c r="I10" s="348"/>
      <c r="J10" s="174"/>
      <c r="K10" s="174"/>
      <c r="L10" s="174"/>
      <c r="M10" s="174"/>
      <c r="N10" s="174"/>
      <c r="O10" s="174"/>
      <c r="P10" s="351"/>
      <c r="Q10" s="353"/>
      <c r="R10" s="351"/>
      <c r="S10" s="353"/>
      <c r="T10" s="351"/>
      <c r="U10" s="353"/>
      <c r="V10" s="351"/>
      <c r="W10" s="353"/>
      <c r="X10" s="351"/>
      <c r="Y10" s="353"/>
      <c r="Z10" s="351"/>
      <c r="AA10" s="353"/>
      <c r="AB10" s="351"/>
      <c r="AC10" s="353"/>
      <c r="AD10" s="351"/>
      <c r="AE10" s="353"/>
      <c r="AF10" s="351"/>
      <c r="AG10" s="353"/>
      <c r="AH10" s="48" t="s">
        <v>120</v>
      </c>
      <c r="AI10" s="48"/>
      <c r="AJ10" s="305"/>
      <c r="AK10" s="305"/>
      <c r="AL10" s="181"/>
      <c r="AM10" s="182"/>
    </row>
    <row r="11" spans="2:39" s="43" customFormat="1" ht="12" customHeight="1" thickBot="1">
      <c r="B11" s="245"/>
      <c r="C11" s="250"/>
      <c r="D11" s="251"/>
      <c r="E11" s="251"/>
      <c r="F11" s="251"/>
      <c r="G11" s="251"/>
      <c r="H11" s="252"/>
      <c r="I11" s="348"/>
      <c r="J11" s="174"/>
      <c r="K11" s="174"/>
      <c r="L11" s="174"/>
      <c r="M11" s="174"/>
      <c r="N11" s="174"/>
      <c r="O11" s="174"/>
      <c r="P11" s="351"/>
      <c r="Q11" s="353"/>
      <c r="R11" s="351"/>
      <c r="S11" s="353"/>
      <c r="T11" s="351"/>
      <c r="U11" s="353"/>
      <c r="V11" s="351"/>
      <c r="W11" s="353"/>
      <c r="X11" s="351"/>
      <c r="Y11" s="353"/>
      <c r="Z11" s="351"/>
      <c r="AA11" s="353"/>
      <c r="AB11" s="351"/>
      <c r="AC11" s="353"/>
      <c r="AD11" s="351"/>
      <c r="AE11" s="353"/>
      <c r="AF11" s="351"/>
      <c r="AG11" s="353"/>
      <c r="AH11" s="48" t="s">
        <v>121</v>
      </c>
      <c r="AI11" s="48"/>
      <c r="AJ11" s="305"/>
      <c r="AK11" s="305"/>
      <c r="AL11" s="181"/>
      <c r="AM11" s="182"/>
    </row>
    <row r="12" spans="2:39" s="43" customFormat="1" ht="12" customHeight="1" thickBot="1">
      <c r="B12" s="245"/>
      <c r="C12" s="250"/>
      <c r="D12" s="251"/>
      <c r="E12" s="251"/>
      <c r="F12" s="251"/>
      <c r="G12" s="251"/>
      <c r="H12" s="252"/>
      <c r="I12" s="348"/>
      <c r="J12" s="174"/>
      <c r="K12" s="174"/>
      <c r="L12" s="174"/>
      <c r="M12" s="174"/>
      <c r="N12" s="174"/>
      <c r="O12" s="174"/>
      <c r="P12" s="351"/>
      <c r="Q12" s="353"/>
      <c r="R12" s="351"/>
      <c r="S12" s="353"/>
      <c r="T12" s="351"/>
      <c r="U12" s="353"/>
      <c r="V12" s="351"/>
      <c r="W12" s="353"/>
      <c r="X12" s="351"/>
      <c r="Y12" s="353"/>
      <c r="Z12" s="351"/>
      <c r="AA12" s="353"/>
      <c r="AB12" s="351"/>
      <c r="AC12" s="353"/>
      <c r="AD12" s="351"/>
      <c r="AE12" s="353"/>
      <c r="AF12" s="351"/>
      <c r="AG12" s="353"/>
      <c r="AH12" s="48" t="s">
        <v>122</v>
      </c>
      <c r="AI12" s="48"/>
      <c r="AJ12" s="305"/>
      <c r="AK12" s="305"/>
      <c r="AL12" s="181"/>
      <c r="AM12" s="182"/>
    </row>
    <row r="13" spans="2:39" s="43" customFormat="1" ht="12" customHeight="1" thickBot="1">
      <c r="B13" s="245"/>
      <c r="C13" s="250"/>
      <c r="D13" s="251"/>
      <c r="E13" s="251"/>
      <c r="F13" s="251"/>
      <c r="G13" s="251"/>
      <c r="H13" s="252"/>
      <c r="I13" s="348"/>
      <c r="J13" s="174"/>
      <c r="K13" s="174"/>
      <c r="L13" s="174"/>
      <c r="M13" s="174"/>
      <c r="N13" s="174"/>
      <c r="O13" s="174"/>
      <c r="P13" s="351"/>
      <c r="Q13" s="353"/>
      <c r="R13" s="351"/>
      <c r="S13" s="353"/>
      <c r="T13" s="351"/>
      <c r="U13" s="353"/>
      <c r="V13" s="351"/>
      <c r="W13" s="353"/>
      <c r="X13" s="351"/>
      <c r="Y13" s="353"/>
      <c r="Z13" s="351"/>
      <c r="AA13" s="353"/>
      <c r="AB13" s="351"/>
      <c r="AC13" s="353"/>
      <c r="AD13" s="351"/>
      <c r="AE13" s="353"/>
      <c r="AF13" s="351"/>
      <c r="AG13" s="353"/>
      <c r="AH13" s="48" t="s">
        <v>123</v>
      </c>
      <c r="AI13" s="48"/>
      <c r="AJ13" s="305"/>
      <c r="AK13" s="305"/>
      <c r="AL13" s="181"/>
      <c r="AM13" s="182"/>
    </row>
    <row r="14" spans="2:39" s="43" customFormat="1" ht="12" customHeight="1" thickBot="1">
      <c r="B14" s="245"/>
      <c r="C14" s="250"/>
      <c r="D14" s="251"/>
      <c r="E14" s="251"/>
      <c r="F14" s="251"/>
      <c r="G14" s="251"/>
      <c r="H14" s="252"/>
      <c r="I14" s="348"/>
      <c r="J14" s="174"/>
      <c r="K14" s="174"/>
      <c r="L14" s="174"/>
      <c r="M14" s="174"/>
      <c r="N14" s="174"/>
      <c r="O14" s="174"/>
      <c r="P14" s="351"/>
      <c r="Q14" s="353"/>
      <c r="R14" s="351"/>
      <c r="S14" s="353"/>
      <c r="T14" s="351"/>
      <c r="U14" s="353"/>
      <c r="V14" s="351"/>
      <c r="W14" s="353"/>
      <c r="X14" s="351"/>
      <c r="Y14" s="353"/>
      <c r="Z14" s="351"/>
      <c r="AA14" s="353"/>
      <c r="AB14" s="351"/>
      <c r="AC14" s="353"/>
      <c r="AD14" s="351"/>
      <c r="AE14" s="353"/>
      <c r="AF14" s="351"/>
      <c r="AG14" s="353"/>
      <c r="AH14" s="48" t="s">
        <v>124</v>
      </c>
      <c r="AI14" s="48"/>
      <c r="AJ14" s="305"/>
      <c r="AK14" s="305"/>
      <c r="AL14" s="181"/>
      <c r="AM14" s="182"/>
    </row>
    <row r="15" spans="2:39" s="43" customFormat="1" ht="12" customHeight="1" thickBot="1">
      <c r="B15" s="245"/>
      <c r="C15" s="250"/>
      <c r="D15" s="251"/>
      <c r="E15" s="251"/>
      <c r="F15" s="251"/>
      <c r="G15" s="251"/>
      <c r="H15" s="252"/>
      <c r="I15" s="348"/>
      <c r="J15" s="174"/>
      <c r="K15" s="174"/>
      <c r="L15" s="174"/>
      <c r="M15" s="174"/>
      <c r="N15" s="174"/>
      <c r="O15" s="174"/>
      <c r="P15" s="351"/>
      <c r="Q15" s="353"/>
      <c r="R15" s="351"/>
      <c r="S15" s="353"/>
      <c r="T15" s="351"/>
      <c r="U15" s="353"/>
      <c r="V15" s="351"/>
      <c r="W15" s="353"/>
      <c r="X15" s="351"/>
      <c r="Y15" s="353"/>
      <c r="Z15" s="351"/>
      <c r="AA15" s="353"/>
      <c r="AB15" s="351"/>
      <c r="AC15" s="353"/>
      <c r="AD15" s="351"/>
      <c r="AE15" s="353"/>
      <c r="AF15" s="351"/>
      <c r="AG15" s="353"/>
      <c r="AH15" s="48" t="s">
        <v>125</v>
      </c>
      <c r="AI15" s="48"/>
      <c r="AJ15" s="305"/>
      <c r="AK15" s="305"/>
      <c r="AL15" s="181"/>
      <c r="AM15" s="182"/>
    </row>
    <row r="16" spans="2:39" s="43" customFormat="1" ht="12" customHeight="1" thickBot="1">
      <c r="B16" s="245"/>
      <c r="C16" s="250"/>
      <c r="D16" s="251"/>
      <c r="E16" s="251"/>
      <c r="F16" s="251"/>
      <c r="G16" s="251"/>
      <c r="H16" s="252"/>
      <c r="I16" s="348"/>
      <c r="J16" s="174"/>
      <c r="K16" s="174"/>
      <c r="L16" s="174"/>
      <c r="M16" s="174"/>
      <c r="N16" s="174"/>
      <c r="O16" s="174"/>
      <c r="P16" s="351"/>
      <c r="Q16" s="353"/>
      <c r="R16" s="351"/>
      <c r="S16" s="353"/>
      <c r="T16" s="351"/>
      <c r="U16" s="353"/>
      <c r="V16" s="351"/>
      <c r="W16" s="353"/>
      <c r="X16" s="351"/>
      <c r="Y16" s="353"/>
      <c r="Z16" s="351"/>
      <c r="AA16" s="353"/>
      <c r="AB16" s="351"/>
      <c r="AC16" s="353"/>
      <c r="AD16" s="351"/>
      <c r="AE16" s="353"/>
      <c r="AF16" s="351"/>
      <c r="AG16" s="353"/>
      <c r="AH16" s="48" t="s">
        <v>126</v>
      </c>
      <c r="AI16" s="48"/>
      <c r="AJ16" s="305"/>
      <c r="AK16" s="305"/>
      <c r="AL16" s="181"/>
      <c r="AM16" s="182"/>
    </row>
    <row r="17" spans="2:39" s="43" customFormat="1" ht="12" customHeight="1" thickBot="1">
      <c r="B17" s="245"/>
      <c r="C17" s="250"/>
      <c r="D17" s="251"/>
      <c r="E17" s="251"/>
      <c r="F17" s="251"/>
      <c r="G17" s="251"/>
      <c r="H17" s="252"/>
      <c r="I17" s="348"/>
      <c r="J17" s="174"/>
      <c r="K17" s="174"/>
      <c r="L17" s="174"/>
      <c r="M17" s="174"/>
      <c r="N17" s="174"/>
      <c r="O17" s="174"/>
      <c r="P17" s="351"/>
      <c r="Q17" s="353"/>
      <c r="R17" s="351"/>
      <c r="S17" s="353"/>
      <c r="T17" s="351"/>
      <c r="U17" s="353"/>
      <c r="V17" s="351"/>
      <c r="W17" s="353"/>
      <c r="X17" s="351"/>
      <c r="Y17" s="353"/>
      <c r="Z17" s="351"/>
      <c r="AA17" s="353"/>
      <c r="AB17" s="351"/>
      <c r="AC17" s="353"/>
      <c r="AD17" s="351"/>
      <c r="AE17" s="353"/>
      <c r="AF17" s="351"/>
      <c r="AG17" s="353"/>
      <c r="AH17" s="48" t="s">
        <v>127</v>
      </c>
      <c r="AI17" s="48"/>
      <c r="AJ17" s="305"/>
      <c r="AK17" s="305"/>
      <c r="AL17" s="181"/>
      <c r="AM17" s="182"/>
    </row>
    <row r="18" spans="2:39" s="43" customFormat="1" ht="12" customHeight="1" thickBot="1">
      <c r="B18" s="245"/>
      <c r="C18" s="250"/>
      <c r="D18" s="251"/>
      <c r="E18" s="251"/>
      <c r="F18" s="251"/>
      <c r="G18" s="251"/>
      <c r="H18" s="252"/>
      <c r="I18" s="348"/>
      <c r="J18" s="174"/>
      <c r="K18" s="174"/>
      <c r="L18" s="174"/>
      <c r="M18" s="174"/>
      <c r="N18" s="174"/>
      <c r="O18" s="174"/>
      <c r="P18" s="351"/>
      <c r="Q18" s="353"/>
      <c r="R18" s="351"/>
      <c r="S18" s="353"/>
      <c r="T18" s="351"/>
      <c r="U18" s="353"/>
      <c r="V18" s="351"/>
      <c r="W18" s="353"/>
      <c r="X18" s="351"/>
      <c r="Y18" s="353"/>
      <c r="Z18" s="351"/>
      <c r="AA18" s="353"/>
      <c r="AB18" s="351"/>
      <c r="AC18" s="353"/>
      <c r="AD18" s="351"/>
      <c r="AE18" s="353"/>
      <c r="AF18" s="351"/>
      <c r="AG18" s="353"/>
      <c r="AH18" s="48" t="s">
        <v>128</v>
      </c>
      <c r="AI18" s="48"/>
      <c r="AJ18" s="305"/>
      <c r="AK18" s="305"/>
      <c r="AL18" s="181"/>
      <c r="AM18" s="182"/>
    </row>
    <row r="19" spans="2:39" s="43" customFormat="1" ht="12" customHeight="1" thickBot="1">
      <c r="B19" s="245"/>
      <c r="C19" s="250"/>
      <c r="D19" s="251"/>
      <c r="E19" s="251"/>
      <c r="F19" s="251"/>
      <c r="G19" s="251"/>
      <c r="H19" s="252"/>
      <c r="I19" s="348"/>
      <c r="J19" s="174"/>
      <c r="K19" s="174"/>
      <c r="L19" s="174"/>
      <c r="M19" s="174"/>
      <c r="N19" s="174"/>
      <c r="O19" s="174"/>
      <c r="P19" s="351"/>
      <c r="Q19" s="353"/>
      <c r="R19" s="351"/>
      <c r="S19" s="353"/>
      <c r="T19" s="351"/>
      <c r="U19" s="353"/>
      <c r="V19" s="351"/>
      <c r="W19" s="353"/>
      <c r="X19" s="351"/>
      <c r="Y19" s="353"/>
      <c r="Z19" s="351"/>
      <c r="AA19" s="353"/>
      <c r="AB19" s="351"/>
      <c r="AC19" s="353"/>
      <c r="AD19" s="351"/>
      <c r="AE19" s="353"/>
      <c r="AF19" s="351"/>
      <c r="AG19" s="353"/>
      <c r="AH19" s="48" t="s">
        <v>129</v>
      </c>
      <c r="AI19" s="48"/>
      <c r="AJ19" s="305"/>
      <c r="AK19" s="305"/>
      <c r="AL19" s="181"/>
      <c r="AM19" s="182"/>
    </row>
    <row r="20" spans="2:39" s="43" customFormat="1" ht="12" customHeight="1" thickBot="1">
      <c r="B20" s="246"/>
      <c r="C20" s="253"/>
      <c r="D20" s="254"/>
      <c r="E20" s="254"/>
      <c r="F20" s="254"/>
      <c r="G20" s="254"/>
      <c r="H20" s="255"/>
      <c r="I20" s="349"/>
      <c r="J20" s="175"/>
      <c r="K20" s="175"/>
      <c r="L20" s="175"/>
      <c r="M20" s="175"/>
      <c r="N20" s="175"/>
      <c r="O20" s="174"/>
      <c r="P20" s="351"/>
      <c r="Q20" s="353"/>
      <c r="R20" s="351"/>
      <c r="S20" s="353"/>
      <c r="T20" s="351"/>
      <c r="U20" s="353"/>
      <c r="V20" s="351"/>
      <c r="W20" s="353"/>
      <c r="X20" s="351"/>
      <c r="Y20" s="353"/>
      <c r="Z20" s="351"/>
      <c r="AA20" s="353"/>
      <c r="AB20" s="351"/>
      <c r="AC20" s="353"/>
      <c r="AD20" s="351"/>
      <c r="AE20" s="353"/>
      <c r="AF20" s="351"/>
      <c r="AG20" s="353"/>
      <c r="AH20" s="79" t="s">
        <v>7</v>
      </c>
      <c r="AI20" s="48"/>
      <c r="AJ20" s="306"/>
      <c r="AK20" s="306"/>
      <c r="AL20" s="183"/>
      <c r="AM20" s="184"/>
    </row>
    <row r="21" spans="2:38" s="16" customFormat="1" ht="5.25" customHeight="1" thickBot="1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2:39" s="17" customFormat="1" ht="67.5" customHeight="1">
      <c r="B22" s="51" t="s">
        <v>31</v>
      </c>
      <c r="C22" s="52" t="s">
        <v>26</v>
      </c>
      <c r="D22" s="52" t="s">
        <v>12</v>
      </c>
      <c r="E22" s="52" t="s">
        <v>22</v>
      </c>
      <c r="F22" s="52" t="s">
        <v>23</v>
      </c>
      <c r="G22" s="52" t="s">
        <v>24</v>
      </c>
      <c r="H22" s="53" t="s">
        <v>13</v>
      </c>
      <c r="I22" s="52" t="s">
        <v>27</v>
      </c>
      <c r="J22" s="54" t="s">
        <v>15</v>
      </c>
      <c r="K22" s="54" t="s">
        <v>2</v>
      </c>
      <c r="L22" s="54" t="s">
        <v>145</v>
      </c>
      <c r="M22" s="54" t="s">
        <v>16</v>
      </c>
      <c r="N22" s="54" t="s">
        <v>17</v>
      </c>
      <c r="O22" s="54" t="s">
        <v>144</v>
      </c>
      <c r="P22" s="110">
        <f aca="true" t="shared" si="1" ref="P22:AE22">SUM(P23:P25)</f>
        <v>0</v>
      </c>
      <c r="Q22" s="111">
        <f t="shared" si="1"/>
        <v>0</v>
      </c>
      <c r="R22" s="110">
        <f t="shared" si="1"/>
        <v>0</v>
      </c>
      <c r="S22" s="111">
        <f t="shared" si="1"/>
        <v>0</v>
      </c>
      <c r="T22" s="110">
        <f t="shared" si="1"/>
        <v>0</v>
      </c>
      <c r="U22" s="111">
        <f t="shared" si="1"/>
        <v>0</v>
      </c>
      <c r="V22" s="110">
        <f t="shared" si="1"/>
        <v>0</v>
      </c>
      <c r="W22" s="111">
        <f t="shared" si="1"/>
        <v>0</v>
      </c>
      <c r="X22" s="110">
        <f t="shared" si="1"/>
        <v>0</v>
      </c>
      <c r="Y22" s="111">
        <f t="shared" si="1"/>
        <v>0</v>
      </c>
      <c r="Z22" s="110">
        <f t="shared" si="1"/>
        <v>0</v>
      </c>
      <c r="AA22" s="111">
        <f t="shared" si="1"/>
        <v>0</v>
      </c>
      <c r="AB22" s="110">
        <f t="shared" si="1"/>
        <v>0</v>
      </c>
      <c r="AC22" s="111">
        <f t="shared" si="1"/>
        <v>0</v>
      </c>
      <c r="AD22" s="110">
        <f t="shared" si="1"/>
        <v>0</v>
      </c>
      <c r="AE22" s="111">
        <f t="shared" si="1"/>
        <v>0</v>
      </c>
      <c r="AF22" s="112">
        <f>P22+R22+T22+V22+X22+Z22+AB22+AD22</f>
        <v>0</v>
      </c>
      <c r="AG22" s="111">
        <f>Q22+S22+U22+W22+Y22+AA22+AC22+AE22</f>
        <v>0</v>
      </c>
      <c r="AH22" s="55" t="s">
        <v>130</v>
      </c>
      <c r="AI22" s="55" t="s">
        <v>131</v>
      </c>
      <c r="AJ22" s="55" t="s">
        <v>9</v>
      </c>
      <c r="AK22" s="55" t="s">
        <v>10</v>
      </c>
      <c r="AL22" s="56" t="s">
        <v>18</v>
      </c>
      <c r="AM22" s="57" t="s">
        <v>34</v>
      </c>
    </row>
    <row r="23" spans="2:39" ht="51" customHeight="1">
      <c r="B23" s="156" t="s">
        <v>151</v>
      </c>
      <c r="C23" s="335">
        <v>2012025899005</v>
      </c>
      <c r="D23" s="7" t="s">
        <v>111</v>
      </c>
      <c r="E23" s="7" t="s">
        <v>43</v>
      </c>
      <c r="F23" s="44">
        <f>60+18</f>
        <v>78</v>
      </c>
      <c r="G23" s="19">
        <v>60</v>
      </c>
      <c r="H23" s="177" t="s">
        <v>90</v>
      </c>
      <c r="I23" s="177" t="s">
        <v>91</v>
      </c>
      <c r="J23" s="177">
        <v>100</v>
      </c>
      <c r="K23" s="177">
        <v>100</v>
      </c>
      <c r="L23" s="177"/>
      <c r="M23" s="177"/>
      <c r="N23" s="177"/>
      <c r="O23" s="341"/>
      <c r="P23" s="113"/>
      <c r="Q23" s="116"/>
      <c r="R23" s="113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3"/>
      <c r="AG23" s="113"/>
      <c r="AH23" s="32"/>
      <c r="AI23" s="44"/>
      <c r="AJ23" s="81"/>
      <c r="AK23" s="45"/>
      <c r="AL23" s="45"/>
      <c r="AM23" s="82"/>
    </row>
    <row r="24" spans="2:39" ht="30" customHeight="1">
      <c r="B24" s="156"/>
      <c r="C24" s="354"/>
      <c r="D24" s="7" t="s">
        <v>110</v>
      </c>
      <c r="E24" s="7" t="s">
        <v>43</v>
      </c>
      <c r="F24" s="39">
        <v>1</v>
      </c>
      <c r="G24" s="19">
        <v>1</v>
      </c>
      <c r="H24" s="177"/>
      <c r="I24" s="177"/>
      <c r="J24" s="177"/>
      <c r="K24" s="177"/>
      <c r="L24" s="177"/>
      <c r="M24" s="177"/>
      <c r="N24" s="177"/>
      <c r="O24" s="342"/>
      <c r="P24" s="113"/>
      <c r="Q24" s="116"/>
      <c r="R24" s="113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3"/>
      <c r="AG24" s="113"/>
      <c r="AH24" s="339"/>
      <c r="AI24" s="280"/>
      <c r="AJ24" s="81"/>
      <c r="AK24" s="45"/>
      <c r="AL24" s="45"/>
      <c r="AM24" s="101"/>
    </row>
    <row r="25" spans="2:39" ht="37.5" customHeight="1" thickBot="1">
      <c r="B25" s="157"/>
      <c r="C25" s="336"/>
      <c r="D25" s="8" t="s">
        <v>112</v>
      </c>
      <c r="E25" s="8" t="s">
        <v>43</v>
      </c>
      <c r="F25" s="46">
        <v>0</v>
      </c>
      <c r="G25" s="23">
        <v>3</v>
      </c>
      <c r="H25" s="178"/>
      <c r="I25" s="178"/>
      <c r="J25" s="178"/>
      <c r="K25" s="178"/>
      <c r="L25" s="178"/>
      <c r="M25" s="178"/>
      <c r="N25" s="178"/>
      <c r="O25" s="343"/>
      <c r="P25" s="117"/>
      <c r="Q25" s="118"/>
      <c r="R25" s="119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7"/>
      <c r="AG25" s="117"/>
      <c r="AH25" s="340"/>
      <c r="AI25" s="282"/>
      <c r="AJ25" s="83"/>
      <c r="AK25" s="46"/>
      <c r="AL25" s="46"/>
      <c r="AM25" s="78"/>
    </row>
  </sheetData>
  <sheetProtection/>
  <mergeCells count="75">
    <mergeCell ref="C23:C25"/>
    <mergeCell ref="AH6:AH7"/>
    <mergeCell ref="AJ8:AJ20"/>
    <mergeCell ref="AK8:AK20"/>
    <mergeCell ref="AI6:AI7"/>
    <mergeCell ref="AJ6:AJ7"/>
    <mergeCell ref="AK6:AK7"/>
    <mergeCell ref="AB8:AB20"/>
    <mergeCell ref="AC8:AC20"/>
    <mergeCell ref="AD8:AD20"/>
    <mergeCell ref="AE8:AE20"/>
    <mergeCell ref="AI24:AI25"/>
    <mergeCell ref="AF8:AF20"/>
    <mergeCell ref="AG8:AG20"/>
    <mergeCell ref="V8:V20"/>
    <mergeCell ref="W8:W20"/>
    <mergeCell ref="X8:X20"/>
    <mergeCell ref="Y8:Y20"/>
    <mergeCell ref="Z8:Z20"/>
    <mergeCell ref="AA8:AA20"/>
    <mergeCell ref="P8:P20"/>
    <mergeCell ref="Q8:Q20"/>
    <mergeCell ref="R8:R20"/>
    <mergeCell ref="S8:S20"/>
    <mergeCell ref="T8:T20"/>
    <mergeCell ref="U8:U20"/>
    <mergeCell ref="B8:B20"/>
    <mergeCell ref="C8:H20"/>
    <mergeCell ref="I8:I20"/>
    <mergeCell ref="J8:J20"/>
    <mergeCell ref="K8:K20"/>
    <mergeCell ref="B5:E5"/>
    <mergeCell ref="P5:AG5"/>
    <mergeCell ref="AI5:AM5"/>
    <mergeCell ref="B6:B7"/>
    <mergeCell ref="C6:H7"/>
    <mergeCell ref="I6:I7"/>
    <mergeCell ref="J6:J7"/>
    <mergeCell ref="K6:K7"/>
    <mergeCell ref="L6:L7"/>
    <mergeCell ref="P6:Q6"/>
    <mergeCell ref="R6:S6"/>
    <mergeCell ref="T6:U6"/>
    <mergeCell ref="V6:W6"/>
    <mergeCell ref="AF6:AG6"/>
    <mergeCell ref="F5:O5"/>
    <mergeCell ref="M6:M7"/>
    <mergeCell ref="B2:AM2"/>
    <mergeCell ref="B3:AM3"/>
    <mergeCell ref="B4:H4"/>
    <mergeCell ref="I4:U4"/>
    <mergeCell ref="V4:AM4"/>
    <mergeCell ref="AH24:AH25"/>
    <mergeCell ref="AL6:AM7"/>
    <mergeCell ref="B21:AL21"/>
    <mergeCell ref="X6:Y6"/>
    <mergeCell ref="Z6:AA6"/>
    <mergeCell ref="AB6:AC6"/>
    <mergeCell ref="AD6:AE6"/>
    <mergeCell ref="O6:O7"/>
    <mergeCell ref="O23:O25"/>
    <mergeCell ref="O8:O20"/>
    <mergeCell ref="M8:M20"/>
    <mergeCell ref="N8:N20"/>
    <mergeCell ref="L23:L25"/>
    <mergeCell ref="M23:M25"/>
    <mergeCell ref="B23:B25"/>
    <mergeCell ref="AL8:AM20"/>
    <mergeCell ref="N6:N7"/>
    <mergeCell ref="N23:N25"/>
    <mergeCell ref="H23:H25"/>
    <mergeCell ref="I23:I25"/>
    <mergeCell ref="J23:J25"/>
    <mergeCell ref="K23:K25"/>
    <mergeCell ref="L8:L20"/>
  </mergeCells>
  <printOptions/>
  <pageMargins left="0.7" right="0.7" top="0.75" bottom="0.75" header="0.3" footer="0.3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AM33"/>
  <sheetViews>
    <sheetView tabSelected="1" zoomScalePageLayoutView="0" workbookViewId="0" topLeftCell="A1">
      <selection activeCell="D27" sqref="D27:D28"/>
    </sheetView>
  </sheetViews>
  <sheetFormatPr defaultColWidth="9.140625" defaultRowHeight="15"/>
  <cols>
    <col min="1" max="1" width="1.1484375" style="1" customWidth="1"/>
    <col min="2" max="2" width="15.8515625" style="9" customWidth="1"/>
    <col min="3" max="3" width="10.00390625" style="9" customWidth="1"/>
    <col min="4" max="4" width="27.7109375" style="1" customWidth="1"/>
    <col min="5" max="5" width="10.00390625" style="1" customWidth="1"/>
    <col min="6" max="7" width="9.140625" style="1" customWidth="1"/>
    <col min="8" max="8" width="23.140625" style="10" customWidth="1"/>
    <col min="9" max="9" width="15.7109375" style="10" customWidth="1"/>
    <col min="10" max="10" width="4.7109375" style="10" customWidth="1"/>
    <col min="11" max="12" width="4.7109375" style="1" customWidth="1"/>
    <col min="13" max="13" width="6.140625" style="1" customWidth="1"/>
    <col min="14" max="14" width="5.57421875" style="1" customWidth="1"/>
    <col min="15" max="15" width="5.57421875" style="106" customWidth="1"/>
    <col min="16" max="16" width="6.28125" style="1" customWidth="1"/>
    <col min="17" max="17" width="6.7109375" style="1" customWidth="1"/>
    <col min="18" max="18" width="5.57421875" style="1" customWidth="1"/>
    <col min="19" max="26" width="5.00390625" style="1" customWidth="1"/>
    <col min="27" max="27" width="5.00390625" style="31" customWidth="1"/>
    <col min="28" max="29" width="5.00390625" style="1" customWidth="1"/>
    <col min="30" max="31" width="6.57421875" style="1" customWidth="1"/>
    <col min="32" max="32" width="6.7109375" style="1" customWidth="1"/>
    <col min="33" max="33" width="6.8515625" style="1" customWidth="1"/>
    <col min="34" max="34" width="6.8515625" style="42" customWidth="1"/>
    <col min="35" max="35" width="5.140625" style="11" customWidth="1"/>
    <col min="36" max="36" width="6.57421875" style="1" customWidth="1"/>
    <col min="37" max="37" width="4.8515625" style="1" customWidth="1"/>
    <col min="38" max="38" width="11.7109375" style="1" bestFit="1" customWidth="1"/>
    <col min="39" max="39" width="24.140625" style="1" customWidth="1"/>
    <col min="40" max="16384" width="9.140625" style="1" customWidth="1"/>
  </cols>
  <sheetData>
    <row r="1" spans="2:38" ht="7.5" customHeight="1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9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9" ht="15">
      <c r="B2" s="186" t="s">
        <v>32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8"/>
    </row>
    <row r="3" spans="2:39" ht="15.75" thickBot="1">
      <c r="B3" s="189" t="s">
        <v>146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1"/>
    </row>
    <row r="4" spans="2:39" ht="33.75" customHeight="1" thickBot="1">
      <c r="B4" s="192" t="s">
        <v>40</v>
      </c>
      <c r="C4" s="223"/>
      <c r="D4" s="223"/>
      <c r="E4" s="223"/>
      <c r="F4" s="223"/>
      <c r="G4" s="223"/>
      <c r="H4" s="224"/>
      <c r="I4" s="225" t="s">
        <v>44</v>
      </c>
      <c r="J4" s="226"/>
      <c r="K4" s="226"/>
      <c r="L4" s="226"/>
      <c r="M4" s="226"/>
      <c r="N4" s="226"/>
      <c r="O4" s="226"/>
      <c r="P4" s="211"/>
      <c r="Q4" s="211"/>
      <c r="R4" s="211"/>
      <c r="S4" s="211"/>
      <c r="T4" s="211"/>
      <c r="U4" s="212"/>
      <c r="V4" s="210" t="s">
        <v>49</v>
      </c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2"/>
    </row>
    <row r="5" spans="2:39" ht="39" customHeight="1" thickBot="1">
      <c r="B5" s="192" t="s">
        <v>47</v>
      </c>
      <c r="C5" s="193"/>
      <c r="D5" s="193"/>
      <c r="E5" s="194"/>
      <c r="F5" s="344" t="s">
        <v>100</v>
      </c>
      <c r="G5" s="345"/>
      <c r="H5" s="345"/>
      <c r="I5" s="345"/>
      <c r="J5" s="345"/>
      <c r="K5" s="345"/>
      <c r="L5" s="345"/>
      <c r="M5" s="345"/>
      <c r="N5" s="345"/>
      <c r="O5" s="346"/>
      <c r="P5" s="233" t="s">
        <v>0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76"/>
      <c r="AI5" s="221" t="s">
        <v>1</v>
      </c>
      <c r="AJ5" s="221"/>
      <c r="AK5" s="221"/>
      <c r="AL5" s="221"/>
      <c r="AM5" s="222"/>
    </row>
    <row r="6" spans="2:39" ht="16.5" customHeight="1">
      <c r="B6" s="294" t="s">
        <v>45</v>
      </c>
      <c r="C6" s="296" t="s">
        <v>50</v>
      </c>
      <c r="D6" s="196"/>
      <c r="E6" s="196"/>
      <c r="F6" s="196"/>
      <c r="G6" s="196"/>
      <c r="H6" s="196"/>
      <c r="I6" s="229" t="s">
        <v>27</v>
      </c>
      <c r="J6" s="208" t="s">
        <v>15</v>
      </c>
      <c r="K6" s="208" t="s">
        <v>2</v>
      </c>
      <c r="L6" s="213" t="s">
        <v>145</v>
      </c>
      <c r="M6" s="238" t="s">
        <v>16</v>
      </c>
      <c r="N6" s="240" t="s">
        <v>17</v>
      </c>
      <c r="O6" s="242" t="s">
        <v>144</v>
      </c>
      <c r="P6" s="236" t="s">
        <v>28</v>
      </c>
      <c r="Q6" s="204"/>
      <c r="R6" s="203" t="s">
        <v>29</v>
      </c>
      <c r="S6" s="204"/>
      <c r="T6" s="203" t="s">
        <v>35</v>
      </c>
      <c r="U6" s="204"/>
      <c r="V6" s="203" t="s">
        <v>5</v>
      </c>
      <c r="W6" s="204"/>
      <c r="X6" s="203" t="s">
        <v>4</v>
      </c>
      <c r="Y6" s="204"/>
      <c r="Z6" s="203" t="s">
        <v>30</v>
      </c>
      <c r="AA6" s="204"/>
      <c r="AB6" s="203" t="s">
        <v>3</v>
      </c>
      <c r="AC6" s="204"/>
      <c r="AD6" s="203" t="s">
        <v>6</v>
      </c>
      <c r="AE6" s="204"/>
      <c r="AF6" s="203" t="s">
        <v>7</v>
      </c>
      <c r="AG6" s="237"/>
      <c r="AH6" s="324" t="s">
        <v>8</v>
      </c>
      <c r="AI6" s="324" t="s">
        <v>117</v>
      </c>
      <c r="AJ6" s="320" t="s">
        <v>9</v>
      </c>
      <c r="AK6" s="322" t="s">
        <v>10</v>
      </c>
      <c r="AL6" s="217" t="s">
        <v>18</v>
      </c>
      <c r="AM6" s="218"/>
    </row>
    <row r="7" spans="2:39" ht="76.5" customHeight="1" thickBot="1">
      <c r="B7" s="295"/>
      <c r="C7" s="297"/>
      <c r="D7" s="199"/>
      <c r="E7" s="199"/>
      <c r="F7" s="199"/>
      <c r="G7" s="199"/>
      <c r="H7" s="199"/>
      <c r="I7" s="230"/>
      <c r="J7" s="209" t="s">
        <v>15</v>
      </c>
      <c r="K7" s="209"/>
      <c r="L7" s="214"/>
      <c r="M7" s="239"/>
      <c r="N7" s="241"/>
      <c r="O7" s="243"/>
      <c r="P7" s="5" t="s">
        <v>19</v>
      </c>
      <c r="Q7" s="12" t="s">
        <v>20</v>
      </c>
      <c r="R7" s="6" t="s">
        <v>19</v>
      </c>
      <c r="S7" s="12" t="s">
        <v>20</v>
      </c>
      <c r="T7" s="6" t="s">
        <v>19</v>
      </c>
      <c r="U7" s="12" t="s">
        <v>20</v>
      </c>
      <c r="V7" s="6" t="s">
        <v>19</v>
      </c>
      <c r="W7" s="12" t="s">
        <v>20</v>
      </c>
      <c r="X7" s="6" t="s">
        <v>19</v>
      </c>
      <c r="Y7" s="12" t="s">
        <v>20</v>
      </c>
      <c r="Z7" s="6" t="s">
        <v>19</v>
      </c>
      <c r="AA7" s="30" t="s">
        <v>20</v>
      </c>
      <c r="AB7" s="6" t="s">
        <v>19</v>
      </c>
      <c r="AC7" s="12" t="s">
        <v>21</v>
      </c>
      <c r="AD7" s="6" t="s">
        <v>19</v>
      </c>
      <c r="AE7" s="12" t="s">
        <v>21</v>
      </c>
      <c r="AF7" s="6" t="s">
        <v>19</v>
      </c>
      <c r="AG7" s="13" t="s">
        <v>21</v>
      </c>
      <c r="AH7" s="325"/>
      <c r="AI7" s="325"/>
      <c r="AJ7" s="321"/>
      <c r="AK7" s="323"/>
      <c r="AL7" s="219"/>
      <c r="AM7" s="220"/>
    </row>
    <row r="8" spans="2:39" s="25" customFormat="1" ht="12" customHeight="1" thickBot="1">
      <c r="B8" s="244" t="s">
        <v>36</v>
      </c>
      <c r="C8" s="247" t="s">
        <v>113</v>
      </c>
      <c r="D8" s="248"/>
      <c r="E8" s="248"/>
      <c r="F8" s="248"/>
      <c r="G8" s="248"/>
      <c r="H8" s="249"/>
      <c r="I8" s="356" t="s">
        <v>114</v>
      </c>
      <c r="J8" s="173" t="s">
        <v>115</v>
      </c>
      <c r="K8" s="173" t="s">
        <v>116</v>
      </c>
      <c r="L8" s="173" t="s">
        <v>104</v>
      </c>
      <c r="M8" s="173"/>
      <c r="N8" s="173"/>
      <c r="O8" s="173"/>
      <c r="P8" s="283">
        <f aca="true" t="shared" si="0" ref="P8:AE8">P22+P26</f>
        <v>0</v>
      </c>
      <c r="Q8" s="170">
        <f t="shared" si="0"/>
        <v>0</v>
      </c>
      <c r="R8" s="283">
        <f t="shared" si="0"/>
        <v>0</v>
      </c>
      <c r="S8" s="170">
        <f t="shared" si="0"/>
        <v>0</v>
      </c>
      <c r="T8" s="283">
        <f>T22+T26</f>
        <v>0</v>
      </c>
      <c r="U8" s="170">
        <f>U22+U26</f>
        <v>0</v>
      </c>
      <c r="V8" s="283">
        <f t="shared" si="0"/>
        <v>0</v>
      </c>
      <c r="W8" s="170">
        <f t="shared" si="0"/>
        <v>0</v>
      </c>
      <c r="X8" s="283">
        <f t="shared" si="0"/>
        <v>0</v>
      </c>
      <c r="Y8" s="170">
        <f t="shared" si="0"/>
        <v>0</v>
      </c>
      <c r="Z8" s="283">
        <f t="shared" si="0"/>
        <v>0</v>
      </c>
      <c r="AA8" s="170">
        <f t="shared" si="0"/>
        <v>0</v>
      </c>
      <c r="AB8" s="283">
        <f t="shared" si="0"/>
        <v>0</v>
      </c>
      <c r="AC8" s="170">
        <f t="shared" si="0"/>
        <v>0</v>
      </c>
      <c r="AD8" s="283">
        <f t="shared" si="0"/>
        <v>28704</v>
      </c>
      <c r="AE8" s="170">
        <f t="shared" si="0"/>
        <v>28704</v>
      </c>
      <c r="AF8" s="283">
        <f>P8+R8+T8+V8+X8+Z8+AB8+AD8</f>
        <v>28704</v>
      </c>
      <c r="AG8" s="170">
        <f>Q8+S8+U8+W8+Y8+AA8+AC8+AE8</f>
        <v>28704</v>
      </c>
      <c r="AH8" s="48" t="s">
        <v>118</v>
      </c>
      <c r="AI8" s="49"/>
      <c r="AJ8" s="304"/>
      <c r="AK8" s="304"/>
      <c r="AL8" s="179" t="s">
        <v>139</v>
      </c>
      <c r="AM8" s="180"/>
    </row>
    <row r="9" spans="2:39" s="43" customFormat="1" ht="12" customHeight="1" thickBot="1">
      <c r="B9" s="245"/>
      <c r="C9" s="250"/>
      <c r="D9" s="251"/>
      <c r="E9" s="251"/>
      <c r="F9" s="251"/>
      <c r="G9" s="251"/>
      <c r="H9" s="252"/>
      <c r="I9" s="357"/>
      <c r="J9" s="174"/>
      <c r="K9" s="174"/>
      <c r="L9" s="174"/>
      <c r="M9" s="174"/>
      <c r="N9" s="174"/>
      <c r="O9" s="174"/>
      <c r="P9" s="284"/>
      <c r="Q9" s="171"/>
      <c r="R9" s="284"/>
      <c r="S9" s="171"/>
      <c r="T9" s="284"/>
      <c r="U9" s="171"/>
      <c r="V9" s="284"/>
      <c r="W9" s="171"/>
      <c r="X9" s="284"/>
      <c r="Y9" s="171"/>
      <c r="Z9" s="284"/>
      <c r="AA9" s="171"/>
      <c r="AB9" s="284"/>
      <c r="AC9" s="171"/>
      <c r="AD9" s="284"/>
      <c r="AE9" s="171"/>
      <c r="AF9" s="284"/>
      <c r="AG9" s="171"/>
      <c r="AH9" s="48" t="s">
        <v>119</v>
      </c>
      <c r="AI9" s="48"/>
      <c r="AJ9" s="305"/>
      <c r="AK9" s="305"/>
      <c r="AL9" s="181"/>
      <c r="AM9" s="182"/>
    </row>
    <row r="10" spans="2:39" s="43" customFormat="1" ht="12" customHeight="1" thickBot="1">
      <c r="B10" s="245"/>
      <c r="C10" s="250"/>
      <c r="D10" s="251"/>
      <c r="E10" s="251"/>
      <c r="F10" s="251"/>
      <c r="G10" s="251"/>
      <c r="H10" s="252"/>
      <c r="I10" s="357"/>
      <c r="J10" s="174"/>
      <c r="K10" s="174"/>
      <c r="L10" s="174"/>
      <c r="M10" s="174"/>
      <c r="N10" s="174"/>
      <c r="O10" s="174"/>
      <c r="P10" s="284"/>
      <c r="Q10" s="171"/>
      <c r="R10" s="284"/>
      <c r="S10" s="171"/>
      <c r="T10" s="284"/>
      <c r="U10" s="171"/>
      <c r="V10" s="284"/>
      <c r="W10" s="171"/>
      <c r="X10" s="284"/>
      <c r="Y10" s="171"/>
      <c r="Z10" s="284"/>
      <c r="AA10" s="171"/>
      <c r="AB10" s="284"/>
      <c r="AC10" s="171"/>
      <c r="AD10" s="284"/>
      <c r="AE10" s="171"/>
      <c r="AF10" s="284"/>
      <c r="AG10" s="171"/>
      <c r="AH10" s="48" t="s">
        <v>120</v>
      </c>
      <c r="AI10" s="48"/>
      <c r="AJ10" s="305"/>
      <c r="AK10" s="305"/>
      <c r="AL10" s="181"/>
      <c r="AM10" s="182"/>
    </row>
    <row r="11" spans="2:39" s="43" customFormat="1" ht="12" customHeight="1" thickBot="1">
      <c r="B11" s="245"/>
      <c r="C11" s="250"/>
      <c r="D11" s="251"/>
      <c r="E11" s="251"/>
      <c r="F11" s="251"/>
      <c r="G11" s="251"/>
      <c r="H11" s="252"/>
      <c r="I11" s="357"/>
      <c r="J11" s="174"/>
      <c r="K11" s="174"/>
      <c r="L11" s="174"/>
      <c r="M11" s="174"/>
      <c r="N11" s="174"/>
      <c r="O11" s="174"/>
      <c r="P11" s="284"/>
      <c r="Q11" s="171"/>
      <c r="R11" s="284"/>
      <c r="S11" s="171"/>
      <c r="T11" s="284"/>
      <c r="U11" s="171"/>
      <c r="V11" s="284"/>
      <c r="W11" s="171"/>
      <c r="X11" s="284"/>
      <c r="Y11" s="171"/>
      <c r="Z11" s="284"/>
      <c r="AA11" s="171"/>
      <c r="AB11" s="284"/>
      <c r="AC11" s="171"/>
      <c r="AD11" s="284"/>
      <c r="AE11" s="171"/>
      <c r="AF11" s="284"/>
      <c r="AG11" s="171"/>
      <c r="AH11" s="48" t="s">
        <v>121</v>
      </c>
      <c r="AI11" s="48"/>
      <c r="AJ11" s="305"/>
      <c r="AK11" s="305"/>
      <c r="AL11" s="181"/>
      <c r="AM11" s="182"/>
    </row>
    <row r="12" spans="2:39" s="43" customFormat="1" ht="12" customHeight="1" thickBot="1">
      <c r="B12" s="245"/>
      <c r="C12" s="250"/>
      <c r="D12" s="251"/>
      <c r="E12" s="251"/>
      <c r="F12" s="251"/>
      <c r="G12" s="251"/>
      <c r="H12" s="252"/>
      <c r="I12" s="357"/>
      <c r="J12" s="174"/>
      <c r="K12" s="174"/>
      <c r="L12" s="174"/>
      <c r="M12" s="174"/>
      <c r="N12" s="174"/>
      <c r="O12" s="174"/>
      <c r="P12" s="284"/>
      <c r="Q12" s="171"/>
      <c r="R12" s="284"/>
      <c r="S12" s="171"/>
      <c r="T12" s="284"/>
      <c r="U12" s="171"/>
      <c r="V12" s="284"/>
      <c r="W12" s="171"/>
      <c r="X12" s="284"/>
      <c r="Y12" s="171"/>
      <c r="Z12" s="284"/>
      <c r="AA12" s="171"/>
      <c r="AB12" s="284"/>
      <c r="AC12" s="171"/>
      <c r="AD12" s="284"/>
      <c r="AE12" s="171"/>
      <c r="AF12" s="284"/>
      <c r="AG12" s="171"/>
      <c r="AH12" s="48" t="s">
        <v>122</v>
      </c>
      <c r="AI12" s="48"/>
      <c r="AJ12" s="305"/>
      <c r="AK12" s="305"/>
      <c r="AL12" s="181"/>
      <c r="AM12" s="182"/>
    </row>
    <row r="13" spans="2:39" s="43" customFormat="1" ht="12" customHeight="1" thickBot="1">
      <c r="B13" s="245"/>
      <c r="C13" s="250"/>
      <c r="D13" s="251"/>
      <c r="E13" s="251"/>
      <c r="F13" s="251"/>
      <c r="G13" s="251"/>
      <c r="H13" s="252"/>
      <c r="I13" s="357"/>
      <c r="J13" s="174"/>
      <c r="K13" s="174"/>
      <c r="L13" s="174"/>
      <c r="M13" s="174"/>
      <c r="N13" s="174"/>
      <c r="O13" s="174"/>
      <c r="P13" s="284"/>
      <c r="Q13" s="171"/>
      <c r="R13" s="284"/>
      <c r="S13" s="171"/>
      <c r="T13" s="284"/>
      <c r="U13" s="171"/>
      <c r="V13" s="284"/>
      <c r="W13" s="171"/>
      <c r="X13" s="284"/>
      <c r="Y13" s="171"/>
      <c r="Z13" s="284"/>
      <c r="AA13" s="171"/>
      <c r="AB13" s="284"/>
      <c r="AC13" s="171"/>
      <c r="AD13" s="284"/>
      <c r="AE13" s="171"/>
      <c r="AF13" s="284"/>
      <c r="AG13" s="171"/>
      <c r="AH13" s="48" t="s">
        <v>123</v>
      </c>
      <c r="AI13" s="48"/>
      <c r="AJ13" s="305"/>
      <c r="AK13" s="305"/>
      <c r="AL13" s="181"/>
      <c r="AM13" s="182"/>
    </row>
    <row r="14" spans="2:39" s="43" customFormat="1" ht="12" customHeight="1" thickBot="1">
      <c r="B14" s="245"/>
      <c r="C14" s="250"/>
      <c r="D14" s="251"/>
      <c r="E14" s="251"/>
      <c r="F14" s="251"/>
      <c r="G14" s="251"/>
      <c r="H14" s="252"/>
      <c r="I14" s="357"/>
      <c r="J14" s="174"/>
      <c r="K14" s="174"/>
      <c r="L14" s="174"/>
      <c r="M14" s="174"/>
      <c r="N14" s="174"/>
      <c r="O14" s="174"/>
      <c r="P14" s="284"/>
      <c r="Q14" s="171"/>
      <c r="R14" s="284"/>
      <c r="S14" s="171"/>
      <c r="T14" s="284"/>
      <c r="U14" s="171"/>
      <c r="V14" s="284"/>
      <c r="W14" s="171"/>
      <c r="X14" s="284"/>
      <c r="Y14" s="171"/>
      <c r="Z14" s="284"/>
      <c r="AA14" s="171"/>
      <c r="AB14" s="284"/>
      <c r="AC14" s="171"/>
      <c r="AD14" s="284"/>
      <c r="AE14" s="171"/>
      <c r="AF14" s="284"/>
      <c r="AG14" s="171"/>
      <c r="AH14" s="48" t="s">
        <v>124</v>
      </c>
      <c r="AI14" s="48"/>
      <c r="AJ14" s="305"/>
      <c r="AK14" s="305"/>
      <c r="AL14" s="181"/>
      <c r="AM14" s="182"/>
    </row>
    <row r="15" spans="2:39" s="43" customFormat="1" ht="12" customHeight="1" thickBot="1">
      <c r="B15" s="245"/>
      <c r="C15" s="250"/>
      <c r="D15" s="251"/>
      <c r="E15" s="251"/>
      <c r="F15" s="251"/>
      <c r="G15" s="251"/>
      <c r="H15" s="252"/>
      <c r="I15" s="357"/>
      <c r="J15" s="174"/>
      <c r="K15" s="174"/>
      <c r="L15" s="174"/>
      <c r="M15" s="174"/>
      <c r="N15" s="174"/>
      <c r="O15" s="174"/>
      <c r="P15" s="284"/>
      <c r="Q15" s="171"/>
      <c r="R15" s="284"/>
      <c r="S15" s="171"/>
      <c r="T15" s="284"/>
      <c r="U15" s="171"/>
      <c r="V15" s="284"/>
      <c r="W15" s="171"/>
      <c r="X15" s="284"/>
      <c r="Y15" s="171"/>
      <c r="Z15" s="284"/>
      <c r="AA15" s="171"/>
      <c r="AB15" s="284"/>
      <c r="AC15" s="171"/>
      <c r="AD15" s="284"/>
      <c r="AE15" s="171"/>
      <c r="AF15" s="284"/>
      <c r="AG15" s="171"/>
      <c r="AH15" s="48" t="s">
        <v>125</v>
      </c>
      <c r="AI15" s="48"/>
      <c r="AJ15" s="305"/>
      <c r="AK15" s="305"/>
      <c r="AL15" s="181"/>
      <c r="AM15" s="182"/>
    </row>
    <row r="16" spans="2:39" s="43" customFormat="1" ht="12" customHeight="1" thickBot="1">
      <c r="B16" s="245"/>
      <c r="C16" s="250"/>
      <c r="D16" s="251"/>
      <c r="E16" s="251"/>
      <c r="F16" s="251"/>
      <c r="G16" s="251"/>
      <c r="H16" s="252"/>
      <c r="I16" s="357"/>
      <c r="J16" s="174"/>
      <c r="K16" s="174"/>
      <c r="L16" s="174"/>
      <c r="M16" s="174"/>
      <c r="N16" s="174"/>
      <c r="O16" s="174"/>
      <c r="P16" s="284"/>
      <c r="Q16" s="171"/>
      <c r="R16" s="284"/>
      <c r="S16" s="171"/>
      <c r="T16" s="284"/>
      <c r="U16" s="171"/>
      <c r="V16" s="284"/>
      <c r="W16" s="171"/>
      <c r="X16" s="284"/>
      <c r="Y16" s="171"/>
      <c r="Z16" s="284"/>
      <c r="AA16" s="171"/>
      <c r="AB16" s="284"/>
      <c r="AC16" s="171"/>
      <c r="AD16" s="284"/>
      <c r="AE16" s="171"/>
      <c r="AF16" s="284"/>
      <c r="AG16" s="171"/>
      <c r="AH16" s="48" t="s">
        <v>126</v>
      </c>
      <c r="AI16" s="48"/>
      <c r="AJ16" s="305"/>
      <c r="AK16" s="305"/>
      <c r="AL16" s="181"/>
      <c r="AM16" s="182"/>
    </row>
    <row r="17" spans="2:39" s="43" customFormat="1" ht="12" customHeight="1" thickBot="1">
      <c r="B17" s="245"/>
      <c r="C17" s="250"/>
      <c r="D17" s="251"/>
      <c r="E17" s="251"/>
      <c r="F17" s="251"/>
      <c r="G17" s="251"/>
      <c r="H17" s="252"/>
      <c r="I17" s="357"/>
      <c r="J17" s="174"/>
      <c r="K17" s="174"/>
      <c r="L17" s="174"/>
      <c r="M17" s="174"/>
      <c r="N17" s="174"/>
      <c r="O17" s="174"/>
      <c r="P17" s="284"/>
      <c r="Q17" s="171"/>
      <c r="R17" s="284"/>
      <c r="S17" s="171"/>
      <c r="T17" s="284"/>
      <c r="U17" s="171"/>
      <c r="V17" s="284"/>
      <c r="W17" s="171"/>
      <c r="X17" s="284"/>
      <c r="Y17" s="171"/>
      <c r="Z17" s="284"/>
      <c r="AA17" s="171"/>
      <c r="AB17" s="284"/>
      <c r="AC17" s="171"/>
      <c r="AD17" s="284"/>
      <c r="AE17" s="171"/>
      <c r="AF17" s="284"/>
      <c r="AG17" s="171"/>
      <c r="AH17" s="48" t="s">
        <v>127</v>
      </c>
      <c r="AI17" s="48"/>
      <c r="AJ17" s="305"/>
      <c r="AK17" s="305"/>
      <c r="AL17" s="181"/>
      <c r="AM17" s="182"/>
    </row>
    <row r="18" spans="2:39" s="43" customFormat="1" ht="12" customHeight="1" thickBot="1">
      <c r="B18" s="245"/>
      <c r="C18" s="250"/>
      <c r="D18" s="251"/>
      <c r="E18" s="251"/>
      <c r="F18" s="251"/>
      <c r="G18" s="251"/>
      <c r="H18" s="252"/>
      <c r="I18" s="357"/>
      <c r="J18" s="174"/>
      <c r="K18" s="174"/>
      <c r="L18" s="174"/>
      <c r="M18" s="174"/>
      <c r="N18" s="174"/>
      <c r="O18" s="174"/>
      <c r="P18" s="284"/>
      <c r="Q18" s="171"/>
      <c r="R18" s="284"/>
      <c r="S18" s="171"/>
      <c r="T18" s="284"/>
      <c r="U18" s="171"/>
      <c r="V18" s="284"/>
      <c r="W18" s="171"/>
      <c r="X18" s="284"/>
      <c r="Y18" s="171"/>
      <c r="Z18" s="284"/>
      <c r="AA18" s="171"/>
      <c r="AB18" s="284"/>
      <c r="AC18" s="171"/>
      <c r="AD18" s="284"/>
      <c r="AE18" s="171"/>
      <c r="AF18" s="284"/>
      <c r="AG18" s="171"/>
      <c r="AH18" s="48" t="s">
        <v>128</v>
      </c>
      <c r="AI18" s="48"/>
      <c r="AJ18" s="305"/>
      <c r="AK18" s="305"/>
      <c r="AL18" s="181"/>
      <c r="AM18" s="182"/>
    </row>
    <row r="19" spans="2:39" s="43" customFormat="1" ht="12" customHeight="1" thickBot="1">
      <c r="B19" s="245"/>
      <c r="C19" s="250"/>
      <c r="D19" s="251"/>
      <c r="E19" s="251"/>
      <c r="F19" s="251"/>
      <c r="G19" s="251"/>
      <c r="H19" s="252"/>
      <c r="I19" s="357"/>
      <c r="J19" s="174"/>
      <c r="K19" s="174"/>
      <c r="L19" s="174"/>
      <c r="M19" s="174"/>
      <c r="N19" s="174"/>
      <c r="O19" s="174"/>
      <c r="P19" s="284"/>
      <c r="Q19" s="171"/>
      <c r="R19" s="284"/>
      <c r="S19" s="171"/>
      <c r="T19" s="284"/>
      <c r="U19" s="171"/>
      <c r="V19" s="284"/>
      <c r="W19" s="171"/>
      <c r="X19" s="284"/>
      <c r="Y19" s="171"/>
      <c r="Z19" s="284"/>
      <c r="AA19" s="171"/>
      <c r="AB19" s="284"/>
      <c r="AC19" s="171"/>
      <c r="AD19" s="284"/>
      <c r="AE19" s="171"/>
      <c r="AF19" s="284"/>
      <c r="AG19" s="171"/>
      <c r="AH19" s="48" t="s">
        <v>129</v>
      </c>
      <c r="AI19" s="48"/>
      <c r="AJ19" s="305"/>
      <c r="AK19" s="305"/>
      <c r="AL19" s="181"/>
      <c r="AM19" s="182"/>
    </row>
    <row r="20" spans="2:39" s="43" customFormat="1" ht="12" customHeight="1" thickBot="1">
      <c r="B20" s="246"/>
      <c r="C20" s="253"/>
      <c r="D20" s="254"/>
      <c r="E20" s="254"/>
      <c r="F20" s="254"/>
      <c r="G20" s="254"/>
      <c r="H20" s="255"/>
      <c r="I20" s="358"/>
      <c r="J20" s="175"/>
      <c r="K20" s="175"/>
      <c r="L20" s="175"/>
      <c r="M20" s="175"/>
      <c r="N20" s="175"/>
      <c r="O20" s="175"/>
      <c r="P20" s="285"/>
      <c r="Q20" s="172"/>
      <c r="R20" s="285"/>
      <c r="S20" s="172"/>
      <c r="T20" s="285"/>
      <c r="U20" s="172"/>
      <c r="V20" s="285"/>
      <c r="W20" s="172"/>
      <c r="X20" s="285"/>
      <c r="Y20" s="172"/>
      <c r="Z20" s="285"/>
      <c r="AA20" s="172"/>
      <c r="AB20" s="285"/>
      <c r="AC20" s="172"/>
      <c r="AD20" s="285"/>
      <c r="AE20" s="172"/>
      <c r="AF20" s="285"/>
      <c r="AG20" s="172"/>
      <c r="AH20" s="79" t="s">
        <v>7</v>
      </c>
      <c r="AI20" s="48"/>
      <c r="AJ20" s="306"/>
      <c r="AK20" s="306"/>
      <c r="AL20" s="183"/>
      <c r="AM20" s="184"/>
    </row>
    <row r="21" spans="2:38" s="16" customFormat="1" ht="5.25" customHeight="1" thickBot="1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2:39" s="17" customFormat="1" ht="67.5" customHeight="1">
      <c r="B22" s="51" t="s">
        <v>31</v>
      </c>
      <c r="C22" s="52" t="s">
        <v>26</v>
      </c>
      <c r="D22" s="52" t="s">
        <v>12</v>
      </c>
      <c r="E22" s="52" t="s">
        <v>22</v>
      </c>
      <c r="F22" s="52" t="s">
        <v>23</v>
      </c>
      <c r="G22" s="52" t="s">
        <v>24</v>
      </c>
      <c r="H22" s="53" t="s">
        <v>13</v>
      </c>
      <c r="I22" s="52" t="s">
        <v>27</v>
      </c>
      <c r="J22" s="54" t="s">
        <v>15</v>
      </c>
      <c r="K22" s="54" t="s">
        <v>2</v>
      </c>
      <c r="L22" s="54" t="s">
        <v>145</v>
      </c>
      <c r="M22" s="54" t="s">
        <v>16</v>
      </c>
      <c r="N22" s="54" t="s">
        <v>17</v>
      </c>
      <c r="O22" s="54" t="s">
        <v>144</v>
      </c>
      <c r="P22" s="110">
        <f>SUM(P23:P24)</f>
        <v>0</v>
      </c>
      <c r="Q22" s="111">
        <f aca="true" t="shared" si="1" ref="Q22:AE22">SUM(Q23:Q24)</f>
        <v>0</v>
      </c>
      <c r="R22" s="110">
        <f t="shared" si="1"/>
        <v>0</v>
      </c>
      <c r="S22" s="111">
        <f t="shared" si="1"/>
        <v>0</v>
      </c>
      <c r="T22" s="110">
        <f t="shared" si="1"/>
        <v>0</v>
      </c>
      <c r="U22" s="111">
        <f t="shared" si="1"/>
        <v>0</v>
      </c>
      <c r="V22" s="110">
        <f t="shared" si="1"/>
        <v>0</v>
      </c>
      <c r="W22" s="111">
        <f t="shared" si="1"/>
        <v>0</v>
      </c>
      <c r="X22" s="110">
        <f t="shared" si="1"/>
        <v>0</v>
      </c>
      <c r="Y22" s="111">
        <f t="shared" si="1"/>
        <v>0</v>
      </c>
      <c r="Z22" s="110">
        <f t="shared" si="1"/>
        <v>0</v>
      </c>
      <c r="AA22" s="111">
        <f t="shared" si="1"/>
        <v>0</v>
      </c>
      <c r="AB22" s="110">
        <f t="shared" si="1"/>
        <v>0</v>
      </c>
      <c r="AC22" s="111">
        <f t="shared" si="1"/>
        <v>0</v>
      </c>
      <c r="AD22" s="110">
        <f t="shared" si="1"/>
        <v>0</v>
      </c>
      <c r="AE22" s="111">
        <f t="shared" si="1"/>
        <v>0</v>
      </c>
      <c r="AF22" s="112">
        <f>P22+R22+T22+V22+X22+Z22+AB22+AD22</f>
        <v>0</v>
      </c>
      <c r="AG22" s="111">
        <f>Q22+S22+U22+W22+Y22+AA22+AC22+AE22</f>
        <v>0</v>
      </c>
      <c r="AH22" s="55" t="s">
        <v>130</v>
      </c>
      <c r="AI22" s="55" t="s">
        <v>131</v>
      </c>
      <c r="AJ22" s="55" t="s">
        <v>9</v>
      </c>
      <c r="AK22" s="55" t="s">
        <v>10</v>
      </c>
      <c r="AL22" s="56" t="s">
        <v>18</v>
      </c>
      <c r="AM22" s="57" t="s">
        <v>34</v>
      </c>
    </row>
    <row r="23" spans="2:39" ht="38.25" customHeight="1">
      <c r="B23" s="156" t="s">
        <v>151</v>
      </c>
      <c r="C23" s="260">
        <v>2012025899005</v>
      </c>
      <c r="D23" s="7" t="s">
        <v>158</v>
      </c>
      <c r="E23" s="19" t="s">
        <v>43</v>
      </c>
      <c r="F23" s="44"/>
      <c r="G23" s="19"/>
      <c r="H23" s="177" t="s">
        <v>92</v>
      </c>
      <c r="I23" s="177" t="s">
        <v>93</v>
      </c>
      <c r="J23" s="177">
        <v>4</v>
      </c>
      <c r="K23" s="177">
        <v>4</v>
      </c>
      <c r="L23" s="177">
        <v>1</v>
      </c>
      <c r="M23" s="177"/>
      <c r="N23" s="177"/>
      <c r="O23" s="177"/>
      <c r="P23" s="113"/>
      <c r="Q23" s="113"/>
      <c r="R23" s="113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3"/>
      <c r="AG23" s="113"/>
      <c r="AH23" s="32"/>
      <c r="AI23" s="44"/>
      <c r="AJ23" s="44"/>
      <c r="AK23" s="45"/>
      <c r="AL23" s="45"/>
      <c r="AM23" s="20"/>
    </row>
    <row r="24" spans="2:39" s="42" customFormat="1" ht="25.5" customHeight="1" thickBot="1">
      <c r="B24" s="157"/>
      <c r="C24" s="261"/>
      <c r="D24" s="8"/>
      <c r="E24" s="8"/>
      <c r="F24" s="47"/>
      <c r="G24" s="23"/>
      <c r="H24" s="178"/>
      <c r="I24" s="178"/>
      <c r="J24" s="178"/>
      <c r="K24" s="178"/>
      <c r="L24" s="178"/>
      <c r="M24" s="178"/>
      <c r="N24" s="178"/>
      <c r="O24" s="178"/>
      <c r="P24" s="120"/>
      <c r="Q24" s="120"/>
      <c r="R24" s="120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20"/>
      <c r="AG24" s="120"/>
      <c r="AH24" s="61"/>
      <c r="AI24" s="47"/>
      <c r="AJ24" s="47"/>
      <c r="AK24" s="46"/>
      <c r="AL24" s="46"/>
      <c r="AM24" s="147"/>
    </row>
    <row r="25" spans="2:38" s="16" customFormat="1" ht="4.5" customHeight="1" thickBot="1"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</row>
    <row r="26" spans="2:39" s="24" customFormat="1" ht="67.5" customHeight="1">
      <c r="B26" s="51" t="s">
        <v>11</v>
      </c>
      <c r="C26" s="52" t="s">
        <v>26</v>
      </c>
      <c r="D26" s="52" t="s">
        <v>12</v>
      </c>
      <c r="E26" s="52" t="s">
        <v>25</v>
      </c>
      <c r="F26" s="52" t="s">
        <v>23</v>
      </c>
      <c r="G26" s="52" t="s">
        <v>24</v>
      </c>
      <c r="H26" s="53" t="s">
        <v>14</v>
      </c>
      <c r="I26" s="52" t="s">
        <v>27</v>
      </c>
      <c r="J26" s="54" t="s">
        <v>15</v>
      </c>
      <c r="K26" s="54" t="s">
        <v>2</v>
      </c>
      <c r="L26" s="54" t="s">
        <v>145</v>
      </c>
      <c r="M26" s="54" t="s">
        <v>16</v>
      </c>
      <c r="N26" s="54" t="s">
        <v>17</v>
      </c>
      <c r="O26" s="54" t="s">
        <v>144</v>
      </c>
      <c r="P26" s="110">
        <f aca="true" t="shared" si="2" ref="P26:AE26">SUM(P27:P28)</f>
        <v>0</v>
      </c>
      <c r="Q26" s="111">
        <f t="shared" si="2"/>
        <v>0</v>
      </c>
      <c r="R26" s="110">
        <f t="shared" si="2"/>
        <v>0</v>
      </c>
      <c r="S26" s="111">
        <f t="shared" si="2"/>
        <v>0</v>
      </c>
      <c r="T26" s="110">
        <f t="shared" si="2"/>
        <v>0</v>
      </c>
      <c r="U26" s="111">
        <f t="shared" si="2"/>
        <v>0</v>
      </c>
      <c r="V26" s="110">
        <f t="shared" si="2"/>
        <v>0</v>
      </c>
      <c r="W26" s="111">
        <f t="shared" si="2"/>
        <v>0</v>
      </c>
      <c r="X26" s="110">
        <f t="shared" si="2"/>
        <v>0</v>
      </c>
      <c r="Y26" s="111">
        <f t="shared" si="2"/>
        <v>0</v>
      </c>
      <c r="Z26" s="110">
        <f t="shared" si="2"/>
        <v>0</v>
      </c>
      <c r="AA26" s="111">
        <f t="shared" si="2"/>
        <v>0</v>
      </c>
      <c r="AB26" s="110">
        <f t="shared" si="2"/>
        <v>0</v>
      </c>
      <c r="AC26" s="111">
        <f t="shared" si="2"/>
        <v>0</v>
      </c>
      <c r="AD26" s="110">
        <f t="shared" si="2"/>
        <v>28704</v>
      </c>
      <c r="AE26" s="111">
        <f t="shared" si="2"/>
        <v>28704</v>
      </c>
      <c r="AF26" s="110">
        <f>P26+R26+T26+V26+X26+Z26+AB26+AD26</f>
        <v>28704</v>
      </c>
      <c r="AG26" s="111">
        <f>Q26+S26+U26+W26+Y26+AA26+AC26+AE26</f>
        <v>28704</v>
      </c>
      <c r="AH26" s="55" t="s">
        <v>130</v>
      </c>
      <c r="AI26" s="55" t="s">
        <v>131</v>
      </c>
      <c r="AJ26" s="55" t="s">
        <v>9</v>
      </c>
      <c r="AK26" s="55" t="s">
        <v>10</v>
      </c>
      <c r="AL26" s="56" t="s">
        <v>18</v>
      </c>
      <c r="AM26" s="57" t="s">
        <v>34</v>
      </c>
    </row>
    <row r="27" spans="2:39" s="17" customFormat="1" ht="26.25" customHeight="1">
      <c r="B27" s="156" t="s">
        <v>151</v>
      </c>
      <c r="C27" s="260">
        <v>2012025899005</v>
      </c>
      <c r="D27" s="7" t="s">
        <v>159</v>
      </c>
      <c r="E27" s="19" t="s">
        <v>43</v>
      </c>
      <c r="F27" s="44"/>
      <c r="G27" s="19"/>
      <c r="H27" s="177" t="s">
        <v>94</v>
      </c>
      <c r="I27" s="177" t="s">
        <v>95</v>
      </c>
      <c r="J27" s="177">
        <v>6000</v>
      </c>
      <c r="K27" s="177">
        <v>6000</v>
      </c>
      <c r="L27" s="177"/>
      <c r="M27" s="177"/>
      <c r="N27" s="177"/>
      <c r="O27" s="177"/>
      <c r="P27" s="113"/>
      <c r="Q27" s="113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359">
        <v>28704</v>
      </c>
      <c r="AE27" s="359">
        <v>28704</v>
      </c>
      <c r="AF27" s="114"/>
      <c r="AG27" s="114"/>
      <c r="AH27" s="27"/>
      <c r="AI27" s="102"/>
      <c r="AJ27" s="84"/>
      <c r="AK27" s="86"/>
      <c r="AL27" s="85"/>
      <c r="AM27" s="104"/>
    </row>
    <row r="28" spans="2:39" s="17" customFormat="1" ht="21.75" customHeight="1" thickBot="1">
      <c r="B28" s="157"/>
      <c r="C28" s="261"/>
      <c r="D28" s="8" t="s">
        <v>160</v>
      </c>
      <c r="E28" s="23" t="s">
        <v>43</v>
      </c>
      <c r="F28" s="47"/>
      <c r="G28" s="23"/>
      <c r="H28" s="178"/>
      <c r="I28" s="178"/>
      <c r="J28" s="178"/>
      <c r="K28" s="178"/>
      <c r="L28" s="178"/>
      <c r="M28" s="178"/>
      <c r="N28" s="178"/>
      <c r="O28" s="178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360"/>
      <c r="AE28" s="360"/>
      <c r="AF28" s="115"/>
      <c r="AG28" s="115"/>
      <c r="AH28" s="28"/>
      <c r="AI28" s="103"/>
      <c r="AJ28" s="148"/>
      <c r="AK28" s="125"/>
      <c r="AL28" s="126"/>
      <c r="AM28" s="78"/>
    </row>
    <row r="33" ht="15">
      <c r="AM33" s="34"/>
    </row>
  </sheetData>
  <sheetProtection/>
  <mergeCells count="86">
    <mergeCell ref="I8:I20"/>
    <mergeCell ref="J8:J20"/>
    <mergeCell ref="K8:K20"/>
    <mergeCell ref="B21:AL21"/>
    <mergeCell ref="I27:I28"/>
    <mergeCell ref="J27:J28"/>
    <mergeCell ref="K27:K28"/>
    <mergeCell ref="AD27:AD28"/>
    <mergeCell ref="AE27:AE28"/>
    <mergeCell ref="H23:H24"/>
    <mergeCell ref="I23:I24"/>
    <mergeCell ref="J23:J24"/>
    <mergeCell ref="K23:K24"/>
    <mergeCell ref="L23:L24"/>
    <mergeCell ref="M23:M24"/>
    <mergeCell ref="B27:B28"/>
    <mergeCell ref="C27:C28"/>
    <mergeCell ref="B23:B24"/>
    <mergeCell ref="C23:C24"/>
    <mergeCell ref="B8:B20"/>
    <mergeCell ref="C8:H20"/>
    <mergeCell ref="AJ8:AJ20"/>
    <mergeCell ref="AK8:AK20"/>
    <mergeCell ref="AL8:AM20"/>
    <mergeCell ref="P8:P20"/>
    <mergeCell ref="Q8:Q20"/>
    <mergeCell ref="R8:R20"/>
    <mergeCell ref="S8:S20"/>
    <mergeCell ref="T8:T20"/>
    <mergeCell ref="U8:U20"/>
    <mergeCell ref="V8:V20"/>
    <mergeCell ref="W8:W20"/>
    <mergeCell ref="X8:X20"/>
    <mergeCell ref="Y8:Y20"/>
    <mergeCell ref="Z8:Z20"/>
    <mergeCell ref="AA8:AA20"/>
    <mergeCell ref="AC8:AC20"/>
    <mergeCell ref="B2:AM2"/>
    <mergeCell ref="B3:AM3"/>
    <mergeCell ref="B4:H4"/>
    <mergeCell ref="I4:U4"/>
    <mergeCell ref="V4:AM4"/>
    <mergeCell ref="B5:E5"/>
    <mergeCell ref="P5:AG5"/>
    <mergeCell ref="AI5:AM5"/>
    <mergeCell ref="F5:O5"/>
    <mergeCell ref="T6:U6"/>
    <mergeCell ref="V6:W6"/>
    <mergeCell ref="O6:O7"/>
    <mergeCell ref="B6:B7"/>
    <mergeCell ref="C6:H7"/>
    <mergeCell ref="I6:I7"/>
    <mergeCell ref="J6:J7"/>
    <mergeCell ref="K6:K7"/>
    <mergeCell ref="L6:L7"/>
    <mergeCell ref="AK6:AK7"/>
    <mergeCell ref="AL6:AM7"/>
    <mergeCell ref="X6:Y6"/>
    <mergeCell ref="Z6:AA6"/>
    <mergeCell ref="AB6:AC6"/>
    <mergeCell ref="AD6:AE6"/>
    <mergeCell ref="L8:L20"/>
    <mergeCell ref="AF6:AG6"/>
    <mergeCell ref="AB8:AB20"/>
    <mergeCell ref="AD8:AD20"/>
    <mergeCell ref="AE8:AE20"/>
    <mergeCell ref="AF8:AF20"/>
    <mergeCell ref="AG8:AG20"/>
    <mergeCell ref="M8:M20"/>
    <mergeCell ref="N8:N20"/>
    <mergeCell ref="AI6:AI7"/>
    <mergeCell ref="L27:L28"/>
    <mergeCell ref="M27:M28"/>
    <mergeCell ref="N27:N28"/>
    <mergeCell ref="AJ6:AJ7"/>
    <mergeCell ref="AH6:AH7"/>
    <mergeCell ref="M6:M7"/>
    <mergeCell ref="N6:N7"/>
    <mergeCell ref="P6:Q6"/>
    <mergeCell ref="R6:S6"/>
    <mergeCell ref="O8:O20"/>
    <mergeCell ref="O23:O24"/>
    <mergeCell ref="O27:O28"/>
    <mergeCell ref="N23:N24"/>
    <mergeCell ref="B25:AL25"/>
    <mergeCell ref="H27:H28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David Suarez Sanchez</cp:lastModifiedBy>
  <cp:lastPrinted>2013-01-18T17:25:15Z</cp:lastPrinted>
  <dcterms:created xsi:type="dcterms:W3CDTF">2012-06-04T03:15:36Z</dcterms:created>
  <dcterms:modified xsi:type="dcterms:W3CDTF">2013-10-01T17:21:19Z</dcterms:modified>
  <cp:category/>
  <cp:version/>
  <cp:contentType/>
  <cp:contentStatus/>
</cp:coreProperties>
</file>