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315" windowHeight="7740" activeTab="0"/>
  </bookViews>
  <sheets>
    <sheet name="PLAN DE ACCION programa 10 (1)" sheetId="1" r:id="rId1"/>
  </sheets>
  <definedNames/>
  <calcPr fullCalcOnLoad="1"/>
</workbook>
</file>

<file path=xl/comments1.xml><?xml version="1.0" encoding="utf-8"?>
<comments xmlns="http://schemas.openxmlformats.org/spreadsheetml/2006/main">
  <authors>
    <author>dcherrera</author>
    <author>Diana</author>
  </authors>
  <commentList>
    <comment ref="C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H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I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<sst xmlns="http://schemas.openxmlformats.org/spreadsheetml/2006/main" count="171" uniqueCount="131">
  <si>
    <t>PLAN DE DESARROLLO: “El cambio es con todos y todas (tod@s) 2012 – 2015”</t>
  </si>
  <si>
    <t>COMPONENTE DE EFICACIA - PLAN DE ACCIÒN - VIGENCIA  2012</t>
  </si>
  <si>
    <t>SECTOR : MEDIO AMBIENTE</t>
  </si>
  <si>
    <t>OBJETIVO DEL EJE / DIMENSIÓN: Fortalecer  el  desarrollo  biofísico  territorial  de  Zipaquirá  para  garantizar  un crecimiento sostenible de la ciudad dentro de lineamientos de urbanismo, espacio público y servicios públicos con armonía ambiental y enfoque social fomentando  el respeto  por las  normas  y el uso adecuado  y eficiente  de  los recursos e infraestructura pública.</t>
  </si>
  <si>
    <t>PROGRAMA: No 10 RESERVA DE PARAMO COMO SISTEMA ESTRATEGICO AMBIENTAL POR EL FUTURO DE  TODOS Y TODAS (TOD@S)</t>
  </si>
  <si>
    <r>
      <t>OBJETIVO</t>
    </r>
    <r>
      <rPr>
        <sz val="8"/>
        <rFont val="Arial"/>
        <family val="2"/>
      </rPr>
      <t xml:space="preserve">:.  Asegurar  la  oferta  hídrica  para  los  distintos  usos  como  recurso  fundamental  y limitado, a través del fortalecimiento a las acciones de preservación y restauración de  ecosistemas  estratégicos  como  el  Páramo  de  Guerrero,  ríos,  quebradas, humedales y nacimientos de agua para la sostenibilidad del desarrollo económico regional.
2.  Aprovechar sosteniblemente la biodiversidad y servicios ambientales que el páramo de Guerrero ofrece a nivel de sus comunidades bióticas, especies, paisajes, modos de vida e investigación.
</t>
    </r>
  </si>
  <si>
    <t>RECURSOS FINANCIEROS (MILES DE PESOS )</t>
  </si>
  <si>
    <t>GERENCIA</t>
  </si>
  <si>
    <t xml:space="preserve">Responsable </t>
  </si>
  <si>
    <t xml:space="preserve">META DE RESULTADO </t>
  </si>
  <si>
    <t xml:space="preserve">INDICADOR </t>
  </si>
  <si>
    <t xml:space="preserve">LINEA BASE </t>
  </si>
  <si>
    <t>META  CUATRIENIO</t>
  </si>
  <si>
    <t>META  VIGENCIA(2012)</t>
  </si>
  <si>
    <t>META  ALCANZADA 1ª SEMESTRE</t>
  </si>
  <si>
    <t>META  ALCANZADA 2ª SEMESTRE</t>
  </si>
  <si>
    <t>RECURSO PROPIO</t>
  </si>
  <si>
    <t>SGP ESPECIFICO</t>
  </si>
  <si>
    <t>SGP LIBRE INVERSION</t>
  </si>
  <si>
    <t>CREDITO</t>
  </si>
  <si>
    <t>REGALIAS</t>
  </si>
  <si>
    <t>NACION</t>
  </si>
  <si>
    <t>DPTO</t>
  </si>
  <si>
    <t xml:space="preserve">OTROS </t>
  </si>
  <si>
    <t>TOTAL</t>
  </si>
  <si>
    <t>POBLACION BENEFICIADA</t>
  </si>
  <si>
    <t xml:space="preserve">VERIFICACIÒN </t>
  </si>
  <si>
    <t xml:space="preserve">COOPERANTE </t>
  </si>
  <si>
    <t>RESPONSABLE DIRECTO</t>
  </si>
  <si>
    <t>programado</t>
  </si>
  <si>
    <t xml:space="preserve">ejecutado </t>
  </si>
  <si>
    <t>ejecutado</t>
  </si>
  <si>
    <t>SECRETARIA DE SALUD Y MEDIO AMBIENTE</t>
  </si>
  <si>
    <t>10% de hectáreas restauradas</t>
  </si>
  <si>
    <t>Nº hectáreas restauradas /
511.4 Hectáreas</t>
  </si>
  <si>
    <t xml:space="preserve">511.4 Hectareas </t>
  </si>
  <si>
    <t>51,1 hectareas</t>
  </si>
  <si>
    <t>secretario de salud y medio ambiente</t>
  </si>
  <si>
    <t>NOMBRE DEL PROYECTO</t>
  </si>
  <si>
    <t>CODIGO REGISTRO PROYECTO</t>
  </si>
  <si>
    <t xml:space="preserve">ACTIVIDADES </t>
  </si>
  <si>
    <t xml:space="preserve">UNIDAD DE MEDIDA </t>
  </si>
  <si>
    <t xml:space="preserve">Ejecutado 1º Semestre </t>
  </si>
  <si>
    <t>Ejecutado 2º  Semestre</t>
  </si>
  <si>
    <t>META DE PRODUCTO 1</t>
  </si>
  <si>
    <t>INDICADOR</t>
  </si>
  <si>
    <t>OBJETO Y No DE CONTRATO</t>
  </si>
  <si>
    <t>CONSERVACIÓN DEL MEDIO AMBIENTE PARA TODAS Y TODOS ( TOD@S) MUNICIPIO DE ZIPAQURA</t>
  </si>
  <si>
    <t>OAPZ2012-0258990020</t>
  </si>
  <si>
    <t>visitas tecnicas a los predios</t>
  </si>
  <si>
    <t>VISITA</t>
  </si>
  <si>
    <t xml:space="preserve">Aumentar en 80 hectáreas la zona de reserva
</t>
  </si>
  <si>
    <t>Nº de hectáreas adquiridas / Nº de hectáreas programadas</t>
  </si>
  <si>
    <t>2557 has</t>
  </si>
  <si>
    <t>80 has</t>
  </si>
  <si>
    <t>20 has</t>
  </si>
  <si>
    <t>26,5 has</t>
  </si>
  <si>
    <t>CONTRATO</t>
  </si>
  <si>
    <t>LEY 99 DE 1993</t>
  </si>
  <si>
    <t>S.S.M.A</t>
  </si>
  <si>
    <t>COMPRA Y ADQUISICIÓN DEL PREDIO DENOMINADO “SAN PABLO” UBICADO EN PARAMO DE GUERRERO VEREDA EMPALIZADO DEL MUNICIPIO DE ZIPAQUIRA.  (7Ha)</t>
  </si>
  <si>
    <t>informe de visita para ver la viabilidad</t>
  </si>
  <si>
    <t>INFORME</t>
  </si>
  <si>
    <t>COMPRA Y ADQUISICIÓN DEL PREDIO DENOMINADO “SAN MANUEL” UBICADO EN VENTALARGA DEL MUNICIPIO DE ZIPAQUIRA. (18,5)</t>
  </si>
  <si>
    <t>levantamiento topografico</t>
  </si>
  <si>
    <t>LEVANTAMIENTO E INFORME</t>
  </si>
  <si>
    <t>ING GUILLERMO RUIZ ESPINEL</t>
  </si>
  <si>
    <t>PRESTACIÓN DE SERVICIOS PROFESIONALES PARA REALIZAR EL LEVANTAMIENTO TOPOGRAFICO DE TRES PREDIOS DE INTERES HIDRICO UBICADOS EN LAS VEREDASVENTALARGA Y PARAMO DE GUERRERO DE ZIPAQUIRA, CONTRATO N° 256/12</t>
  </si>
  <si>
    <t xml:space="preserve">actividades precontractuales </t>
  </si>
  <si>
    <t>ESCRITURACION</t>
  </si>
  <si>
    <t>Desarrollo sostenible de las zonas de páramoy sus areas de influencia para la reforestación de (40)hectareas de especies nativas en las zonas de reserva foresta del  Municipio</t>
  </si>
  <si>
    <t>INFORME TECNICO DE CONVENIO</t>
  </si>
  <si>
    <t>EL DESARROLLO DE LAS ACTIVIDADES SE DESARROLLARAN EN LA VIGENCIA 2013 DEBIDO A CONDICIONES CLIMATICAS.</t>
  </si>
  <si>
    <t xml:space="preserve">Plantar 82.000 nuevas plántulas nativas en la zona de páramo
</t>
  </si>
  <si>
    <t>Nº plántulas plantadas / Nº de plántulas programadas</t>
  </si>
  <si>
    <t>3600 de padrinos ecologicos  y se firmaron dos convenios  que van a plantar  52.800</t>
  </si>
  <si>
    <t>CONVENIO Y                    CONTRATO 072/12</t>
  </si>
  <si>
    <t>FUNDEPARAMOS, ZARYGUEYA Y CECILIA MONTAÑO</t>
  </si>
  <si>
    <t xml:space="preserve"> CONVENIOS CON FUNDACIONES ACTIVIDADES REALIZADAS A TRVES DE PADRINOS ECOLOGICOS DE IGUAL FORMA PARA EL LOGRO DE ESTA META SE REALIZARON CONVENIOS CON LAS FUNDACIONES FUNDEPARAMOS Y ZARIGUEYA QUIENES DURANTE LA SIGUIENTES VIGENCIAS VAN A PLANTAR 52.800 ESPECIES NATIVAS EN ZONAS DE RESERVA DE IGUAL FORMA HAY UN CONVENIO CON BOSQUES DE CUNDINAMARCA QUIEN APORTO $3,000,000 PARA COMPRAR ESPECIES NATIVAS Y SEMBRARLAS EN ZONA DE PARAMO ;  PRESTACION DE SERVICIOS Y DE APOYO A LA GESTION AMBIENTAL MANEJO FORESTAL Y CONTROL DE LA EROSIÓN CONTRATO N° </t>
  </si>
  <si>
    <t xml:space="preserve">apoyar y asesor el mantenimiento de las reforestaciones plantadas realizadas en vigencias anteriores </t>
  </si>
  <si>
    <t>adelantar procesos de reforestación bajo el programa de "padrinos Ecologicos" en rondas de quebrada; ademas de realizar georefenciación y siastematización.</t>
  </si>
  <si>
    <t>PLANTACION</t>
  </si>
  <si>
    <t>formular e implemetar el protocolo para el adecuado funcionamiento del vivero municipal</t>
  </si>
  <si>
    <t>DOCUMENTO</t>
  </si>
  <si>
    <t>garantizar la producción del material vegetal para atender la demanda de la zona de reserva a traves del vivero</t>
  </si>
  <si>
    <t>PRODUCCION</t>
  </si>
  <si>
    <t>esta en proceso de revision un convenio con el Ministerio de Ambiente para en donde se propone reforestar 188 has de zona de reserva y alinderar las zonas reforestadas</t>
  </si>
  <si>
    <t>CONVENIO</t>
  </si>
  <si>
    <t xml:space="preserve">Alinderar (cercar) con 2400m lineales los predios de reserva
</t>
  </si>
  <si>
    <t>Nº metros instalados / Nº de metros programados</t>
  </si>
  <si>
    <t>1400 mt</t>
  </si>
  <si>
    <t>0 mt</t>
  </si>
  <si>
    <t>FUNDACIÓN ZARIGUEYAZARIGUEYA</t>
  </si>
  <si>
    <t xml:space="preserve">EN EL CONVENIO FIRMADO CON ESTA FUNDACIÓN SE PROYECTO ALINDERAR 1500 MTS LINEALES EN LAS PREDIOS DE LA RESERVA FORESTAL QUE SE REQUIERA. </t>
  </si>
  <si>
    <t xml:space="preserve">contratación </t>
  </si>
  <si>
    <t>SOPORTE</t>
  </si>
  <si>
    <t>verificación de los predios del Municipio que se encuentren sin alinderar</t>
  </si>
  <si>
    <t xml:space="preserve">realizar visitas de seguimiento al río Bogota, río Negro, río Frio, verificando los efectos negativos que se generen </t>
  </si>
  <si>
    <t>Formular e implementar un instrumento de medición para el seguimiento a la ejecución del POMCA río Bogotá ca</t>
  </si>
  <si>
    <t>1 Instrumento de medición formulado e implementado / 1</t>
  </si>
  <si>
    <t>RAFAEL OLIVEROS</t>
  </si>
  <si>
    <t>PRESTACIÓN DE SERVICIOS PROFESIONALES DE APOYO A LAGESTION AMBIENTAL PARA LA CONSRVACIÓN , PROTECCIÓN Y RECUPERACIÓN DE LOS RECURSOS NATURALES DEL MUNICIPIO DE ZIPAQUIRA No 135/12</t>
  </si>
  <si>
    <t>realizar jornadas de limpieza en fuentes hidricas degradadas vinculando a la comunidad y las instituciones gubernamentales.</t>
  </si>
  <si>
    <t>CONTRATO 135/12</t>
  </si>
  <si>
    <t xml:space="preserve">entrega de un informe para realizar acciones para mitigar los efectos nocivos </t>
  </si>
  <si>
    <t>realizar visitas de inspección, vigilancia y seguimiento al sector industrial verificando el cumplimiento de la normatividad ambiental y la creación del departamento de gestión ambiental.</t>
  </si>
  <si>
    <t xml:space="preserve">diligenciamiento de la lista de chequeo </t>
  </si>
  <si>
    <t>Realizar seguimiento semestral a la implementación del PSMV por parte de la empresa prestadora del servicio</t>
  </si>
  <si>
    <t>Nº de seguimientos ejecutado / Nº programado</t>
  </si>
  <si>
    <t>Seguimiento</t>
  </si>
  <si>
    <t>realizar visitas de seguimiento a los 9 acueductos veredales y al acueducto municipal verificando la implemetación del plan de uso eficiente y ahorro del agua</t>
  </si>
  <si>
    <t>recolección de información y realizar informe- documento final</t>
  </si>
  <si>
    <t xml:space="preserve">realizar  una visita de seguimiento al plan de manejo ambiental de minas activas en Zipaquirá, verificación de la vigencia de los documentos </t>
  </si>
  <si>
    <t>Realizar seguimiento a las 22 minas existentes en Zipaquirá.</t>
  </si>
  <si>
    <t>Nº de minas con seguimiento / Nº de minas existentes</t>
  </si>
  <si>
    <t>prestar asesoria técnica</t>
  </si>
  <si>
    <t>SOPORTE TECNICO</t>
  </si>
  <si>
    <t>capacitar a familias rurales en tecnicas de agricultura y ganderia de conservación que tiendan a controlar el grado de erosion de los suelos</t>
  </si>
  <si>
    <t>CAPACITACION</t>
  </si>
  <si>
    <t>Formular los PMA necesarios que minimicen los impactos generados para el sector agropecuario rural</t>
  </si>
  <si>
    <t>Nº PMA formulados / Nº PMA programados</t>
  </si>
  <si>
    <t>AD</t>
  </si>
  <si>
    <t>prestar asesoria técnica mensual para la formulación de los planes de manejo ambiental a las porcicolas y avicolas.</t>
  </si>
  <si>
    <t>ASESORIA</t>
  </si>
  <si>
    <t>involucrar a la población vulnerable en los proyectos agro-industriales sostenibles</t>
  </si>
  <si>
    <t>prestar apoyo en las actividades propias de PMA para el uso eficiente de ahorro de energía, realizar informe -documento final.</t>
  </si>
  <si>
    <t>realizar talleres para el sector industrial sobre normatividad ambiental y producción mas limpia</t>
  </si>
  <si>
    <t>TALLERES</t>
  </si>
  <si>
    <t>Formular 2 proyectos en mecanismos de desarrollo limpio</t>
  </si>
  <si>
    <t xml:space="preserve">Nº de proyectos
formulados / Nº de proyectos programados.
</t>
  </si>
  <si>
    <t>reformular el plan de gestión integral  institucional-PIGA para la Alcaldia de Zipaquirá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</si>
</sst>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  <numFmt numFmtId="166" formatCode="_(&quot;$&quot;* #,##0.00_);_(&quot;$&quot;* \(#,##0.00\);_(&quot;$&quot;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6"/>
      <color indexed="8"/>
      <name val="Calibri"/>
      <family val="2"/>
    </font>
    <font>
      <u val="single"/>
      <sz val="7.5"/>
      <color indexed="12"/>
      <name val="Arial"/>
      <family val="2"/>
    </font>
    <font>
      <sz val="8"/>
      <color indexed="8"/>
      <name val="Arial"/>
      <family val="2"/>
    </font>
    <font>
      <sz val="6"/>
      <color indexed="8"/>
      <name val="Verdana"/>
      <family val="2"/>
    </font>
    <font>
      <sz val="6"/>
      <color indexed="8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6"/>
      <color theme="1"/>
      <name val="Verdana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6"/>
      <color theme="1"/>
      <name val="Arial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3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164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7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3" fontId="8" fillId="33" borderId="10" xfId="0" applyNumberFormat="1" applyFont="1" applyFill="1" applyBorder="1" applyAlignment="1" applyProtection="1">
      <alignment horizontal="center" vertical="center" textRotation="90" wrapText="1"/>
      <protection/>
    </xf>
    <xf numFmtId="3" fontId="8" fillId="34" borderId="11" xfId="0" applyNumberFormat="1" applyFont="1" applyFill="1" applyBorder="1" applyAlignment="1" applyProtection="1">
      <alignment horizontal="center" vertical="center" textRotation="90" wrapText="1"/>
      <protection/>
    </xf>
    <xf numFmtId="3" fontId="8" fillId="33" borderId="11" xfId="0" applyNumberFormat="1" applyFont="1" applyFill="1" applyBorder="1" applyAlignment="1" applyProtection="1">
      <alignment horizontal="center" vertical="center" textRotation="90" wrapText="1"/>
      <protection/>
    </xf>
    <xf numFmtId="3" fontId="8" fillId="34" borderId="12" xfId="0" applyNumberFormat="1" applyFont="1" applyFill="1" applyBorder="1" applyAlignment="1" applyProtection="1">
      <alignment horizontal="center" vertical="center" textRotation="90" wrapText="1"/>
      <protection/>
    </xf>
    <xf numFmtId="3" fontId="8" fillId="34" borderId="13" xfId="0" applyNumberFormat="1" applyFont="1" applyFill="1" applyBorder="1" applyAlignment="1" applyProtection="1">
      <alignment horizontal="center" vertical="center" textRotation="90" wrapText="1"/>
      <protection/>
    </xf>
    <xf numFmtId="3" fontId="8" fillId="33" borderId="13" xfId="0" applyNumberFormat="1" applyFont="1" applyFill="1" applyBorder="1" applyAlignment="1" applyProtection="1">
      <alignment horizontal="center" vertical="center" textRotation="90" wrapText="1"/>
      <protection/>
    </xf>
    <xf numFmtId="0" fontId="7" fillId="35" borderId="14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10" fontId="7" fillId="35" borderId="13" xfId="0" applyNumberFormat="1" applyFont="1" applyFill="1" applyBorder="1" applyAlignment="1" applyProtection="1">
      <alignment horizontal="center" vertical="center" textRotation="90" wrapText="1"/>
      <protection/>
    </xf>
    <xf numFmtId="3" fontId="8" fillId="33" borderId="16" xfId="0" applyNumberFormat="1" applyFont="1" applyFill="1" applyBorder="1" applyAlignment="1" applyProtection="1">
      <alignment vertical="center" textRotation="90" wrapText="1"/>
      <protection/>
    </xf>
    <xf numFmtId="3" fontId="6" fillId="33" borderId="17" xfId="0" applyNumberFormat="1" applyFont="1" applyFill="1" applyBorder="1" applyAlignment="1">
      <alignment horizontal="center" vertical="center" textRotation="90"/>
    </xf>
    <xf numFmtId="0" fontId="6" fillId="35" borderId="18" xfId="0" applyFont="1" applyFill="1" applyBorder="1" applyAlignment="1">
      <alignment horizontal="center" vertical="center" textRotation="90"/>
    </xf>
    <xf numFmtId="0" fontId="49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164" fontId="7" fillId="36" borderId="20" xfId="0" applyNumberFormat="1" applyFont="1" applyFill="1" applyBorder="1" applyAlignment="1">
      <alignment horizontal="center" vertical="center" wrapText="1"/>
    </xf>
    <xf numFmtId="49" fontId="7" fillId="36" borderId="20" xfId="0" applyNumberFormat="1" applyFont="1" applyFill="1" applyBorder="1" applyAlignment="1" applyProtection="1">
      <alignment horizontal="center" vertical="center" textRotation="90" wrapText="1"/>
      <protection locked="0"/>
    </xf>
    <xf numFmtId="3" fontId="11" fillId="33" borderId="20" xfId="0" applyNumberFormat="1" applyFont="1" applyFill="1" applyBorder="1" applyAlignment="1" applyProtection="1">
      <alignment horizontal="center" vertical="center" textRotation="90" wrapText="1"/>
      <protection locked="0"/>
    </xf>
    <xf numFmtId="3" fontId="11" fillId="37" borderId="20" xfId="0" applyNumberFormat="1" applyFont="1" applyFill="1" applyBorder="1" applyAlignment="1" applyProtection="1">
      <alignment horizontal="center" vertical="center" textRotation="90" wrapText="1"/>
      <protection locked="0"/>
    </xf>
    <xf numFmtId="3" fontId="11" fillId="38" borderId="20" xfId="0" applyNumberFormat="1" applyFont="1" applyFill="1" applyBorder="1" applyAlignment="1" applyProtection="1">
      <alignment horizontal="center" vertical="center" textRotation="90" wrapText="1"/>
      <protection locked="0"/>
    </xf>
    <xf numFmtId="3" fontId="11" fillId="39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5" borderId="19" xfId="0" applyFont="1" applyFill="1" applyBorder="1" applyAlignment="1" applyProtection="1">
      <alignment horizontal="center" vertical="center" textRotation="90" wrapText="1"/>
      <protection locked="0"/>
    </xf>
    <xf numFmtId="0" fontId="7" fillId="35" borderId="21" xfId="0" applyFont="1" applyFill="1" applyBorder="1" applyAlignment="1">
      <alignment horizontal="center" vertical="center" textRotation="90" wrapText="1"/>
    </xf>
    <xf numFmtId="0" fontId="7" fillId="35" borderId="21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40" borderId="13" xfId="0" applyFont="1" applyFill="1" applyBorder="1" applyAlignment="1">
      <alignment vertical="center" textRotation="90" wrapText="1"/>
    </xf>
    <xf numFmtId="0" fontId="51" fillId="0" borderId="13" xfId="0" applyFont="1" applyBorder="1" applyAlignment="1">
      <alignment horizontal="center" wrapText="1"/>
    </xf>
    <xf numFmtId="0" fontId="52" fillId="0" borderId="13" xfId="0" applyFont="1" applyBorder="1" applyAlignment="1">
      <alignment horizontal="center" vertical="center" wrapText="1"/>
    </xf>
    <xf numFmtId="0" fontId="11" fillId="41" borderId="13" xfId="0" applyFont="1" applyFill="1" applyBorder="1" applyAlignment="1">
      <alignment horizontal="center" vertical="center" wrapText="1"/>
    </xf>
    <xf numFmtId="165" fontId="11" fillId="42" borderId="11" xfId="47" applyNumberFormat="1" applyFont="1" applyFill="1" applyBorder="1" applyAlignment="1" applyProtection="1">
      <alignment vertical="center" wrapText="1"/>
      <protection locked="0"/>
    </xf>
    <xf numFmtId="165" fontId="11" fillId="42" borderId="22" xfId="47" applyNumberFormat="1" applyFont="1" applyFill="1" applyBorder="1" applyAlignment="1" applyProtection="1">
      <alignment vertical="center" wrapText="1"/>
      <protection locked="0"/>
    </xf>
    <xf numFmtId="0" fontId="52" fillId="0" borderId="13" xfId="0" applyFont="1" applyBorder="1" applyAlignment="1">
      <alignment horizontal="center" wrapText="1"/>
    </xf>
    <xf numFmtId="165" fontId="11" fillId="42" borderId="23" xfId="47" applyNumberFormat="1" applyFont="1" applyFill="1" applyBorder="1" applyAlignment="1" applyProtection="1">
      <alignment vertical="center" wrapText="1"/>
      <protection locked="0"/>
    </xf>
    <xf numFmtId="0" fontId="3" fillId="40" borderId="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6" fillId="18" borderId="19" xfId="0" applyFont="1" applyFill="1" applyBorder="1" applyAlignment="1" applyProtection="1">
      <alignment horizontal="center" vertical="center" wrapText="1"/>
      <protection locked="0"/>
    </xf>
    <xf numFmtId="0" fontId="6" fillId="18" borderId="24" xfId="0" applyFont="1" applyFill="1" applyBorder="1" applyAlignment="1" applyProtection="1">
      <alignment horizontal="center" vertical="center" wrapText="1"/>
      <protection locked="0"/>
    </xf>
    <xf numFmtId="4" fontId="7" fillId="18" borderId="20" xfId="0" applyNumberFormat="1" applyFont="1" applyFill="1" applyBorder="1" applyAlignment="1" applyProtection="1">
      <alignment horizontal="center" vertical="center" textRotation="90" wrapText="1"/>
      <protection/>
    </xf>
    <xf numFmtId="4" fontId="7" fillId="18" borderId="22" xfId="0" applyNumberFormat="1" applyFont="1" applyFill="1" applyBorder="1" applyAlignment="1" applyProtection="1">
      <alignment horizontal="center" vertical="center" textRotation="90" wrapText="1"/>
      <protection/>
    </xf>
    <xf numFmtId="0" fontId="7" fillId="18" borderId="20" xfId="0" applyFont="1" applyFill="1" applyBorder="1" applyAlignment="1" applyProtection="1">
      <alignment horizontal="center" vertical="center" textRotation="90" wrapText="1"/>
      <protection/>
    </xf>
    <xf numFmtId="0" fontId="7" fillId="18" borderId="22" xfId="0" applyFont="1" applyFill="1" applyBorder="1" applyAlignment="1" applyProtection="1">
      <alignment horizontal="center" vertical="center" textRotation="90" wrapText="1"/>
      <protection/>
    </xf>
    <xf numFmtId="0" fontId="5" fillId="2" borderId="25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6" fillId="43" borderId="29" xfId="0" applyFont="1" applyFill="1" applyBorder="1" applyAlignment="1">
      <alignment horizontal="left" vertical="center" wrapText="1"/>
    </xf>
    <xf numFmtId="0" fontId="6" fillId="43" borderId="30" xfId="0" applyFont="1" applyFill="1" applyBorder="1" applyAlignment="1">
      <alignment horizontal="left" vertical="center" wrapText="1"/>
    </xf>
    <xf numFmtId="0" fontId="6" fillId="43" borderId="31" xfId="0" applyFont="1" applyFill="1" applyBorder="1" applyAlignment="1">
      <alignment horizontal="left" vertical="center" wrapText="1"/>
    </xf>
    <xf numFmtId="0" fontId="6" fillId="43" borderId="25" xfId="0" applyFont="1" applyFill="1" applyBorder="1" applyAlignment="1" applyProtection="1">
      <alignment horizontal="left" vertical="center" wrapText="1"/>
      <protection locked="0"/>
    </xf>
    <xf numFmtId="0" fontId="6" fillId="43" borderId="14" xfId="0" applyFont="1" applyFill="1" applyBorder="1" applyAlignment="1" applyProtection="1">
      <alignment horizontal="left" vertical="center" wrapText="1"/>
      <protection locked="0"/>
    </xf>
    <xf numFmtId="0" fontId="6" fillId="43" borderId="30" xfId="0" applyFont="1" applyFill="1" applyBorder="1" applyAlignment="1" applyProtection="1">
      <alignment horizontal="left" vertical="center" wrapText="1"/>
      <protection locked="0"/>
    </xf>
    <xf numFmtId="0" fontId="6" fillId="43" borderId="31" xfId="0" applyFont="1" applyFill="1" applyBorder="1" applyAlignment="1" applyProtection="1">
      <alignment horizontal="left" vertical="center" wrapText="1"/>
      <protection locked="0"/>
    </xf>
    <xf numFmtId="0" fontId="6" fillId="43" borderId="29" xfId="0" applyFont="1" applyFill="1" applyBorder="1" applyAlignment="1" applyProtection="1">
      <alignment horizontal="left" vertical="center" wrapText="1"/>
      <protection locked="0"/>
    </xf>
    <xf numFmtId="0" fontId="3" fillId="43" borderId="30" xfId="0" applyFont="1" applyFill="1" applyBorder="1" applyAlignment="1">
      <alignment horizontal="left" vertical="center" wrapText="1"/>
    </xf>
    <xf numFmtId="0" fontId="3" fillId="43" borderId="31" xfId="0" applyFont="1" applyFill="1" applyBorder="1" applyAlignment="1">
      <alignment horizontal="left" vertical="center" wrapText="1"/>
    </xf>
    <xf numFmtId="3" fontId="6" fillId="43" borderId="29" xfId="0" applyNumberFormat="1" applyFont="1" applyFill="1" applyBorder="1" applyAlignment="1" applyProtection="1">
      <alignment horizontal="center" vertical="center" wrapText="1"/>
      <protection/>
    </xf>
    <xf numFmtId="3" fontId="6" fillId="43" borderId="30" xfId="0" applyNumberFormat="1" applyFont="1" applyFill="1" applyBorder="1" applyAlignment="1" applyProtection="1">
      <alignment horizontal="center" vertical="center" wrapText="1"/>
      <protection/>
    </xf>
    <xf numFmtId="3" fontId="6" fillId="43" borderId="31" xfId="0" applyNumberFormat="1" applyFont="1" applyFill="1" applyBorder="1" applyAlignment="1" applyProtection="1">
      <alignment horizontal="center" vertical="center" wrapText="1"/>
      <protection/>
    </xf>
    <xf numFmtId="0" fontId="6" fillId="43" borderId="14" xfId="0" applyFont="1" applyFill="1" applyBorder="1" applyAlignment="1">
      <alignment horizontal="center" vertical="center" wrapText="1"/>
    </xf>
    <xf numFmtId="0" fontId="6" fillId="43" borderId="26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 applyProtection="1">
      <alignment horizontal="center" vertical="center" textRotation="90" wrapText="1"/>
      <protection/>
    </xf>
    <xf numFmtId="0" fontId="7" fillId="35" borderId="22" xfId="0" applyFont="1" applyFill="1" applyBorder="1" applyAlignment="1" applyProtection="1">
      <alignment horizontal="center" vertical="center" textRotation="90" wrapText="1"/>
      <protection/>
    </xf>
    <xf numFmtId="10" fontId="7" fillId="35" borderId="32" xfId="0" applyNumberFormat="1" applyFont="1" applyFill="1" applyBorder="1" applyAlignment="1" applyProtection="1">
      <alignment horizontal="center" vertical="center" textRotation="90" wrapText="1"/>
      <protection/>
    </xf>
    <xf numFmtId="10" fontId="7" fillId="35" borderId="33" xfId="0" applyNumberFormat="1" applyFont="1" applyFill="1" applyBorder="1" applyAlignment="1" applyProtection="1">
      <alignment horizontal="center" vertical="center" textRotation="90" wrapText="1"/>
      <protection/>
    </xf>
    <xf numFmtId="0" fontId="7" fillId="35" borderId="25" xfId="0" applyFont="1" applyFill="1" applyBorder="1" applyAlignment="1" applyProtection="1">
      <alignment horizontal="center" vertical="center" wrapText="1"/>
      <protection/>
    </xf>
    <xf numFmtId="0" fontId="7" fillId="35" borderId="26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6" fillId="18" borderId="11" xfId="0" applyFont="1" applyFill="1" applyBorder="1" applyAlignment="1">
      <alignment horizontal="center" vertical="center" wrapText="1"/>
    </xf>
    <xf numFmtId="0" fontId="6" fillId="18" borderId="23" xfId="0" applyFont="1" applyFill="1" applyBorder="1" applyAlignment="1">
      <alignment horizontal="center" vertical="center" wrapText="1"/>
    </xf>
    <xf numFmtId="164" fontId="6" fillId="18" borderId="14" xfId="0" applyNumberFormat="1" applyFont="1" applyFill="1" applyBorder="1" applyAlignment="1">
      <alignment horizontal="center" vertical="center" wrapText="1"/>
    </xf>
    <xf numFmtId="164" fontId="6" fillId="18" borderId="34" xfId="0" applyNumberFormat="1" applyFont="1" applyFill="1" applyBorder="1" applyAlignment="1">
      <alignment horizontal="center" vertical="center" wrapText="1"/>
    </xf>
    <xf numFmtId="164" fontId="6" fillId="18" borderId="35" xfId="0" applyNumberFormat="1" applyFont="1" applyFill="1" applyBorder="1" applyAlignment="1">
      <alignment horizontal="center" vertical="center" wrapText="1"/>
    </xf>
    <xf numFmtId="164" fontId="6" fillId="18" borderId="36" xfId="0" applyNumberFormat="1" applyFont="1" applyFill="1" applyBorder="1" applyAlignment="1">
      <alignment horizontal="center" vertical="center" wrapText="1"/>
    </xf>
    <xf numFmtId="0" fontId="53" fillId="18" borderId="11" xfId="0" applyFont="1" applyFill="1" applyBorder="1" applyAlignment="1">
      <alignment horizontal="center" vertical="center" wrapText="1"/>
    </xf>
    <xf numFmtId="0" fontId="53" fillId="18" borderId="22" xfId="0" applyFont="1" applyFill="1" applyBorder="1" applyAlignment="1">
      <alignment horizontal="center" vertical="center" wrapText="1"/>
    </xf>
    <xf numFmtId="3" fontId="6" fillId="18" borderId="11" xfId="0" applyNumberFormat="1" applyFont="1" applyFill="1" applyBorder="1" applyAlignment="1">
      <alignment horizontal="center" vertical="center" textRotation="90"/>
    </xf>
    <xf numFmtId="3" fontId="6" fillId="18" borderId="18" xfId="0" applyNumberFormat="1" applyFont="1" applyFill="1" applyBorder="1" applyAlignment="1">
      <alignment horizontal="center" vertical="center" textRotation="90"/>
    </xf>
    <xf numFmtId="0" fontId="7" fillId="18" borderId="11" xfId="0" applyFont="1" applyFill="1" applyBorder="1" applyAlignment="1">
      <alignment horizontal="center" vertical="center" textRotation="90" wrapText="1"/>
    </xf>
    <xf numFmtId="0" fontId="7" fillId="18" borderId="18" xfId="0" applyFont="1" applyFill="1" applyBorder="1" applyAlignment="1">
      <alignment horizontal="center" vertical="center" textRotation="90" wrapText="1"/>
    </xf>
    <xf numFmtId="3" fontId="7" fillId="33" borderId="37" xfId="0" applyNumberFormat="1" applyFont="1" applyFill="1" applyBorder="1" applyAlignment="1" applyProtection="1">
      <alignment horizontal="center" vertical="center" wrapText="1"/>
      <protection/>
    </xf>
    <xf numFmtId="3" fontId="7" fillId="33" borderId="38" xfId="0" applyNumberFormat="1" applyFont="1" applyFill="1" applyBorder="1" applyAlignment="1" applyProtection="1">
      <alignment horizontal="center" vertical="center" wrapText="1"/>
      <protection/>
    </xf>
    <xf numFmtId="3" fontId="7" fillId="33" borderId="39" xfId="0" applyNumberFormat="1" applyFont="1" applyFill="1" applyBorder="1" applyAlignment="1" applyProtection="1">
      <alignment horizontal="center" vertical="center" wrapText="1"/>
      <protection/>
    </xf>
    <xf numFmtId="3" fontId="7" fillId="35" borderId="34" xfId="0" applyNumberFormat="1" applyFont="1" applyFill="1" applyBorder="1" applyAlignment="1" applyProtection="1">
      <alignment horizontal="center" vertical="center" textRotation="90" wrapText="1"/>
      <protection/>
    </xf>
    <xf numFmtId="3" fontId="7" fillId="35" borderId="40" xfId="0" applyNumberFormat="1" applyFont="1" applyFill="1" applyBorder="1" applyAlignment="1" applyProtection="1">
      <alignment horizontal="center" vertical="center" textRotation="90" wrapText="1"/>
      <protection/>
    </xf>
    <xf numFmtId="0" fontId="7" fillId="18" borderId="20" xfId="0" applyFont="1" applyFill="1" applyBorder="1" applyAlignment="1">
      <alignment horizontal="center" vertical="center" textRotation="90" wrapText="1"/>
    </xf>
    <xf numFmtId="0" fontId="7" fillId="18" borderId="22" xfId="0" applyFont="1" applyFill="1" applyBorder="1" applyAlignment="1">
      <alignment horizontal="center" vertical="center" textRotation="90" wrapText="1"/>
    </xf>
    <xf numFmtId="0" fontId="7" fillId="18" borderId="41" xfId="0" applyFont="1" applyFill="1" applyBorder="1" applyAlignment="1">
      <alignment horizontal="center" vertical="center" textRotation="90" wrapText="1"/>
    </xf>
    <xf numFmtId="0" fontId="7" fillId="18" borderId="42" xfId="0" applyFont="1" applyFill="1" applyBorder="1" applyAlignment="1">
      <alignment horizontal="center" vertical="center" textRotation="90" wrapText="1"/>
    </xf>
    <xf numFmtId="3" fontId="7" fillId="33" borderId="43" xfId="0" applyNumberFormat="1" applyFont="1" applyFill="1" applyBorder="1" applyAlignment="1" applyProtection="1">
      <alignment horizontal="center" vertical="center" wrapText="1"/>
      <protection/>
    </xf>
    <xf numFmtId="0" fontId="3" fillId="18" borderId="19" xfId="0" applyFont="1" applyFill="1" applyBorder="1" applyAlignment="1">
      <alignment horizontal="center" vertical="center"/>
    </xf>
    <xf numFmtId="0" fontId="3" fillId="18" borderId="24" xfId="0" applyFont="1" applyFill="1" applyBorder="1" applyAlignment="1">
      <alignment horizontal="center" vertical="center"/>
    </xf>
    <xf numFmtId="164" fontId="6" fillId="18" borderId="32" xfId="0" applyNumberFormat="1" applyFont="1" applyFill="1" applyBorder="1" applyAlignment="1">
      <alignment horizontal="center" vertical="center" wrapText="1"/>
    </xf>
    <xf numFmtId="164" fontId="6" fillId="18" borderId="33" xfId="0" applyNumberFormat="1" applyFont="1" applyFill="1" applyBorder="1" applyAlignment="1">
      <alignment horizontal="center" vertical="center" wrapText="1"/>
    </xf>
    <xf numFmtId="164" fontId="6" fillId="18" borderId="0" xfId="0" applyNumberFormat="1" applyFont="1" applyFill="1" applyBorder="1" applyAlignment="1">
      <alignment horizontal="center" vertical="center" wrapText="1"/>
    </xf>
    <xf numFmtId="0" fontId="7" fillId="18" borderId="44" xfId="0" applyFont="1" applyFill="1" applyBorder="1" applyAlignment="1">
      <alignment horizontal="center" vertical="center" textRotation="90" wrapText="1"/>
    </xf>
    <xf numFmtId="0" fontId="7" fillId="18" borderId="45" xfId="0" applyFont="1" applyFill="1" applyBorder="1" applyAlignment="1">
      <alignment horizontal="center" vertical="center" textRotation="90" wrapText="1"/>
    </xf>
    <xf numFmtId="0" fontId="10" fillId="35" borderId="44" xfId="0" applyFont="1" applyFill="1" applyBorder="1" applyAlignment="1" applyProtection="1">
      <alignment horizontal="center" vertical="center" wrapText="1"/>
      <protection/>
    </xf>
    <xf numFmtId="0" fontId="7" fillId="35" borderId="16" xfId="0" applyFont="1" applyFill="1" applyBorder="1" applyAlignment="1" applyProtection="1">
      <alignment horizontal="center" vertical="center" wrapText="1"/>
      <protection/>
    </xf>
    <xf numFmtId="0" fontId="7" fillId="35" borderId="45" xfId="0" applyFont="1" applyFill="1" applyBorder="1" applyAlignment="1" applyProtection="1">
      <alignment horizontal="center" vertical="center" wrapText="1"/>
      <protection/>
    </xf>
    <xf numFmtId="0" fontId="7" fillId="35" borderId="4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/>
    </xf>
    <xf numFmtId="0" fontId="3" fillId="0" borderId="13" xfId="45" applyFont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3" fillId="42" borderId="13" xfId="47" applyNumberFormat="1" applyFont="1" applyFill="1" applyBorder="1" applyAlignment="1" applyProtection="1">
      <alignment horizontal="center" vertical="top" textRotation="255" wrapText="1"/>
      <protection locked="0"/>
    </xf>
    <xf numFmtId="3" fontId="11" fillId="42" borderId="13" xfId="0" applyNumberFormat="1" applyFont="1" applyFill="1" applyBorder="1" applyAlignment="1" applyProtection="1">
      <alignment horizontal="center" vertical="top" textRotation="90" wrapText="1"/>
      <protection locked="0"/>
    </xf>
    <xf numFmtId="165" fontId="3" fillId="0" borderId="13" xfId="47" applyNumberFormat="1" applyFont="1" applyBorder="1" applyAlignment="1">
      <alignment horizontal="center" textRotation="90"/>
    </xf>
    <xf numFmtId="3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>
      <alignment horizontal="center" vertical="center" wrapText="1"/>
    </xf>
    <xf numFmtId="0" fontId="11" fillId="41" borderId="47" xfId="0" applyFont="1" applyFill="1" applyBorder="1" applyAlignment="1">
      <alignment horizontal="center" vertical="center" wrapText="1"/>
    </xf>
    <xf numFmtId="0" fontId="11" fillId="41" borderId="48" xfId="0" applyFont="1" applyFill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37" fontId="3" fillId="42" borderId="11" xfId="47" applyNumberFormat="1" applyFont="1" applyFill="1" applyBorder="1" applyAlignment="1" applyProtection="1">
      <alignment horizontal="center" vertical="center" textRotation="255" wrapText="1"/>
      <protection locked="0"/>
    </xf>
    <xf numFmtId="37" fontId="3" fillId="42" borderId="22" xfId="47" applyNumberFormat="1" applyFont="1" applyFill="1" applyBorder="1" applyAlignment="1" applyProtection="1">
      <alignment horizontal="center" vertical="center" textRotation="255" wrapText="1"/>
      <protection locked="0"/>
    </xf>
    <xf numFmtId="37" fontId="3" fillId="42" borderId="23" xfId="47" applyNumberFormat="1" applyFont="1" applyFill="1" applyBorder="1" applyAlignment="1" applyProtection="1">
      <alignment horizontal="center" vertical="center" textRotation="255" wrapText="1"/>
      <protection locked="0"/>
    </xf>
    <xf numFmtId="0" fontId="11" fillId="41" borderId="13" xfId="0" applyFont="1" applyFill="1" applyBorder="1" applyAlignment="1" applyProtection="1">
      <alignment horizontal="center" vertical="center" wrapText="1"/>
      <protection locked="0"/>
    </xf>
    <xf numFmtId="0" fontId="11" fillId="41" borderId="13" xfId="0" applyFont="1" applyFill="1" applyBorder="1" applyAlignment="1">
      <alignment horizontal="center" vertical="center" wrapText="1"/>
    </xf>
    <xf numFmtId="0" fontId="11" fillId="40" borderId="13" xfId="0" applyFont="1" applyFill="1" applyBorder="1" applyAlignment="1">
      <alignment horizontal="center" vertical="center" textRotation="90" wrapText="1"/>
    </xf>
    <xf numFmtId="0" fontId="11" fillId="41" borderId="11" xfId="0" applyFont="1" applyFill="1" applyBorder="1" applyAlignment="1">
      <alignment horizontal="center" vertical="center" wrapText="1"/>
    </xf>
    <xf numFmtId="0" fontId="11" fillId="41" borderId="22" xfId="0" applyFont="1" applyFill="1" applyBorder="1" applyAlignment="1">
      <alignment horizontal="center" vertical="center" wrapText="1"/>
    </xf>
    <xf numFmtId="0" fontId="11" fillId="41" borderId="23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textRotation="255" wrapText="1"/>
    </xf>
    <xf numFmtId="0" fontId="54" fillId="0" borderId="22" xfId="0" applyFont="1" applyBorder="1" applyAlignment="1">
      <alignment horizontal="center" vertical="center" textRotation="255" wrapText="1"/>
    </xf>
    <xf numFmtId="0" fontId="54" fillId="0" borderId="23" xfId="0" applyFont="1" applyBorder="1" applyAlignment="1">
      <alignment horizontal="center" vertical="center" textRotation="255" wrapText="1"/>
    </xf>
    <xf numFmtId="0" fontId="11" fillId="40" borderId="44" xfId="0" applyFont="1" applyFill="1" applyBorder="1" applyAlignment="1">
      <alignment horizontal="center" vertical="center" wrapText="1"/>
    </xf>
    <xf numFmtId="0" fontId="11" fillId="40" borderId="33" xfId="0" applyFont="1" applyFill="1" applyBorder="1" applyAlignment="1">
      <alignment horizontal="center" vertical="center" wrapText="1"/>
    </xf>
    <xf numFmtId="0" fontId="11" fillId="40" borderId="49" xfId="0" applyFont="1" applyFill="1" applyBorder="1" applyAlignment="1">
      <alignment horizontal="center" vertical="center" wrapText="1"/>
    </xf>
    <xf numFmtId="165" fontId="3" fillId="42" borderId="11" xfId="47" applyNumberFormat="1" applyFont="1" applyFill="1" applyBorder="1" applyAlignment="1" applyProtection="1">
      <alignment horizontal="center" vertical="center" wrapText="1"/>
      <protection locked="0"/>
    </xf>
    <xf numFmtId="165" fontId="3" fillId="42" borderId="22" xfId="47" applyNumberFormat="1" applyFont="1" applyFill="1" applyBorder="1" applyAlignment="1" applyProtection="1">
      <alignment horizontal="center" vertical="center" wrapText="1"/>
      <protection locked="0"/>
    </xf>
    <xf numFmtId="165" fontId="3" fillId="42" borderId="23" xfId="47" applyNumberFormat="1" applyFont="1" applyFill="1" applyBorder="1" applyAlignment="1" applyProtection="1">
      <alignment horizontal="center" vertical="center" wrapText="1"/>
      <protection locked="0"/>
    </xf>
    <xf numFmtId="3" fontId="3" fillId="42" borderId="11" xfId="0" applyNumberFormat="1" applyFont="1" applyFill="1" applyBorder="1" applyAlignment="1" applyProtection="1">
      <alignment horizontal="center" vertical="center" textRotation="255" wrapText="1"/>
      <protection locked="0"/>
    </xf>
    <xf numFmtId="3" fontId="3" fillId="42" borderId="22" xfId="0" applyNumberFormat="1" applyFont="1" applyFill="1" applyBorder="1" applyAlignment="1" applyProtection="1">
      <alignment horizontal="center" vertical="center" textRotation="255" wrapText="1"/>
      <protection locked="0"/>
    </xf>
    <xf numFmtId="3" fontId="3" fillId="42" borderId="23" xfId="0" applyNumberFormat="1" applyFont="1" applyFill="1" applyBorder="1" applyAlignment="1" applyProtection="1">
      <alignment horizontal="center" vertical="center" textRotation="255" wrapText="1"/>
      <protection locked="0"/>
    </xf>
    <xf numFmtId="165" fontId="11" fillId="0" borderId="13" xfId="47" applyNumberFormat="1" applyFont="1" applyBorder="1" applyAlignment="1">
      <alignment horizontal="center" textRotation="90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5" fontId="11" fillId="42" borderId="11" xfId="47" applyNumberFormat="1" applyFont="1" applyFill="1" applyBorder="1" applyAlignment="1" applyProtection="1">
      <alignment horizontal="center" vertical="center" wrapText="1"/>
      <protection locked="0"/>
    </xf>
    <xf numFmtId="165" fontId="11" fillId="42" borderId="22" xfId="47" applyNumberFormat="1" applyFont="1" applyFill="1" applyBorder="1" applyAlignment="1" applyProtection="1">
      <alignment horizontal="center" vertical="center" wrapText="1"/>
      <protection locked="0"/>
    </xf>
    <xf numFmtId="165" fontId="11" fillId="42" borderId="23" xfId="47" applyNumberFormat="1" applyFont="1" applyFill="1" applyBorder="1" applyAlignment="1" applyProtection="1">
      <alignment horizontal="center" vertical="center" wrapText="1"/>
      <protection locked="0"/>
    </xf>
    <xf numFmtId="0" fontId="11" fillId="40" borderId="11" xfId="0" applyFont="1" applyFill="1" applyBorder="1" applyAlignment="1">
      <alignment horizontal="center" vertical="center" textRotation="90" wrapText="1"/>
    </xf>
    <xf numFmtId="0" fontId="11" fillId="40" borderId="22" xfId="0" applyFont="1" applyFill="1" applyBorder="1" applyAlignment="1">
      <alignment horizontal="center" vertical="center" textRotation="90" wrapText="1"/>
    </xf>
    <xf numFmtId="0" fontId="11" fillId="40" borderId="23" xfId="0" applyFont="1" applyFill="1" applyBorder="1" applyAlignment="1">
      <alignment horizontal="center" vertical="center" textRotation="90" wrapText="1"/>
    </xf>
    <xf numFmtId="0" fontId="54" fillId="0" borderId="1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3" fillId="41" borderId="11" xfId="0" applyFont="1" applyFill="1" applyBorder="1" applyAlignment="1">
      <alignment horizontal="center" vertical="center" wrapText="1"/>
    </xf>
    <xf numFmtId="0" fontId="3" fillId="41" borderId="22" xfId="0" applyFont="1" applyFill="1" applyBorder="1" applyAlignment="1">
      <alignment horizontal="center" vertical="center" wrapText="1"/>
    </xf>
    <xf numFmtId="0" fontId="3" fillId="41" borderId="2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3" fontId="3" fillId="41" borderId="11" xfId="0" applyNumberFormat="1" applyFont="1" applyFill="1" applyBorder="1" applyAlignment="1">
      <alignment horizontal="center" vertical="center" wrapText="1"/>
    </xf>
    <xf numFmtId="3" fontId="3" fillId="41" borderId="22" xfId="0" applyNumberFormat="1" applyFont="1" applyFill="1" applyBorder="1" applyAlignment="1">
      <alignment horizontal="center" vertical="center" wrapText="1"/>
    </xf>
    <xf numFmtId="3" fontId="3" fillId="41" borderId="23" xfId="0" applyNumberFormat="1" applyFont="1" applyFill="1" applyBorder="1" applyAlignment="1">
      <alignment horizontal="center" vertical="center" wrapText="1"/>
    </xf>
    <xf numFmtId="9" fontId="3" fillId="0" borderId="13" xfId="0" applyNumberFormat="1" applyFont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10" xfId="53"/>
    <cellStyle name="Normal 12 2" xfId="54"/>
    <cellStyle name="Normal 4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L41"/>
  <sheetViews>
    <sheetView tabSelected="1" zoomScale="90" zoomScaleNormal="90" zoomScalePageLayoutView="0" workbookViewId="0" topLeftCell="H1">
      <selection activeCell="A1" sqref="A1"/>
    </sheetView>
  </sheetViews>
  <sheetFormatPr defaultColWidth="11.421875" defaultRowHeight="15"/>
  <cols>
    <col min="1" max="1" width="1.1484375" style="0" customWidth="1"/>
    <col min="2" max="2" width="17.140625" style="0" customWidth="1"/>
    <col min="3" max="3" width="17.7109375" style="43" customWidth="1"/>
    <col min="4" max="4" width="11.8515625" style="43" customWidth="1"/>
    <col min="5" max="5" width="30.57421875" style="0" customWidth="1"/>
    <col min="6" max="6" width="10.00390625" style="0" customWidth="1"/>
    <col min="9" max="9" width="23.140625" style="44" customWidth="1"/>
    <col min="10" max="10" width="15.7109375" style="44" customWidth="1"/>
    <col min="11" max="11" width="7.00390625" style="44" customWidth="1"/>
    <col min="12" max="12" width="6.140625" style="0" customWidth="1"/>
    <col min="13" max="13" width="6.28125" style="0" customWidth="1"/>
    <col min="14" max="14" width="7.00390625" style="0" customWidth="1"/>
    <col min="15" max="15" width="8.7109375" style="0" customWidth="1"/>
    <col min="16" max="16" width="13.140625" style="0" customWidth="1"/>
    <col min="17" max="17" width="10.57421875" style="0" customWidth="1"/>
    <col min="18" max="19" width="5.00390625" style="0" customWidth="1"/>
    <col min="20" max="20" width="11.8515625" style="0" customWidth="1"/>
    <col min="21" max="21" width="11.140625" style="0" customWidth="1"/>
    <col min="22" max="24" width="5.00390625" style="0" customWidth="1"/>
    <col min="25" max="25" width="5.7109375" style="0" customWidth="1"/>
    <col min="26" max="26" width="10.8515625" style="0" customWidth="1"/>
    <col min="27" max="27" width="10.00390625" style="0" customWidth="1"/>
    <col min="28" max="29" width="5.00390625" style="0" customWidth="1"/>
    <col min="30" max="30" width="10.8515625" style="0" customWidth="1"/>
    <col min="31" max="31" width="10.57421875" style="0" customWidth="1"/>
    <col min="32" max="32" width="10.8515625" style="0" customWidth="1"/>
    <col min="33" max="33" width="12.00390625" style="0" customWidth="1"/>
    <col min="34" max="34" width="5.140625" style="47" customWidth="1"/>
    <col min="35" max="35" width="15.57421875" style="0" customWidth="1"/>
    <col min="36" max="36" width="4.8515625" style="0" customWidth="1"/>
    <col min="37" max="37" width="7.140625" style="0" customWidth="1"/>
    <col min="38" max="38" width="24.140625" style="0" customWidth="1"/>
  </cols>
  <sheetData>
    <row r="1" spans="3:37" ht="12.75" customHeight="1" thickBot="1">
      <c r="C1" s="1"/>
      <c r="D1" s="1"/>
      <c r="E1" s="2"/>
      <c r="F1" s="2"/>
      <c r="G1" s="2"/>
      <c r="H1" s="2"/>
      <c r="I1" s="3"/>
      <c r="J1" s="3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3:38" ht="15">
      <c r="C2" s="54" t="s">
        <v>0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6"/>
    </row>
    <row r="3" spans="3:38" ht="15.75" thickBot="1">
      <c r="C3" s="57" t="s">
        <v>1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9"/>
    </row>
    <row r="4" spans="3:38" ht="46.5" customHeight="1" thickBot="1">
      <c r="C4" s="60"/>
      <c r="D4" s="61"/>
      <c r="E4" s="61"/>
      <c r="F4" s="61"/>
      <c r="G4" s="61"/>
      <c r="H4" s="61"/>
      <c r="I4" s="62"/>
      <c r="J4" s="63" t="s">
        <v>2</v>
      </c>
      <c r="K4" s="64"/>
      <c r="L4" s="64"/>
      <c r="M4" s="64"/>
      <c r="N4" s="64"/>
      <c r="O4" s="64"/>
      <c r="P4" s="65"/>
      <c r="Q4" s="65"/>
      <c r="R4" s="65"/>
      <c r="S4" s="65"/>
      <c r="T4" s="65"/>
      <c r="U4" s="66"/>
      <c r="V4" s="67" t="s">
        <v>3</v>
      </c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6"/>
    </row>
    <row r="5" spans="3:38" ht="63" customHeight="1" thickBot="1">
      <c r="C5" s="60" t="s">
        <v>4</v>
      </c>
      <c r="D5" s="68"/>
      <c r="E5" s="68"/>
      <c r="F5" s="69"/>
      <c r="G5" s="60" t="s">
        <v>5</v>
      </c>
      <c r="H5" s="61"/>
      <c r="I5" s="61"/>
      <c r="J5" s="61"/>
      <c r="K5" s="61"/>
      <c r="L5" s="61"/>
      <c r="M5" s="61"/>
      <c r="N5" s="61"/>
      <c r="O5" s="62"/>
      <c r="P5" s="70" t="s">
        <v>6</v>
      </c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2"/>
      <c r="AH5" s="73" t="s">
        <v>7</v>
      </c>
      <c r="AI5" s="73"/>
      <c r="AJ5" s="73"/>
      <c r="AK5" s="73"/>
      <c r="AL5" s="74"/>
    </row>
    <row r="6" spans="3:38" ht="16.5" customHeight="1">
      <c r="C6" s="105" t="s">
        <v>8</v>
      </c>
      <c r="D6" s="107" t="s">
        <v>9</v>
      </c>
      <c r="E6" s="85"/>
      <c r="F6" s="85"/>
      <c r="G6" s="85"/>
      <c r="H6" s="85"/>
      <c r="I6" s="85"/>
      <c r="J6" s="48" t="s">
        <v>10</v>
      </c>
      <c r="K6" s="50" t="s">
        <v>11</v>
      </c>
      <c r="L6" s="50" t="s">
        <v>12</v>
      </c>
      <c r="M6" s="52" t="s">
        <v>13</v>
      </c>
      <c r="N6" s="100" t="s">
        <v>14</v>
      </c>
      <c r="O6" s="102" t="s">
        <v>15</v>
      </c>
      <c r="P6" s="104" t="s">
        <v>16</v>
      </c>
      <c r="Q6" s="96"/>
      <c r="R6" s="95" t="s">
        <v>17</v>
      </c>
      <c r="S6" s="96"/>
      <c r="T6" s="95" t="s">
        <v>18</v>
      </c>
      <c r="U6" s="96"/>
      <c r="V6" s="95" t="s">
        <v>19</v>
      </c>
      <c r="W6" s="96"/>
      <c r="X6" s="95" t="s">
        <v>20</v>
      </c>
      <c r="Y6" s="96"/>
      <c r="Z6" s="95" t="s">
        <v>21</v>
      </c>
      <c r="AA6" s="96"/>
      <c r="AB6" s="95" t="s">
        <v>22</v>
      </c>
      <c r="AC6" s="96"/>
      <c r="AD6" s="95" t="s">
        <v>23</v>
      </c>
      <c r="AE6" s="96"/>
      <c r="AF6" s="95" t="s">
        <v>24</v>
      </c>
      <c r="AG6" s="97"/>
      <c r="AH6" s="98" t="s">
        <v>25</v>
      </c>
      <c r="AI6" s="75" t="s">
        <v>26</v>
      </c>
      <c r="AJ6" s="77" t="s">
        <v>27</v>
      </c>
      <c r="AK6" s="79" t="s">
        <v>28</v>
      </c>
      <c r="AL6" s="80"/>
    </row>
    <row r="7" spans="3:38" ht="76.5" customHeight="1" thickBot="1">
      <c r="C7" s="106"/>
      <c r="D7" s="108"/>
      <c r="E7" s="109"/>
      <c r="F7" s="109"/>
      <c r="G7" s="109"/>
      <c r="H7" s="109"/>
      <c r="I7" s="109"/>
      <c r="J7" s="49"/>
      <c r="K7" s="51" t="s">
        <v>11</v>
      </c>
      <c r="L7" s="51"/>
      <c r="M7" s="53"/>
      <c r="N7" s="101"/>
      <c r="O7" s="103"/>
      <c r="P7" s="4" t="s">
        <v>29</v>
      </c>
      <c r="Q7" s="5" t="s">
        <v>30</v>
      </c>
      <c r="R7" s="6" t="s">
        <v>29</v>
      </c>
      <c r="S7" s="5" t="s">
        <v>30</v>
      </c>
      <c r="T7" s="6" t="s">
        <v>29</v>
      </c>
      <c r="U7" s="5" t="s">
        <v>30</v>
      </c>
      <c r="V7" s="6" t="s">
        <v>29</v>
      </c>
      <c r="W7" s="5" t="s">
        <v>30</v>
      </c>
      <c r="X7" s="6" t="s">
        <v>29</v>
      </c>
      <c r="Y7" s="5" t="s">
        <v>30</v>
      </c>
      <c r="Z7" s="6" t="s">
        <v>29</v>
      </c>
      <c r="AA7" s="5" t="s">
        <v>30</v>
      </c>
      <c r="AB7" s="6" t="s">
        <v>29</v>
      </c>
      <c r="AC7" s="5" t="s">
        <v>31</v>
      </c>
      <c r="AD7" s="6" t="s">
        <v>29</v>
      </c>
      <c r="AE7" s="5" t="s">
        <v>31</v>
      </c>
      <c r="AF7" s="6" t="s">
        <v>29</v>
      </c>
      <c r="AG7" s="7" t="s">
        <v>31</v>
      </c>
      <c r="AH7" s="99"/>
      <c r="AI7" s="76"/>
      <c r="AJ7" s="78"/>
      <c r="AK7" s="81"/>
      <c r="AL7" s="82"/>
    </row>
    <row r="8" spans="3:38" ht="76.5" customHeight="1">
      <c r="C8" s="83" t="s">
        <v>32</v>
      </c>
      <c r="D8" s="85" t="s">
        <v>33</v>
      </c>
      <c r="E8" s="85"/>
      <c r="F8" s="85"/>
      <c r="G8" s="85"/>
      <c r="H8" s="85"/>
      <c r="I8" s="86"/>
      <c r="J8" s="89" t="s">
        <v>34</v>
      </c>
      <c r="K8" s="91" t="s">
        <v>35</v>
      </c>
      <c r="L8" s="91" t="s">
        <v>36</v>
      </c>
      <c r="M8" s="91"/>
      <c r="N8" s="93"/>
      <c r="O8" s="110"/>
      <c r="Q8" s="8"/>
      <c r="R8" s="9"/>
      <c r="S8" s="8"/>
      <c r="T8" s="9"/>
      <c r="U8" s="8"/>
      <c r="V8" s="9"/>
      <c r="W8" s="8"/>
      <c r="X8" s="9"/>
      <c r="Y8" s="8"/>
      <c r="Z8" s="9"/>
      <c r="AA8" s="8"/>
      <c r="AB8" s="9"/>
      <c r="AC8" s="8"/>
      <c r="AD8" s="9"/>
      <c r="AE8" s="8"/>
      <c r="AF8" s="9"/>
      <c r="AG8" s="8"/>
      <c r="AH8" s="10"/>
      <c r="AI8" s="11"/>
      <c r="AJ8" s="12"/>
      <c r="AK8" s="112" t="s">
        <v>37</v>
      </c>
      <c r="AL8" s="113"/>
    </row>
    <row r="9" spans="3:38" s="16" customFormat="1" ht="78" customHeight="1" thickBot="1">
      <c r="C9" s="84"/>
      <c r="D9" s="87"/>
      <c r="E9" s="87"/>
      <c r="F9" s="87"/>
      <c r="G9" s="87"/>
      <c r="H9" s="87"/>
      <c r="I9" s="88"/>
      <c r="J9" s="90"/>
      <c r="K9" s="92"/>
      <c r="L9" s="92"/>
      <c r="M9" s="92"/>
      <c r="N9" s="94"/>
      <c r="O9" s="111"/>
      <c r="P9" s="13">
        <f>P12</f>
        <v>18000000</v>
      </c>
      <c r="Q9" s="14">
        <f>Q12</f>
        <v>18000000</v>
      </c>
      <c r="R9" s="14">
        <f aca="true" t="shared" si="0" ref="R9:AH9">R12</f>
        <v>0</v>
      </c>
      <c r="S9" s="14">
        <f t="shared" si="0"/>
        <v>0</v>
      </c>
      <c r="T9" s="14">
        <f t="shared" si="0"/>
        <v>122043967</v>
      </c>
      <c r="U9" s="14">
        <f t="shared" si="0"/>
        <v>122043967</v>
      </c>
      <c r="V9" s="14">
        <f t="shared" si="0"/>
        <v>0</v>
      </c>
      <c r="W9" s="14">
        <f t="shared" si="0"/>
        <v>0</v>
      </c>
      <c r="X9" s="14">
        <f t="shared" si="0"/>
        <v>0</v>
      </c>
      <c r="Y9" s="14">
        <f t="shared" si="0"/>
        <v>0</v>
      </c>
      <c r="Z9" s="14">
        <f t="shared" si="0"/>
        <v>0</v>
      </c>
      <c r="AA9" s="14">
        <f t="shared" si="0"/>
        <v>0</v>
      </c>
      <c r="AB9" s="14">
        <f t="shared" si="0"/>
        <v>0</v>
      </c>
      <c r="AC9" s="14">
        <f t="shared" si="0"/>
        <v>0</v>
      </c>
      <c r="AD9" s="14">
        <f>AD12</f>
        <v>160567283</v>
      </c>
      <c r="AE9" s="14">
        <f t="shared" si="0"/>
        <v>160567283</v>
      </c>
      <c r="AF9" s="14">
        <f t="shared" si="0"/>
        <v>300611250</v>
      </c>
      <c r="AG9" s="14">
        <f t="shared" si="0"/>
        <v>300611250</v>
      </c>
      <c r="AH9" s="14">
        <f t="shared" si="0"/>
        <v>0</v>
      </c>
      <c r="AI9" s="11"/>
      <c r="AJ9" s="15"/>
      <c r="AK9" s="114"/>
      <c r="AL9" s="115"/>
    </row>
    <row r="10" spans="3:37" s="17" customFormat="1" ht="5.25" customHeight="1"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</row>
    <row r="11" spans="3:37" s="17" customFormat="1" ht="5.25" customHeight="1" thickBot="1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3:38" s="30" customFormat="1" ht="51.75" customHeight="1" thickBot="1">
      <c r="C12" s="19" t="s">
        <v>38</v>
      </c>
      <c r="D12" s="20" t="s">
        <v>39</v>
      </c>
      <c r="E12" s="20" t="s">
        <v>40</v>
      </c>
      <c r="F12" s="20" t="s">
        <v>41</v>
      </c>
      <c r="G12" s="20" t="s">
        <v>42</v>
      </c>
      <c r="H12" s="20" t="s">
        <v>43</v>
      </c>
      <c r="I12" s="21" t="s">
        <v>44</v>
      </c>
      <c r="J12" s="20" t="s">
        <v>45</v>
      </c>
      <c r="K12" s="22" t="s">
        <v>11</v>
      </c>
      <c r="L12" s="22" t="s">
        <v>12</v>
      </c>
      <c r="M12" s="22" t="s">
        <v>13</v>
      </c>
      <c r="N12" s="22" t="s">
        <v>14</v>
      </c>
      <c r="O12" s="22" t="s">
        <v>15</v>
      </c>
      <c r="P12" s="23">
        <f aca="true" t="shared" si="1" ref="P12:V12">SUM(P13:P39)</f>
        <v>18000000</v>
      </c>
      <c r="Q12" s="24">
        <f t="shared" si="1"/>
        <v>18000000</v>
      </c>
      <c r="R12" s="23">
        <f t="shared" si="1"/>
        <v>0</v>
      </c>
      <c r="S12" s="24">
        <f t="shared" si="1"/>
        <v>0</v>
      </c>
      <c r="T12" s="24">
        <f t="shared" si="1"/>
        <v>122043967</v>
      </c>
      <c r="U12" s="24">
        <f t="shared" si="1"/>
        <v>122043967</v>
      </c>
      <c r="V12" s="23">
        <f t="shared" si="1"/>
        <v>0</v>
      </c>
      <c r="W12" s="25">
        <f aca="true" t="shared" si="2" ref="W12:AC12">SUM(W13:W39)</f>
        <v>0</v>
      </c>
      <c r="X12" s="23">
        <f t="shared" si="2"/>
        <v>0</v>
      </c>
      <c r="Y12" s="25">
        <f t="shared" si="2"/>
        <v>0</v>
      </c>
      <c r="Z12" s="23">
        <f t="shared" si="2"/>
        <v>0</v>
      </c>
      <c r="AA12" s="25">
        <f t="shared" si="2"/>
        <v>0</v>
      </c>
      <c r="AB12" s="23">
        <f t="shared" si="2"/>
        <v>0</v>
      </c>
      <c r="AC12" s="25">
        <f t="shared" si="2"/>
        <v>0</v>
      </c>
      <c r="AD12" s="26">
        <f>SUM(AD13:AD39)</f>
        <v>160567283</v>
      </c>
      <c r="AE12" s="25">
        <f>SUM(AE13:AE39)</f>
        <v>160567283</v>
      </c>
      <c r="AF12" s="26">
        <f>SUM(AF13:AF39)</f>
        <v>300611250</v>
      </c>
      <c r="AG12" s="25">
        <f>SUM(AG13:AG39)</f>
        <v>300611250</v>
      </c>
      <c r="AH12" s="26">
        <f>SUM(AH13:AH39)</f>
        <v>0</v>
      </c>
      <c r="AI12" s="27" t="s">
        <v>26</v>
      </c>
      <c r="AJ12" s="27" t="s">
        <v>27</v>
      </c>
      <c r="AK12" s="28" t="s">
        <v>28</v>
      </c>
      <c r="AL12" s="29" t="s">
        <v>46</v>
      </c>
    </row>
    <row r="13" spans="3:38" ht="53.25" customHeight="1">
      <c r="C13" s="117" t="s">
        <v>47</v>
      </c>
      <c r="D13" s="118" t="s">
        <v>48</v>
      </c>
      <c r="E13" s="31" t="s">
        <v>49</v>
      </c>
      <c r="F13" s="32" t="s">
        <v>50</v>
      </c>
      <c r="G13" s="32">
        <v>0</v>
      </c>
      <c r="H13" s="33">
        <v>2</v>
      </c>
      <c r="I13" s="120" t="s">
        <v>51</v>
      </c>
      <c r="J13" s="121" t="s">
        <v>52</v>
      </c>
      <c r="K13" s="122" t="s">
        <v>53</v>
      </c>
      <c r="L13" s="123" t="s">
        <v>54</v>
      </c>
      <c r="M13" s="123" t="s">
        <v>55</v>
      </c>
      <c r="N13" s="123"/>
      <c r="O13" s="123" t="s">
        <v>56</v>
      </c>
      <c r="P13" s="125"/>
      <c r="Q13" s="126"/>
      <c r="R13" s="127"/>
      <c r="S13" s="128"/>
      <c r="T13" s="124">
        <v>122043967</v>
      </c>
      <c r="U13" s="124">
        <f>T13</f>
        <v>122043967</v>
      </c>
      <c r="V13" s="124"/>
      <c r="W13" s="124"/>
      <c r="X13" s="124"/>
      <c r="Y13" s="124"/>
      <c r="Z13" s="124"/>
      <c r="AA13" s="124"/>
      <c r="AB13" s="124"/>
      <c r="AC13" s="124"/>
      <c r="AD13" s="124">
        <f>109793777+39073506</f>
        <v>148867283</v>
      </c>
      <c r="AE13" s="124">
        <f>AD13</f>
        <v>148867283</v>
      </c>
      <c r="AF13" s="124">
        <f>T13+AD13</f>
        <v>270911250</v>
      </c>
      <c r="AG13" s="124">
        <v>270911250</v>
      </c>
      <c r="AH13" s="136"/>
      <c r="AI13" s="137" t="s">
        <v>57</v>
      </c>
      <c r="AJ13" s="137" t="s">
        <v>58</v>
      </c>
      <c r="AK13" s="34" t="s">
        <v>59</v>
      </c>
      <c r="AL13" s="35" t="s">
        <v>60</v>
      </c>
    </row>
    <row r="14" spans="3:38" ht="37.5" customHeight="1">
      <c r="C14" s="117"/>
      <c r="D14" s="119"/>
      <c r="E14" s="31" t="s">
        <v>61</v>
      </c>
      <c r="F14" s="32" t="s">
        <v>62</v>
      </c>
      <c r="G14" s="32">
        <v>0</v>
      </c>
      <c r="H14" s="33">
        <v>2</v>
      </c>
      <c r="I14" s="120"/>
      <c r="J14" s="121"/>
      <c r="K14" s="122"/>
      <c r="L14" s="123"/>
      <c r="M14" s="123"/>
      <c r="N14" s="123"/>
      <c r="O14" s="123"/>
      <c r="P14" s="125"/>
      <c r="Q14" s="126"/>
      <c r="R14" s="127"/>
      <c r="S14" s="128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36"/>
      <c r="AI14" s="137"/>
      <c r="AJ14" s="137"/>
      <c r="AK14" s="34" t="s">
        <v>59</v>
      </c>
      <c r="AL14" s="35" t="s">
        <v>63</v>
      </c>
    </row>
    <row r="15" spans="3:38" ht="20.25" customHeight="1">
      <c r="C15" s="117"/>
      <c r="D15" s="119"/>
      <c r="E15" s="31" t="s">
        <v>64</v>
      </c>
      <c r="F15" s="32" t="s">
        <v>65</v>
      </c>
      <c r="G15" s="32">
        <v>0</v>
      </c>
      <c r="H15" s="33">
        <v>2</v>
      </c>
      <c r="I15" s="120"/>
      <c r="J15" s="121"/>
      <c r="K15" s="122"/>
      <c r="L15" s="123"/>
      <c r="M15" s="123"/>
      <c r="N15" s="123"/>
      <c r="O15" s="123"/>
      <c r="P15" s="125"/>
      <c r="Q15" s="126"/>
      <c r="R15" s="127"/>
      <c r="S15" s="128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36"/>
      <c r="AI15" s="137"/>
      <c r="AJ15" s="137"/>
      <c r="AK15" s="138" t="s">
        <v>66</v>
      </c>
      <c r="AL15" s="129" t="s">
        <v>67</v>
      </c>
    </row>
    <row r="16" spans="3:38" ht="48.75" customHeight="1">
      <c r="C16" s="117"/>
      <c r="D16" s="119"/>
      <c r="E16" s="31" t="s">
        <v>68</v>
      </c>
      <c r="F16" s="32" t="s">
        <v>69</v>
      </c>
      <c r="G16" s="32">
        <v>0</v>
      </c>
      <c r="H16" s="33">
        <v>2</v>
      </c>
      <c r="I16" s="120"/>
      <c r="J16" s="121"/>
      <c r="K16" s="122"/>
      <c r="L16" s="123"/>
      <c r="M16" s="123"/>
      <c r="N16" s="123"/>
      <c r="O16" s="123"/>
      <c r="P16" s="125"/>
      <c r="Q16" s="126"/>
      <c r="R16" s="127"/>
      <c r="S16" s="128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36"/>
      <c r="AI16" s="137"/>
      <c r="AJ16" s="137"/>
      <c r="AK16" s="138"/>
      <c r="AL16" s="129"/>
    </row>
    <row r="17" spans="3:38" ht="58.5" customHeight="1">
      <c r="C17" s="117"/>
      <c r="D17" s="119"/>
      <c r="E17" s="36" t="s">
        <v>70</v>
      </c>
      <c r="F17" s="32" t="s">
        <v>71</v>
      </c>
      <c r="G17" s="130" t="s">
        <v>72</v>
      </c>
      <c r="H17" s="131"/>
      <c r="I17" s="120" t="s">
        <v>73</v>
      </c>
      <c r="J17" s="121" t="s">
        <v>74</v>
      </c>
      <c r="K17" s="132">
        <v>42000</v>
      </c>
      <c r="L17" s="132">
        <v>82000</v>
      </c>
      <c r="M17" s="132">
        <v>20500</v>
      </c>
      <c r="N17" s="129"/>
      <c r="O17" s="129" t="s">
        <v>75</v>
      </c>
      <c r="P17" s="133">
        <v>18000000</v>
      </c>
      <c r="Q17" s="151">
        <v>18000000</v>
      </c>
      <c r="R17" s="154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48">
        <v>18000000</v>
      </c>
      <c r="AG17" s="124">
        <v>18000000</v>
      </c>
      <c r="AH17" s="137"/>
      <c r="AI17" s="137" t="s">
        <v>76</v>
      </c>
      <c r="AJ17" s="139"/>
      <c r="AK17" s="142" t="s">
        <v>77</v>
      </c>
      <c r="AL17" s="145" t="s">
        <v>78</v>
      </c>
    </row>
    <row r="18" spans="3:38" ht="42.75" customHeight="1">
      <c r="C18" s="117"/>
      <c r="D18" s="119"/>
      <c r="E18" s="31" t="s">
        <v>79</v>
      </c>
      <c r="F18" s="32" t="s">
        <v>50</v>
      </c>
      <c r="G18" s="37">
        <v>3</v>
      </c>
      <c r="H18" s="33">
        <v>2</v>
      </c>
      <c r="I18" s="120"/>
      <c r="J18" s="121"/>
      <c r="K18" s="132"/>
      <c r="L18" s="132"/>
      <c r="M18" s="132"/>
      <c r="N18" s="129"/>
      <c r="O18" s="129"/>
      <c r="P18" s="134"/>
      <c r="Q18" s="152"/>
      <c r="R18" s="154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49"/>
      <c r="AG18" s="124"/>
      <c r="AH18" s="137"/>
      <c r="AI18" s="137"/>
      <c r="AJ18" s="140"/>
      <c r="AK18" s="143"/>
      <c r="AL18" s="146"/>
    </row>
    <row r="19" spans="3:38" ht="48.75" customHeight="1">
      <c r="C19" s="117"/>
      <c r="D19" s="119"/>
      <c r="E19" s="36" t="s">
        <v>80</v>
      </c>
      <c r="F19" s="32" t="s">
        <v>81</v>
      </c>
      <c r="G19" s="37">
        <v>1800</v>
      </c>
      <c r="H19" s="33">
        <v>1800</v>
      </c>
      <c r="I19" s="120"/>
      <c r="J19" s="121"/>
      <c r="K19" s="132"/>
      <c r="L19" s="132"/>
      <c r="M19" s="132"/>
      <c r="N19" s="129"/>
      <c r="O19" s="129"/>
      <c r="P19" s="134"/>
      <c r="Q19" s="152"/>
      <c r="R19" s="154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49"/>
      <c r="AG19" s="124"/>
      <c r="AH19" s="137"/>
      <c r="AI19" s="137"/>
      <c r="AJ19" s="140"/>
      <c r="AK19" s="143"/>
      <c r="AL19" s="146"/>
    </row>
    <row r="20" spans="3:38" ht="39" customHeight="1">
      <c r="C20" s="117"/>
      <c r="D20" s="119"/>
      <c r="E20" s="36" t="s">
        <v>82</v>
      </c>
      <c r="F20" s="32" t="s">
        <v>83</v>
      </c>
      <c r="G20" s="37">
        <v>0</v>
      </c>
      <c r="H20" s="33">
        <v>1</v>
      </c>
      <c r="I20" s="120"/>
      <c r="J20" s="121"/>
      <c r="K20" s="132"/>
      <c r="L20" s="132"/>
      <c r="M20" s="132"/>
      <c r="N20" s="129"/>
      <c r="O20" s="129"/>
      <c r="P20" s="134"/>
      <c r="Q20" s="152"/>
      <c r="R20" s="154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49"/>
      <c r="AG20" s="124"/>
      <c r="AH20" s="137"/>
      <c r="AI20" s="137"/>
      <c r="AJ20" s="140"/>
      <c r="AK20" s="143"/>
      <c r="AL20" s="146"/>
    </row>
    <row r="21" spans="3:38" ht="36.75" customHeight="1">
      <c r="C21" s="117"/>
      <c r="D21" s="119"/>
      <c r="E21" s="36" t="s">
        <v>84</v>
      </c>
      <c r="F21" s="32" t="s">
        <v>85</v>
      </c>
      <c r="G21" s="37">
        <v>4148</v>
      </c>
      <c r="H21" s="33">
        <v>4149</v>
      </c>
      <c r="I21" s="120"/>
      <c r="J21" s="121"/>
      <c r="K21" s="132"/>
      <c r="L21" s="132"/>
      <c r="M21" s="132"/>
      <c r="N21" s="129"/>
      <c r="O21" s="129"/>
      <c r="P21" s="135"/>
      <c r="Q21" s="153"/>
      <c r="R21" s="154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50"/>
      <c r="AG21" s="124"/>
      <c r="AH21" s="137"/>
      <c r="AI21" s="137"/>
      <c r="AJ21" s="141"/>
      <c r="AK21" s="144"/>
      <c r="AL21" s="147"/>
    </row>
    <row r="22" spans="3:38" ht="60" customHeight="1">
      <c r="C22" s="117"/>
      <c r="D22" s="119"/>
      <c r="E22" s="36" t="s">
        <v>86</v>
      </c>
      <c r="F22" s="32" t="s">
        <v>87</v>
      </c>
      <c r="G22" s="37">
        <v>0</v>
      </c>
      <c r="H22" s="33">
        <v>0</v>
      </c>
      <c r="I22" s="120" t="s">
        <v>88</v>
      </c>
      <c r="J22" s="121" t="s">
        <v>89</v>
      </c>
      <c r="K22" s="122" t="s">
        <v>90</v>
      </c>
      <c r="L22" s="122">
        <v>2400</v>
      </c>
      <c r="M22" s="122" t="s">
        <v>91</v>
      </c>
      <c r="N22" s="129">
        <v>0</v>
      </c>
      <c r="O22" s="129">
        <v>0</v>
      </c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55"/>
      <c r="AA22" s="155"/>
      <c r="AB22" s="167"/>
      <c r="AC22" s="167"/>
      <c r="AD22" s="167"/>
      <c r="AE22" s="167"/>
      <c r="AF22" s="148"/>
      <c r="AG22" s="155"/>
      <c r="AH22" s="158"/>
      <c r="AI22" s="158"/>
      <c r="AJ22" s="158"/>
      <c r="AK22" s="161" t="s">
        <v>92</v>
      </c>
      <c r="AL22" s="164" t="s">
        <v>93</v>
      </c>
    </row>
    <row r="23" spans="3:38" ht="25.5" customHeight="1">
      <c r="C23" s="117"/>
      <c r="D23" s="119"/>
      <c r="E23" s="36" t="s">
        <v>94</v>
      </c>
      <c r="F23" s="32" t="s">
        <v>95</v>
      </c>
      <c r="G23" s="37">
        <v>0</v>
      </c>
      <c r="H23" s="33">
        <v>0</v>
      </c>
      <c r="I23" s="120"/>
      <c r="J23" s="121"/>
      <c r="K23" s="122"/>
      <c r="L23" s="122"/>
      <c r="M23" s="122"/>
      <c r="N23" s="129"/>
      <c r="O23" s="12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56"/>
      <c r="AA23" s="156"/>
      <c r="AB23" s="168"/>
      <c r="AC23" s="168"/>
      <c r="AD23" s="168"/>
      <c r="AE23" s="168"/>
      <c r="AF23" s="149"/>
      <c r="AG23" s="156"/>
      <c r="AH23" s="159"/>
      <c r="AI23" s="159"/>
      <c r="AJ23" s="159"/>
      <c r="AK23" s="162"/>
      <c r="AL23" s="165"/>
    </row>
    <row r="24" spans="3:38" ht="30.75" customHeight="1">
      <c r="C24" s="117"/>
      <c r="D24" s="119"/>
      <c r="E24" s="36" t="s">
        <v>96</v>
      </c>
      <c r="F24" s="32" t="s">
        <v>50</v>
      </c>
      <c r="G24" s="37">
        <v>1</v>
      </c>
      <c r="H24" s="33">
        <v>1</v>
      </c>
      <c r="I24" s="120"/>
      <c r="J24" s="121"/>
      <c r="K24" s="122"/>
      <c r="L24" s="122"/>
      <c r="M24" s="122"/>
      <c r="N24" s="129"/>
      <c r="O24" s="129"/>
      <c r="P24" s="149"/>
      <c r="Q24" s="150"/>
      <c r="R24" s="150"/>
      <c r="S24" s="150"/>
      <c r="T24" s="150"/>
      <c r="U24" s="150"/>
      <c r="V24" s="150"/>
      <c r="W24" s="150"/>
      <c r="X24" s="150"/>
      <c r="Y24" s="150"/>
      <c r="Z24" s="157"/>
      <c r="AA24" s="157"/>
      <c r="AB24" s="169"/>
      <c r="AC24" s="169"/>
      <c r="AD24" s="169"/>
      <c r="AE24" s="169"/>
      <c r="AF24" s="150"/>
      <c r="AG24" s="157"/>
      <c r="AH24" s="160"/>
      <c r="AI24" s="160"/>
      <c r="AJ24" s="160"/>
      <c r="AK24" s="163"/>
      <c r="AL24" s="166"/>
    </row>
    <row r="25" spans="3:38" ht="40.5" customHeight="1">
      <c r="C25" s="117"/>
      <c r="D25" s="119"/>
      <c r="E25" s="36" t="s">
        <v>97</v>
      </c>
      <c r="F25" s="33" t="s">
        <v>62</v>
      </c>
      <c r="G25" s="37">
        <v>2</v>
      </c>
      <c r="H25" s="33">
        <v>4</v>
      </c>
      <c r="I25" s="121" t="s">
        <v>98</v>
      </c>
      <c r="J25" s="121" t="s">
        <v>99</v>
      </c>
      <c r="K25" s="170">
        <v>0</v>
      </c>
      <c r="L25" s="170">
        <v>1</v>
      </c>
      <c r="M25" s="170">
        <v>0</v>
      </c>
      <c r="N25" s="170">
        <v>1</v>
      </c>
      <c r="O25" s="177">
        <v>1</v>
      </c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67"/>
      <c r="AA25" s="174"/>
      <c r="AB25" s="167"/>
      <c r="AC25" s="167"/>
      <c r="AD25" s="174">
        <v>11700000</v>
      </c>
      <c r="AE25" s="174">
        <v>11700000</v>
      </c>
      <c r="AF25" s="148">
        <f>AE25</f>
        <v>11700000</v>
      </c>
      <c r="AG25" s="148">
        <f>AE25</f>
        <v>11700000</v>
      </c>
      <c r="AH25" s="158"/>
      <c r="AI25" s="38"/>
      <c r="AJ25" s="38"/>
      <c r="AK25" s="161" t="s">
        <v>100</v>
      </c>
      <c r="AL25" s="171" t="s">
        <v>101</v>
      </c>
    </row>
    <row r="26" spans="3:38" ht="47.25" customHeight="1">
      <c r="C26" s="117"/>
      <c r="D26" s="119"/>
      <c r="E26" s="36" t="s">
        <v>102</v>
      </c>
      <c r="F26" s="33" t="s">
        <v>62</v>
      </c>
      <c r="G26" s="37">
        <v>1</v>
      </c>
      <c r="H26" s="33">
        <v>2</v>
      </c>
      <c r="I26" s="121"/>
      <c r="J26" s="121"/>
      <c r="K26" s="170"/>
      <c r="L26" s="170"/>
      <c r="M26" s="170"/>
      <c r="N26" s="170"/>
      <c r="O26" s="170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68"/>
      <c r="AA26" s="175"/>
      <c r="AB26" s="168"/>
      <c r="AC26" s="168"/>
      <c r="AD26" s="175"/>
      <c r="AE26" s="175"/>
      <c r="AF26" s="149"/>
      <c r="AG26" s="149"/>
      <c r="AH26" s="159"/>
      <c r="AI26" s="159" t="s">
        <v>103</v>
      </c>
      <c r="AJ26" s="39"/>
      <c r="AK26" s="162"/>
      <c r="AL26" s="172"/>
    </row>
    <row r="27" spans="3:38" ht="36" customHeight="1">
      <c r="C27" s="117"/>
      <c r="D27" s="119"/>
      <c r="E27" s="36" t="s">
        <v>104</v>
      </c>
      <c r="F27" s="33" t="s">
        <v>83</v>
      </c>
      <c r="G27" s="37">
        <v>0</v>
      </c>
      <c r="H27" s="33">
        <v>1</v>
      </c>
      <c r="I27" s="121"/>
      <c r="J27" s="121"/>
      <c r="K27" s="170"/>
      <c r="L27" s="170"/>
      <c r="M27" s="170"/>
      <c r="N27" s="170"/>
      <c r="O27" s="170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68"/>
      <c r="AA27" s="175"/>
      <c r="AB27" s="168"/>
      <c r="AC27" s="168"/>
      <c r="AD27" s="175"/>
      <c r="AE27" s="175"/>
      <c r="AF27" s="149"/>
      <c r="AG27" s="149"/>
      <c r="AH27" s="159"/>
      <c r="AI27" s="159"/>
      <c r="AJ27" s="39"/>
      <c r="AK27" s="162"/>
      <c r="AL27" s="172"/>
    </row>
    <row r="28" spans="3:38" ht="59.25" customHeight="1">
      <c r="C28" s="117"/>
      <c r="D28" s="119"/>
      <c r="E28" s="36" t="s">
        <v>105</v>
      </c>
      <c r="F28" s="33" t="s">
        <v>95</v>
      </c>
      <c r="G28" s="37">
        <v>8</v>
      </c>
      <c r="H28" s="33">
        <v>14</v>
      </c>
      <c r="I28" s="121"/>
      <c r="J28" s="121"/>
      <c r="K28" s="170"/>
      <c r="L28" s="170"/>
      <c r="M28" s="170"/>
      <c r="N28" s="170"/>
      <c r="O28" s="170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68"/>
      <c r="AA28" s="175"/>
      <c r="AB28" s="168"/>
      <c r="AC28" s="168"/>
      <c r="AD28" s="175"/>
      <c r="AE28" s="175"/>
      <c r="AF28" s="149"/>
      <c r="AG28" s="149"/>
      <c r="AH28" s="159"/>
      <c r="AI28" s="159"/>
      <c r="AJ28" s="39"/>
      <c r="AK28" s="162"/>
      <c r="AL28" s="172"/>
    </row>
    <row r="29" spans="3:38" ht="35.25" customHeight="1">
      <c r="C29" s="117"/>
      <c r="D29" s="119"/>
      <c r="E29" s="36" t="s">
        <v>106</v>
      </c>
      <c r="F29" s="33" t="s">
        <v>95</v>
      </c>
      <c r="G29" s="37">
        <v>1</v>
      </c>
      <c r="H29" s="33">
        <v>1</v>
      </c>
      <c r="I29" s="121" t="s">
        <v>107</v>
      </c>
      <c r="J29" s="121" t="s">
        <v>108</v>
      </c>
      <c r="K29" s="170">
        <v>1</v>
      </c>
      <c r="L29" s="123" t="s">
        <v>109</v>
      </c>
      <c r="M29" s="170">
        <v>2</v>
      </c>
      <c r="N29" s="170">
        <v>1</v>
      </c>
      <c r="O29" s="170">
        <v>1</v>
      </c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68"/>
      <c r="AA29" s="175"/>
      <c r="AB29" s="168"/>
      <c r="AC29" s="168"/>
      <c r="AD29" s="175"/>
      <c r="AE29" s="175"/>
      <c r="AF29" s="149"/>
      <c r="AG29" s="149"/>
      <c r="AH29" s="159"/>
      <c r="AI29" s="159"/>
      <c r="AJ29" s="39"/>
      <c r="AK29" s="162"/>
      <c r="AL29" s="172"/>
    </row>
    <row r="30" spans="3:38" ht="65.25" customHeight="1">
      <c r="C30" s="117"/>
      <c r="D30" s="119"/>
      <c r="E30" s="40" t="s">
        <v>110</v>
      </c>
      <c r="F30" s="33" t="s">
        <v>95</v>
      </c>
      <c r="G30" s="37">
        <v>4</v>
      </c>
      <c r="H30" s="33">
        <v>9</v>
      </c>
      <c r="I30" s="121"/>
      <c r="J30" s="121"/>
      <c r="K30" s="170"/>
      <c r="L30" s="123"/>
      <c r="M30" s="170"/>
      <c r="N30" s="170"/>
      <c r="O30" s="170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68"/>
      <c r="AA30" s="175"/>
      <c r="AB30" s="168"/>
      <c r="AC30" s="168"/>
      <c r="AD30" s="175"/>
      <c r="AE30" s="175"/>
      <c r="AF30" s="149"/>
      <c r="AG30" s="149"/>
      <c r="AH30" s="159"/>
      <c r="AI30" s="159"/>
      <c r="AJ30" s="39"/>
      <c r="AK30" s="162"/>
      <c r="AL30" s="172"/>
    </row>
    <row r="31" spans="3:38" ht="22.5" customHeight="1">
      <c r="C31" s="117"/>
      <c r="D31" s="119"/>
      <c r="E31" s="40" t="s">
        <v>111</v>
      </c>
      <c r="F31" s="33" t="s">
        <v>83</v>
      </c>
      <c r="G31" s="37">
        <v>0</v>
      </c>
      <c r="H31" s="33">
        <v>1</v>
      </c>
      <c r="I31" s="121"/>
      <c r="J31" s="121"/>
      <c r="K31" s="170"/>
      <c r="L31" s="123"/>
      <c r="M31" s="170"/>
      <c r="N31" s="170"/>
      <c r="O31" s="170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68"/>
      <c r="AA31" s="175"/>
      <c r="AB31" s="168"/>
      <c r="AC31" s="168"/>
      <c r="AD31" s="175"/>
      <c r="AE31" s="175"/>
      <c r="AF31" s="149"/>
      <c r="AG31" s="149"/>
      <c r="AH31" s="160"/>
      <c r="AI31" s="159"/>
      <c r="AJ31" s="41"/>
      <c r="AK31" s="162"/>
      <c r="AL31" s="172"/>
    </row>
    <row r="32" spans="3:38" ht="55.5" customHeight="1">
      <c r="C32" s="117"/>
      <c r="D32" s="119"/>
      <c r="E32" s="40" t="s">
        <v>112</v>
      </c>
      <c r="F32" s="33" t="s">
        <v>62</v>
      </c>
      <c r="G32" s="37">
        <v>7</v>
      </c>
      <c r="H32" s="33">
        <v>8</v>
      </c>
      <c r="I32" s="121" t="s">
        <v>113</v>
      </c>
      <c r="J32" s="121" t="s">
        <v>114</v>
      </c>
      <c r="K32" s="170">
        <v>22</v>
      </c>
      <c r="L32" s="123" t="s">
        <v>109</v>
      </c>
      <c r="M32" s="170">
        <v>2</v>
      </c>
      <c r="N32" s="170">
        <v>1</v>
      </c>
      <c r="O32" s="170">
        <v>1</v>
      </c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68"/>
      <c r="AA32" s="175"/>
      <c r="AB32" s="168"/>
      <c r="AC32" s="168"/>
      <c r="AD32" s="175"/>
      <c r="AE32" s="175"/>
      <c r="AF32" s="149"/>
      <c r="AG32" s="149"/>
      <c r="AH32" s="39"/>
      <c r="AI32" s="159"/>
      <c r="AJ32" s="39"/>
      <c r="AK32" s="162"/>
      <c r="AL32" s="172"/>
    </row>
    <row r="33" spans="3:38" ht="23.25" customHeight="1">
      <c r="C33" s="117"/>
      <c r="D33" s="119"/>
      <c r="E33" s="40" t="s">
        <v>115</v>
      </c>
      <c r="F33" s="33" t="s">
        <v>116</v>
      </c>
      <c r="G33" s="37">
        <v>7</v>
      </c>
      <c r="H33" s="33">
        <v>8</v>
      </c>
      <c r="I33" s="121"/>
      <c r="J33" s="121"/>
      <c r="K33" s="170"/>
      <c r="L33" s="123"/>
      <c r="M33" s="170"/>
      <c r="N33" s="170"/>
      <c r="O33" s="170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68"/>
      <c r="AA33" s="175"/>
      <c r="AB33" s="168"/>
      <c r="AC33" s="168"/>
      <c r="AD33" s="175"/>
      <c r="AE33" s="175"/>
      <c r="AF33" s="149"/>
      <c r="AG33" s="149"/>
      <c r="AH33" s="39"/>
      <c r="AI33" s="159"/>
      <c r="AJ33" s="39"/>
      <c r="AK33" s="162"/>
      <c r="AL33" s="172"/>
    </row>
    <row r="34" spans="3:38" ht="46.5" customHeight="1">
      <c r="C34" s="117"/>
      <c r="D34" s="119"/>
      <c r="E34" s="40" t="s">
        <v>117</v>
      </c>
      <c r="F34" s="33" t="s">
        <v>118</v>
      </c>
      <c r="G34" s="37">
        <v>30</v>
      </c>
      <c r="H34" s="33">
        <v>30</v>
      </c>
      <c r="I34" s="121" t="s">
        <v>119</v>
      </c>
      <c r="J34" s="121" t="s">
        <v>120</v>
      </c>
      <c r="K34" s="170">
        <v>0</v>
      </c>
      <c r="L34" s="170" t="s">
        <v>121</v>
      </c>
      <c r="M34" s="170">
        <v>5</v>
      </c>
      <c r="N34" s="170">
        <v>3</v>
      </c>
      <c r="O34" s="170">
        <v>2</v>
      </c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68"/>
      <c r="AA34" s="175"/>
      <c r="AB34" s="168"/>
      <c r="AC34" s="168"/>
      <c r="AD34" s="175"/>
      <c r="AE34" s="175"/>
      <c r="AF34" s="149"/>
      <c r="AG34" s="149"/>
      <c r="AH34" s="39"/>
      <c r="AI34" s="159"/>
      <c r="AJ34" s="39"/>
      <c r="AK34" s="162"/>
      <c r="AL34" s="172"/>
    </row>
    <row r="35" spans="3:38" ht="42.75" customHeight="1">
      <c r="C35" s="117"/>
      <c r="D35" s="119"/>
      <c r="E35" s="40" t="s">
        <v>122</v>
      </c>
      <c r="F35" s="33" t="s">
        <v>123</v>
      </c>
      <c r="G35" s="37">
        <v>3</v>
      </c>
      <c r="H35" s="33">
        <v>2</v>
      </c>
      <c r="I35" s="121"/>
      <c r="J35" s="121"/>
      <c r="K35" s="170"/>
      <c r="L35" s="170"/>
      <c r="M35" s="170"/>
      <c r="N35" s="170"/>
      <c r="O35" s="170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68"/>
      <c r="AA35" s="175"/>
      <c r="AB35" s="168"/>
      <c r="AC35" s="168"/>
      <c r="AD35" s="175"/>
      <c r="AE35" s="175"/>
      <c r="AF35" s="149"/>
      <c r="AG35" s="149"/>
      <c r="AH35" s="39"/>
      <c r="AI35" s="159"/>
      <c r="AJ35" s="39"/>
      <c r="AK35" s="162"/>
      <c r="AL35" s="172"/>
    </row>
    <row r="36" spans="3:38" ht="23.25">
      <c r="C36" s="117"/>
      <c r="D36" s="119"/>
      <c r="E36" s="40" t="s">
        <v>124</v>
      </c>
      <c r="F36" s="33" t="s">
        <v>95</v>
      </c>
      <c r="G36" s="37">
        <v>50</v>
      </c>
      <c r="H36" s="33">
        <v>50</v>
      </c>
      <c r="I36" s="121"/>
      <c r="J36" s="121"/>
      <c r="K36" s="170"/>
      <c r="L36" s="170"/>
      <c r="M36" s="170"/>
      <c r="N36" s="170"/>
      <c r="O36" s="170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68"/>
      <c r="AA36" s="175"/>
      <c r="AB36" s="168"/>
      <c r="AC36" s="168"/>
      <c r="AD36" s="175"/>
      <c r="AE36" s="175"/>
      <c r="AF36" s="149"/>
      <c r="AG36" s="149"/>
      <c r="AH36" s="39"/>
      <c r="AI36" s="159"/>
      <c r="AJ36" s="39"/>
      <c r="AK36" s="162"/>
      <c r="AL36" s="172"/>
    </row>
    <row r="37" spans="3:38" ht="45" customHeight="1">
      <c r="C37" s="117"/>
      <c r="D37" s="119"/>
      <c r="E37" s="40" t="s">
        <v>125</v>
      </c>
      <c r="F37" s="33" t="s">
        <v>123</v>
      </c>
      <c r="G37" s="37">
        <v>1</v>
      </c>
      <c r="H37" s="33">
        <v>1</v>
      </c>
      <c r="I37" s="121"/>
      <c r="J37" s="121"/>
      <c r="K37" s="170"/>
      <c r="L37" s="170"/>
      <c r="M37" s="170"/>
      <c r="N37" s="170"/>
      <c r="O37" s="170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68"/>
      <c r="AA37" s="175"/>
      <c r="AB37" s="168"/>
      <c r="AC37" s="168"/>
      <c r="AD37" s="175"/>
      <c r="AE37" s="175"/>
      <c r="AF37" s="149"/>
      <c r="AG37" s="149"/>
      <c r="AH37" s="39"/>
      <c r="AI37" s="159"/>
      <c r="AJ37" s="39"/>
      <c r="AK37" s="162"/>
      <c r="AL37" s="172"/>
    </row>
    <row r="38" spans="3:38" ht="33.75" customHeight="1">
      <c r="C38" s="117"/>
      <c r="D38" s="119"/>
      <c r="E38" s="40" t="s">
        <v>126</v>
      </c>
      <c r="F38" s="33" t="s">
        <v>127</v>
      </c>
      <c r="G38" s="37">
        <v>1</v>
      </c>
      <c r="H38" s="33">
        <v>1</v>
      </c>
      <c r="I38" s="121" t="s">
        <v>128</v>
      </c>
      <c r="J38" s="121" t="s">
        <v>129</v>
      </c>
      <c r="K38" s="170">
        <v>0</v>
      </c>
      <c r="L38" s="170">
        <v>2</v>
      </c>
      <c r="M38" s="170">
        <v>0</v>
      </c>
      <c r="N38" s="170">
        <v>0</v>
      </c>
      <c r="O38" s="170">
        <v>0</v>
      </c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68"/>
      <c r="AA38" s="175"/>
      <c r="AB38" s="168"/>
      <c r="AC38" s="168"/>
      <c r="AD38" s="175"/>
      <c r="AE38" s="175"/>
      <c r="AF38" s="149"/>
      <c r="AG38" s="149"/>
      <c r="AH38" s="39"/>
      <c r="AI38" s="39"/>
      <c r="AJ38" s="39"/>
      <c r="AK38" s="162"/>
      <c r="AL38" s="172"/>
    </row>
    <row r="39" spans="3:38" ht="36" customHeight="1">
      <c r="C39" s="117"/>
      <c r="D39" s="119"/>
      <c r="E39" s="40" t="s">
        <v>130</v>
      </c>
      <c r="F39" s="33" t="s">
        <v>83</v>
      </c>
      <c r="G39" s="37">
        <v>0</v>
      </c>
      <c r="H39" s="33">
        <v>1</v>
      </c>
      <c r="I39" s="121"/>
      <c r="J39" s="121"/>
      <c r="K39" s="170"/>
      <c r="L39" s="170"/>
      <c r="M39" s="170"/>
      <c r="N39" s="170"/>
      <c r="O39" s="17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69"/>
      <c r="AA39" s="176"/>
      <c r="AB39" s="169"/>
      <c r="AC39" s="169"/>
      <c r="AD39" s="176"/>
      <c r="AE39" s="176"/>
      <c r="AF39" s="150"/>
      <c r="AG39" s="150"/>
      <c r="AH39" s="41"/>
      <c r="AI39" s="41"/>
      <c r="AJ39" s="41"/>
      <c r="AK39" s="163"/>
      <c r="AL39" s="173"/>
    </row>
    <row r="40" spans="3:37" s="17" customFormat="1" ht="4.5" customHeight="1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</row>
    <row r="41" spans="30:33" ht="15">
      <c r="AD41" s="45" t="s">
        <v>24</v>
      </c>
      <c r="AE41" s="45"/>
      <c r="AF41" s="45"/>
      <c r="AG41" s="46">
        <f>SUM(AG13:AG39)</f>
        <v>300611250</v>
      </c>
    </row>
  </sheetData>
  <sheetProtection/>
  <mergeCells count="190">
    <mergeCell ref="L38:L39"/>
    <mergeCell ref="M38:M39"/>
    <mergeCell ref="N38:N39"/>
    <mergeCell ref="I34:I37"/>
    <mergeCell ref="J34:J37"/>
    <mergeCell ref="K34:K37"/>
    <mergeCell ref="L34:L37"/>
    <mergeCell ref="M34:M37"/>
    <mergeCell ref="N34:N37"/>
    <mergeCell ref="AG25:AG39"/>
    <mergeCell ref="AH25:AH31"/>
    <mergeCell ref="AK25:AK39"/>
    <mergeCell ref="AL25:AL39"/>
    <mergeCell ref="AI26:AI37"/>
    <mergeCell ref="I29:I31"/>
    <mergeCell ref="J29:J31"/>
    <mergeCell ref="K29:K31"/>
    <mergeCell ref="L29:L31"/>
    <mergeCell ref="M29:M31"/>
    <mergeCell ref="AA25:AA39"/>
    <mergeCell ref="AB25:AB39"/>
    <mergeCell ref="AC25:AC39"/>
    <mergeCell ref="AD25:AD39"/>
    <mergeCell ref="AE25:AE39"/>
    <mergeCell ref="AF25:AF39"/>
    <mergeCell ref="U25:U39"/>
    <mergeCell ref="V25:V39"/>
    <mergeCell ref="W25:W39"/>
    <mergeCell ref="X25:X39"/>
    <mergeCell ref="Y25:Y39"/>
    <mergeCell ref="Z25:Z39"/>
    <mergeCell ref="O25:O28"/>
    <mergeCell ref="P25:P39"/>
    <mergeCell ref="Q25:Q39"/>
    <mergeCell ref="R25:R39"/>
    <mergeCell ref="S25:S39"/>
    <mergeCell ref="T25:T39"/>
    <mergeCell ref="O34:O37"/>
    <mergeCell ref="O38:O39"/>
    <mergeCell ref="I25:I28"/>
    <mergeCell ref="J25:J28"/>
    <mergeCell ref="K25:K28"/>
    <mergeCell ref="L25:L28"/>
    <mergeCell ref="M25:M28"/>
    <mergeCell ref="N25:N28"/>
    <mergeCell ref="N29:N31"/>
    <mergeCell ref="O29:O31"/>
    <mergeCell ref="I32:I33"/>
    <mergeCell ref="J32:J33"/>
    <mergeCell ref="K32:K33"/>
    <mergeCell ref="L32:L33"/>
    <mergeCell ref="M32:M33"/>
    <mergeCell ref="N32:N33"/>
    <mergeCell ref="O32:O33"/>
    <mergeCell ref="I38:I39"/>
    <mergeCell ref="J38:J39"/>
    <mergeCell ref="K38:K39"/>
    <mergeCell ref="AG22:AG24"/>
    <mergeCell ref="AH22:AH24"/>
    <mergeCell ref="AI22:AI24"/>
    <mergeCell ref="AJ22:AJ24"/>
    <mergeCell ref="AK22:AK24"/>
    <mergeCell ref="AL22:AL24"/>
    <mergeCell ref="AA22:AA24"/>
    <mergeCell ref="AB22:AB24"/>
    <mergeCell ref="AC22:AC24"/>
    <mergeCell ref="AD22:AD24"/>
    <mergeCell ref="AE22:AE24"/>
    <mergeCell ref="AF22:AF24"/>
    <mergeCell ref="V22:V24"/>
    <mergeCell ref="W22:W24"/>
    <mergeCell ref="X22:X24"/>
    <mergeCell ref="Y22:Y24"/>
    <mergeCell ref="Z22:Z24"/>
    <mergeCell ref="O22:O24"/>
    <mergeCell ref="P22:P24"/>
    <mergeCell ref="Q22:Q24"/>
    <mergeCell ref="R22:R24"/>
    <mergeCell ref="S22:S24"/>
    <mergeCell ref="T22:T24"/>
    <mergeCell ref="AJ17:AJ21"/>
    <mergeCell ref="AK17:AK21"/>
    <mergeCell ref="AL17:AL21"/>
    <mergeCell ref="I22:I24"/>
    <mergeCell ref="J22:J24"/>
    <mergeCell ref="K22:K24"/>
    <mergeCell ref="L22:L24"/>
    <mergeCell ref="M22:M24"/>
    <mergeCell ref="N22:N24"/>
    <mergeCell ref="AC17:AC21"/>
    <mergeCell ref="AD17:AD21"/>
    <mergeCell ref="AE17:AE21"/>
    <mergeCell ref="AF17:AF21"/>
    <mergeCell ref="AG17:AG21"/>
    <mergeCell ref="AH17:AH21"/>
    <mergeCell ref="W17:W21"/>
    <mergeCell ref="X17:X21"/>
    <mergeCell ref="Y17:Y21"/>
    <mergeCell ref="Z17:Z21"/>
    <mergeCell ref="AA17:AA21"/>
    <mergeCell ref="AB17:AB21"/>
    <mergeCell ref="Q17:Q21"/>
    <mergeCell ref="R17:R21"/>
    <mergeCell ref="U22:U24"/>
    <mergeCell ref="T17:T21"/>
    <mergeCell ref="U17:U21"/>
    <mergeCell ref="V17:V21"/>
    <mergeCell ref="AL15:AL16"/>
    <mergeCell ref="G17:H17"/>
    <mergeCell ref="I17:I21"/>
    <mergeCell ref="J17:J21"/>
    <mergeCell ref="K17:K21"/>
    <mergeCell ref="L17:L21"/>
    <mergeCell ref="M17:M21"/>
    <mergeCell ref="N17:N21"/>
    <mergeCell ref="O17:O21"/>
    <mergeCell ref="P17:P21"/>
    <mergeCell ref="AF13:AF16"/>
    <mergeCell ref="AG13:AG16"/>
    <mergeCell ref="AH13:AH16"/>
    <mergeCell ref="AI13:AI16"/>
    <mergeCell ref="AJ13:AJ16"/>
    <mergeCell ref="AK15:AK16"/>
    <mergeCell ref="Z13:Z16"/>
    <mergeCell ref="AA13:AA16"/>
    <mergeCell ref="AB13:AB16"/>
    <mergeCell ref="AC13:AC16"/>
    <mergeCell ref="AI17:AI21"/>
    <mergeCell ref="AK8:AL9"/>
    <mergeCell ref="C10:AK10"/>
    <mergeCell ref="C13:C39"/>
    <mergeCell ref="D13:D39"/>
    <mergeCell ref="I13:I16"/>
    <mergeCell ref="J13:J16"/>
    <mergeCell ref="K13:K16"/>
    <mergeCell ref="L13:L16"/>
    <mergeCell ref="M13:M16"/>
    <mergeCell ref="AD13:AD16"/>
    <mergeCell ref="AE13:AE16"/>
    <mergeCell ref="T13:T16"/>
    <mergeCell ref="U13:U16"/>
    <mergeCell ref="V13:V16"/>
    <mergeCell ref="W13:W16"/>
    <mergeCell ref="X13:X16"/>
    <mergeCell ref="Y13:Y16"/>
    <mergeCell ref="N13:N16"/>
    <mergeCell ref="O13:O16"/>
    <mergeCell ref="P13:P16"/>
    <mergeCell ref="Q13:Q16"/>
    <mergeCell ref="R13:R16"/>
    <mergeCell ref="S13:S16"/>
    <mergeCell ref="S17:S21"/>
    <mergeCell ref="C8:C9"/>
    <mergeCell ref="D8:I9"/>
    <mergeCell ref="J8:J9"/>
    <mergeCell ref="K8:K9"/>
    <mergeCell ref="L8:L9"/>
    <mergeCell ref="M8:M9"/>
    <mergeCell ref="N8:N9"/>
    <mergeCell ref="X6:Y6"/>
    <mergeCell ref="Z6:AA6"/>
    <mergeCell ref="N6:N7"/>
    <mergeCell ref="O6:O7"/>
    <mergeCell ref="P6:Q6"/>
    <mergeCell ref="R6:S6"/>
    <mergeCell ref="T6:U6"/>
    <mergeCell ref="V6:W6"/>
    <mergeCell ref="C6:C7"/>
    <mergeCell ref="D6:I7"/>
    <mergeCell ref="O8:O9"/>
    <mergeCell ref="J6:J7"/>
    <mergeCell ref="K6:K7"/>
    <mergeCell ref="L6:L7"/>
    <mergeCell ref="M6:M7"/>
    <mergeCell ref="C2:AL2"/>
    <mergeCell ref="C3:AL3"/>
    <mergeCell ref="C4:I4"/>
    <mergeCell ref="J4:U4"/>
    <mergeCell ref="V4:AL4"/>
    <mergeCell ref="C5:F5"/>
    <mergeCell ref="G5:O5"/>
    <mergeCell ref="P5:AG5"/>
    <mergeCell ref="AH5:AL5"/>
    <mergeCell ref="AI6:AI7"/>
    <mergeCell ref="AJ6:AJ7"/>
    <mergeCell ref="AK6:AL7"/>
    <mergeCell ref="AB6:AC6"/>
    <mergeCell ref="AD6:AE6"/>
    <mergeCell ref="AF6:AG6"/>
    <mergeCell ref="AH6:AH7"/>
  </mergeCells>
  <printOptions/>
  <pageMargins left="0.5118110236220472" right="0.11811023622047245" top="0.7480314960629921" bottom="0.5511811023622047" header="0.31496062992125984" footer="0.11811023622047245"/>
  <pageSetup horizontalDpi="600" verticalDpi="600" orientation="landscape" paperSize="5" scale="50" r:id="rId4"/>
  <headerFooter>
    <oddHeader>&amp;L&amp;G&amp;R&amp;G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David Suarez Sanchez</cp:lastModifiedBy>
  <dcterms:created xsi:type="dcterms:W3CDTF">2013-01-27T16:39:05Z</dcterms:created>
  <dcterms:modified xsi:type="dcterms:W3CDTF">2013-10-01T17:12:12Z</dcterms:modified>
  <cp:category/>
  <cp:version/>
  <cp:contentType/>
  <cp:contentStatus/>
</cp:coreProperties>
</file>