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515" windowHeight="6795" activeTab="1"/>
  </bookViews>
  <sheets>
    <sheet name="Plan de Acción Desarrollo  2013" sheetId="1" r:id="rId1"/>
    <sheet name="Plan de Accion Cultura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<sst xmlns="http://schemas.openxmlformats.org/spreadsheetml/2006/main" count="779" uniqueCount="251">
  <si>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</si>
  <si>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</si>
  <si>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</si>
  <si>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</si>
  <si>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</si>
  <si>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</si>
  <si>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</si>
  <si>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</si>
  <si>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LIBRE DESTINACION</t>
  </si>
  <si>
    <t>REGALIAS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</si>
  <si>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</si>
  <si>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</si>
  <si>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</si>
  <si>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</si>
  <si>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</si>
  <si>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</si>
  <si>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</si>
  <si>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</si>
  <si>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</si>
  <si>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</si>
  <si>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</si>
  <si>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</si>
  <si>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</si>
  <si>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</si>
  <si>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</si>
  <si>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</si>
  <si>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COMPONENTE DE EFICACIA - PLAN DE ACCIÒN - VIGENCIA  2013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</si>
  <si>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</si>
  <si>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</si>
  <si>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</si>
  <si>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</si>
  <si>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</si>
  <si>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>EJE: 1 DESARROLLO INTEGRAL DEL SER HUMANO</t>
  </si>
  <si>
    <t>SECTOR : EDUCACION</t>
  </si>
  <si>
    <t>PROGRAMA: FUTURO CON EDUCACION</t>
  </si>
  <si>
    <t>DIANA CAROLINA PATARROYO CORREDOR</t>
  </si>
  <si>
    <t>Mejorar la calidad de vida de los Villapinzonences, mediante
la disminución la deserción escolar y el analfabetismo</t>
  </si>
  <si>
    <t>SGP EDUCACION</t>
  </si>
  <si>
    <t>SGP SALUD REG. SUBISIDO</t>
  </si>
  <si>
    <t>SGP SALUD PUBLICA</t>
  </si>
  <si>
    <t>2,192,449,385</t>
  </si>
  <si>
    <t>SISBEN</t>
  </si>
  <si>
    <t>APLICACIÓN DE PROYECTOS EDUCATIVOS TRANSVERSALES</t>
  </si>
  <si>
    <t>Gestionar la
asignación de
orientadores
educativos para
las 3 IED del
Municipio</t>
  </si>
  <si>
    <t>Convenir en el cuatrienio con las Instituciones Educativas la implementación en los PEI de competencias lingüísticas. Lectura,escritura,expresión oral y escrita</t>
  </si>
  <si>
    <t>Asignación de
un orientador
educativo para
las 3 IED del
Municipio
gestionado</t>
  </si>
  <si>
    <t>Presentar proyecto
ante secretaria de
educación para la
asignación de
orientadores</t>
  </si>
  <si>
    <t>1,000,000</t>
  </si>
  <si>
    <t>Convenios
implementados
en
competencias
lingüísticas.
lectura,
escritura,
expresión oral y
escritas</t>
  </si>
  <si>
    <t>Realizar jornadas de
trabajo con los rectores
de las instituciones
educativas del
Municipio.</t>
  </si>
  <si>
    <t>Crear la
Asociación
Municipal de
Padres de
Familia.</t>
  </si>
  <si>
    <t>Asociación
Municipal de
Padres de
Familia creada</t>
  </si>
  <si>
    <t>Convocatoria general
para la conformación
de la Asociación
Municipal de Padres de
Familia.</t>
  </si>
  <si>
    <t>ADQUISICIÓN DE INSUMOS, SUMINISTROS Y DOTACIÓN</t>
  </si>
  <si>
    <t>Convenir el funcionamiento de la Ludoteca Naves en el municipio, anualmente.</t>
  </si>
  <si>
    <t>Convenio
realizado.</t>
  </si>
  <si>
    <t>Realizar convenio para
el funcionamiento de la
Ludoteca Naves.</t>
  </si>
  <si>
    <t>4,000,000</t>
  </si>
  <si>
    <t>TALENTO HUMANO QUE DESARROLLA FUNCIONES DE CARÁCTER OPERATIVO</t>
  </si>
  <si>
    <t>Atender 1000:  niñas, jóvenes, adultos, discapacitados y  desplazados en la ludoteca.</t>
  </si>
  <si>
    <t>Población
atendida en la
ludoteca.</t>
  </si>
  <si>
    <t>Contratar el personal
idóneo con
capacitaciones de la
Gobernación para
atender la ludoteca y
actividades
extramurales.</t>
  </si>
  <si>
    <t>16,000,000</t>
  </si>
  <si>
    <t>DOTACIÓN INSTITUCIONAL DE MATERIAL Y MEDIOS PEDAGÓGICOS PARA EL APRENDIZAJE</t>
  </si>
  <si>
    <t>Dotar el laboratorio de física y química de 1 IED del Municipio.</t>
  </si>
  <si>
    <t>Dotar de material y medios pedagógicos para el aprendizaje las 23 sedes educativas rurales del Municipio.</t>
  </si>
  <si>
    <t>IED Dotadas
con materiales
pedagógicos.</t>
  </si>
  <si>
    <t>Laboratorio de
física y química
dotado</t>
  </si>
  <si>
    <t xml:space="preserve">Contratar la compra de material e insumos para el laboratorio de fisica y quimica. </t>
  </si>
  <si>
    <t>Realizar el proceso de
contratación para la
dotación</t>
  </si>
  <si>
    <t>15,000,000</t>
  </si>
  <si>
    <t>20,000,000</t>
  </si>
  <si>
    <t xml:space="preserve">MENAJE, DOTACIÓN Y SU REPOSICIÓN PARA LA PRESTACIÓN DEL SERVICIO DE ALIMENTACIÓN ESCOLAR </t>
  </si>
  <si>
    <t>Gestionar la
adquisición del
menaje para 4
instituciones
Educativas con
sus respectivas
sedes rurales.</t>
  </si>
  <si>
    <t>Restaurantes
escolares
dotados con
menaje.</t>
  </si>
  <si>
    <t>Gestión recursos ante
empresas públicas y
privadas</t>
  </si>
  <si>
    <t>8,000,000</t>
  </si>
  <si>
    <t>CONTRATACIÓN CON TERCEROS PARA LA PROVISIÓN INTEGRAL DEL SERVICIO DE ALIMENTACIÓN ESCOLAR</t>
  </si>
  <si>
    <t>Brindar
refrigerio
reforzado a
2952 niñ@s de
las instituciones
educativas por
año2</t>
  </si>
  <si>
    <t>Número de
niñ@s
beneficiados
con refrigerio
escolar</t>
  </si>
  <si>
    <t>2952 anualmente</t>
  </si>
  <si>
    <t>*Gestionar con la
Secretaria de
Educación de
Cundinamarca los
cupos                                                                  *Celebrar convenio con ICBF</t>
  </si>
  <si>
    <t>SGP ALIMENTACION ESCOLAR</t>
  </si>
  <si>
    <t>TRANSPORTE ESCOLAR</t>
  </si>
  <si>
    <t>Garantizar y
gestionar la
cofinanciación
del transporte
escolar de los
4.000
estudiantes de
la zona rural en
el cuatrienio.</t>
  </si>
  <si>
    <t>Estudiantes
beneficiados
con transporte
escolar</t>
  </si>
  <si>
    <t>1000 Anualmente</t>
  </si>
  <si>
    <t>Gestión para ampliar la
cobertura del subsidio
de transporte
estudiantil en todos los
niveles.</t>
  </si>
  <si>
    <t>IMPLEMENTACION DEL BILINGUISMO EN LAS INSTITUCIONES EDUCATIVAS DEL MUNICIPIO</t>
  </si>
  <si>
    <t>Realizar
convenio con
las instituciones
educativas
para la
implementación
del bilingüismo.</t>
  </si>
  <si>
    <t>Convenio con
las instituciones
educativas
sobre la
implementación
del bilingüismo
realizado</t>
  </si>
  <si>
    <t>Gestionar recursos
humanos y económicos
a través de entes
departamentales y
Nacionales</t>
  </si>
  <si>
    <t>FONDO ROTATORIO EDUCATIVO PARA LA EDUCACION SUPERIOR. TECNICA Y TECNOLOGICA</t>
  </si>
  <si>
    <t>Beneficiar a 8
estudiantes
para acceder a
la educación
superior a
través del
programa
(Plan
primavera)
apoyando a
estudiantes de
escasos
recursos, en el
cuatrienio.</t>
  </si>
  <si>
    <t>Estudiantes
beneficiados
con el Plan
Primavera</t>
  </si>
  <si>
    <t>*Realizar convenio con
la Gobernación de
Cundinamarca e Icetex                                                                     *Reactivar el fondo rotatorio educativo municipal</t>
  </si>
  <si>
    <t>CONTRATACIÓN PARA EDUCACIÓN PARA JÓVENES Y ADULTOS</t>
  </si>
  <si>
    <t>Reducir la tasa de analfabetismo en un 4.7 % apoyando a 125 adultos en educaciòn bàsica primaria, secundaria y media</t>
  </si>
  <si>
    <t>Tasa de
analfabetismo
inferior</t>
  </si>
  <si>
    <t>7.6%</t>
  </si>
  <si>
    <t>Convenios de
alfabetización y
educación básica
gratuita para mayores
de edad, adulto mayor
y en especial madres
cabeza de familia.</t>
  </si>
  <si>
    <t>DISEÑO E IMPLEMENTACIÓN DE PLANES DE MEJORAMIENTO</t>
  </si>
  <si>
    <t>Mejorar el
promedio
ICFES a nivel
superior (sobre
el promedio de
60 puntos).</t>
  </si>
  <si>
    <t>Puntaje ICFES
sobre el
promedio</t>
  </si>
  <si>
    <t>Contratar una entidad
competente para la
realización de curso
Pre-Icfes para alumnos
de grado once.</t>
  </si>
  <si>
    <t>6,000,000</t>
  </si>
  <si>
    <t>TRANSFERENCIAS PARA CALIDAD GRATUIDAD  (SIN SITUACIÓN DE FONDOS)</t>
  </si>
  <si>
    <t>Transferencia de recursos del ministerio a las instituciones educativa por gratuidad</t>
  </si>
  <si>
    <t xml:space="preserve">Realizar por parte de la secretaria de Hacienda la trasfenecia de recursos. </t>
  </si>
  <si>
    <t>SERVICIO DE VIGILANCIA INSTITUCIONES EDUCATIVAS</t>
  </si>
  <si>
    <t>Apoyar a la
Institución
Educativa
ENSMA
anualmente.</t>
  </si>
  <si>
    <t>Institución
Educativa
ENSMA
apoyada</t>
  </si>
  <si>
    <t>Contratar un celador
para la Institución
Educativa ENSMA y
necesidades en
general.</t>
  </si>
  <si>
    <t>Realizar el
Convenio para
el ciclo
complementario
con la Normal
superior, cada
año.</t>
  </si>
  <si>
    <t>Convenio
Realizado</t>
  </si>
  <si>
    <t>Girar recursos</t>
  </si>
  <si>
    <t>7,000,000</t>
  </si>
  <si>
    <t>SECTOR : SALUD</t>
  </si>
  <si>
    <t>PROGRAMA: SALUD PARA TODOS CON CALIDAD Y EFICIENCIA</t>
  </si>
  <si>
    <t>1. Disminuir los riesgos de morbilidad y mortalidad en la población del Municipio en cada
ciclo vital en un 10% para el 2015
2. Reducir en el cuatrienio la tasa de mortalidad infantil (0 a 1 año) en un caso
3. Mantener en 0 la mortalidad materna del municipio de Villapinzón
4. Reducir en el cuatrienio la desnutrición aguda en los niños y niñas de 0 a 5 años en un
3% (23 niños)
5. Reducir en el cuatrienio la tasa de mortalidad de niños y niñas de 1 a 5 años en 2 casos
6. Aumentar la accesibilidad a los servicios de salud pública a través de la estrategia de
Atención Primaria en Salud en el 90% de la población rural y urbana del MUNICIPIO"
7. Gestionar durante el cuatrienio el acceso para la atención en salud al 100% de la
población víctima del conflicto armado (PVCA) que demande servicios de urgencias como
no asegurado y los eventos NO POSS.
8. Implementar durante el cuatrienio acciones de promoción y prevención al 100% de la
PVCA que requieran el servicio                                                                                                                                                                      9. Lograr que en el municipio el 90% de las entidades responsables de pago y la red
contratada mejoren la accesibilidad a los servicios de salud por medio de acciones de
aseguramiento y prestación de servicios.</t>
  </si>
  <si>
    <t>1,685,000,000</t>
  </si>
  <si>
    <t>ASEGURAMIENTO CON EPS DEL RÉGIMEN CON SITUACIÓN DE FONDOS</t>
  </si>
  <si>
    <t>ETESA</t>
  </si>
  <si>
    <t>Aseguramiento Con Eps Del Régimen Sin Situación De Fondos</t>
  </si>
  <si>
    <t>1,600,000,000</t>
  </si>
  <si>
    <t>Interventoría En Régimen Subsidiado</t>
  </si>
  <si>
    <t>Realizar una
auditoría para el
régimen
subsidiado</t>
  </si>
  <si>
    <t>Auditoria del Régimen
subsidiado realizado</t>
  </si>
  <si>
    <t>Contratar una
persona para realizar
la auditoria en salud</t>
  </si>
  <si>
    <t>22,0000,000</t>
  </si>
  <si>
    <t>Financiación De Acciones Del Plan De Intervenciones Colectivas</t>
  </si>
  <si>
    <t>Realizar contrato con la ESE Hospital San Martin de Porres de Choconta y demas contratos para ejecutar las actividades de los POAS</t>
  </si>
  <si>
    <t>Contrato celebrado</t>
  </si>
  <si>
    <t xml:space="preserve">Celebrar contrato con la ESE San Martin de porres de Choconta según las prioridades del servicio que presten. </t>
  </si>
  <si>
    <t xml:space="preserve">OTROS GASTOS EN SALUD </t>
  </si>
  <si>
    <t>Actualización del software base de datos y apoyo en régimen subsidiado en salud</t>
  </si>
  <si>
    <t>Identificar y afiliar al SGSSS al 100% de la víctimas de la violencia y población en condición de desplazamiento</t>
  </si>
  <si>
    <t>Coordinadora PIC</t>
  </si>
  <si>
    <t>Base de datos del
régimen subsidiado
actualizado</t>
  </si>
  <si>
    <t>Contratar una
persona para
actualización de base
de datos y apoyo en
régimen subsidiado
en salud</t>
  </si>
  <si>
    <t>17,100,000</t>
  </si>
  <si>
    <t>Población identificada
y afiliada.</t>
  </si>
  <si>
    <t>Informar, comunicar y
educar sobre
derechos y deberes
en el SGSSS y
afiliación en los
diferentes regímenes
en salud.</t>
  </si>
  <si>
    <t>1,500,000</t>
  </si>
  <si>
    <t>Coordinado PIC contratado</t>
  </si>
  <si>
    <t>Contratar una persona para coordinar el Plan de intervensiones colectivas municipales</t>
  </si>
  <si>
    <t>21,420,000</t>
  </si>
  <si>
    <t>SECTOR : POBLACION VULNERABLE</t>
  </si>
  <si>
    <t>PROGRAMA: PRIMERA INFANCIA</t>
  </si>
  <si>
    <t>Implementar una estrategia de atención integral a la primera
infancia, para reducir brechas con calidad</t>
  </si>
  <si>
    <t>PROGRAMA DE ATENCION INTEGRAL A LA PRIMERA INFANCIA -PAIPI</t>
  </si>
  <si>
    <t>Apoyar el funcionamiento del PAIPI (programa de atención integral para la primera infancia) con 8 puntos de atención.</t>
  </si>
  <si>
    <t>Apoyar el funcionamiento de los 23 hogares comunitarios del Municipio, anualmente.</t>
  </si>
  <si>
    <t>Puntos de
atención en
funcionamiento
con el programa
PAIPI</t>
  </si>
  <si>
    <t>Realizar convenio
con el Ministerio
de educación
Nacional para
cofinanciación de
PAIPI</t>
  </si>
  <si>
    <t>3,000,000</t>
  </si>
  <si>
    <t>Hogares
comunitarios
apoyados con
funcionamiento</t>
  </si>
  <si>
    <t>Realiza convenio
interinstitucional
con el "Hogar
Feliz"</t>
  </si>
  <si>
    <t>70,000,000</t>
  </si>
  <si>
    <t>190,000,000</t>
  </si>
  <si>
    <t>29,500,000</t>
  </si>
  <si>
    <t>Suministrar 275 mercados y refrigeros  a adultos mayores y población en condición de desplazamiento.</t>
  </si>
  <si>
    <t xml:space="preserve">Apoyo a desplazamiento fuera del Municipio a Adultos Mayores </t>
  </si>
  <si>
    <t>Desarrollar 1 jornada de actividad fìsica para adulto mayor beneficiando a 110 adultos mayores</t>
  </si>
  <si>
    <t>Mercados
entregados a
adultos
mayores.</t>
  </si>
  <si>
    <t>Suministrar 167 subsidios económicos a
adultos mayores y población en condición de desplazamiento.</t>
  </si>
  <si>
    <t>Subsidios
económicos a
adultos
mayores
entregados</t>
  </si>
  <si>
    <t>LINEA BASE</t>
  </si>
  <si>
    <t>META CUATRENIO</t>
  </si>
  <si>
    <t>META VIGENCIA (2013)</t>
  </si>
  <si>
    <t>META ALCANZADA 1 SEMESTRE</t>
  </si>
  <si>
    <t>META ALCANZADA 2 SEMESTRE</t>
  </si>
  <si>
    <t>Convenio con el
Ministerio de la
Protección Social</t>
  </si>
  <si>
    <t>Realizar proceso
de contratación
para el programa
RPPT, convenio
con ICBF.</t>
  </si>
  <si>
    <t>22,000,000</t>
  </si>
  <si>
    <t xml:space="preserve">Adultos mayores apoyados </t>
  </si>
  <si>
    <t>Recepcion de papeles y verificacion de informacion para hacer efectivo el apoyo</t>
  </si>
  <si>
    <t>2,500,000</t>
  </si>
  <si>
    <t>Jornada realizada</t>
  </si>
  <si>
    <t>Realizar la contratacion para la jornada fisica</t>
  </si>
  <si>
    <t>5,000,000</t>
  </si>
  <si>
    <t>Formular e implementar la política pública de discapacidad</t>
  </si>
  <si>
    <t>Política pública
de discapacidad
formulada</t>
  </si>
  <si>
    <t>Gestionar
recursos
económicos y
humanos
(profesionales)
para la
ejecución de
programas
enfocados a la
población en
condición de
discapacidad</t>
  </si>
  <si>
    <t>Apoyar el
funcionamiento del
Centro de vida
sensorial (Fonoaudiologa, docente educacion especial, fisioterapeuta)</t>
  </si>
  <si>
    <t>Centro de vida
sensorial
funcionando</t>
  </si>
  <si>
    <t>Apoyar el
funcionamiento con la contratacion de equipo interdisciplinario</t>
  </si>
  <si>
    <t>Vincular a 1 eventos a la población con discapacidad. Dìa Blanco</t>
  </si>
  <si>
    <t>Población
Discapacitada
vinculada a
eventos</t>
  </si>
  <si>
    <t>Celebración del
día blanco</t>
  </si>
  <si>
    <t>Caracterizacion Y Diagnostico De La Poblacion Con Discapacidad</t>
  </si>
  <si>
    <t>Censo de
discapacidad
Levantado</t>
  </si>
  <si>
    <t>Realizar
caracterización
y diagnostico de
la población en
condición de
discapacidad.</t>
  </si>
  <si>
    <t>Apoyar al 100% de la población discapacitada para su inclusión a la educación</t>
  </si>
  <si>
    <t>Discapacitados
apoyados en
educación</t>
  </si>
  <si>
    <t>Apoyarlos con
transporte
escolar,
desayunos
escolares, y
cupos en las
IED, urbano y
rural.</t>
  </si>
  <si>
    <t xml:space="preserve">Apoyar a las mujeres vinculadas a la asociación de mujeres </t>
  </si>
  <si>
    <t xml:space="preserve">Apoyar el programa unidos/Familias en accion </t>
  </si>
  <si>
    <t>Apoyo de gastos funerarios</t>
  </si>
  <si>
    <t>Mujeres
vinculadas a la
asociación
capacitadas</t>
  </si>
  <si>
    <t>Realizar un
programa anual
de capacitación a
las mujeres
vinculadas a la
asociación de
mujeres</t>
  </si>
  <si>
    <t>Programa
unidos/familias en accion
apoyado</t>
  </si>
  <si>
    <t>Realizar
seguimiento al
programa Unidos
de la Presidencia
de la República</t>
  </si>
  <si>
    <t>familias apoyadas con gastos funebres</t>
  </si>
  <si>
    <t xml:space="preserve">Realizar contrato con funeraria que preste los servicios </t>
  </si>
  <si>
    <t>CONTRATACIÓN DEL SERVICIO</t>
  </si>
  <si>
    <t>CONTRATACION DE PRESTACION DE SERVICIOS CON LA BENEFICENCIA</t>
  </si>
  <si>
    <t>Personas ingresadas a beneficencia</t>
  </si>
  <si>
    <t>Realiza convenio con la Beneficencia de Cundunamarca.</t>
  </si>
  <si>
    <t>SECTOR : CULTURA</t>
  </si>
  <si>
    <t>PROGRAMA: LA CULTURA MEDIO DE TRANSFORMACION SOCIAL</t>
  </si>
  <si>
    <t xml:space="preserve">Responsable en encargo </t>
  </si>
  <si>
    <t>SGP CULTURA</t>
  </si>
  <si>
    <t>SGP FORZOSA INVERSION</t>
  </si>
  <si>
    <t>ESTAMPILLA PROCULTURA</t>
  </si>
  <si>
    <t>PROGRAMA DE CULTURA CIUDADANA</t>
  </si>
  <si>
    <t>Diseño y Implementacion Del Programa De Cultura Ciudadana</t>
  </si>
  <si>
    <t>Programa
diseñado e
implementado</t>
  </si>
  <si>
    <t>Con ayudas
didácticas,
talleres, en
grupos
focalizados</t>
  </si>
  <si>
    <t>FORMACIÓN, CAPACITACIÓN E INVESTIGACIÓN ARTÍSTICA Y CULTURAL</t>
  </si>
  <si>
    <t>Fortalecer las
escuelas de música
,banda sinfónica y
danza existentes</t>
  </si>
  <si>
    <t>Escuelas de
música ,banda
sinfónica y
danza
fortalecidas.</t>
  </si>
  <si>
    <t>Por medio de la
contratación de
los instructores
idóneos.</t>
  </si>
  <si>
    <t xml:space="preserve">PAGO DE INSTRUCTORES CONTRATADOS PARA LAS BANDAS MUSICALES </t>
  </si>
  <si>
    <t>Fortalecimiento De Las Escuelas De Musica Y De La Banda Sinfonica Director</t>
  </si>
  <si>
    <t>Escuelas de
música ,banda
sinfónica 
fortalecidas.</t>
  </si>
  <si>
    <t>FOMENTO, APOYO Y DIFUSIÓN DE EVENTOS Y EXPRESIONES ARTÍSTICAS Y CULTURALES</t>
  </si>
  <si>
    <t>Realizar 48
actividades culturales
de diferentes géneros
y disciplinas, con los
diferentes grupos
poblacionales,
incluidos niñ@s
discapacitados y
población desplazada</t>
  </si>
  <si>
    <t>Mediante la
organización de
eventos,
espectáculos
públicos
culturales,
actividades
lúdicas.</t>
  </si>
  <si>
    <t>INSTRUCTORES Y BIBLIOTECÓLOGOS CONTRATADOS PARA LA EJECUCIÓN DE PROGRAMAS Y PROYECTOS ARTÍSTICOS Y CULTURALES.</t>
  </si>
  <si>
    <t>Personas
beneficiadas con
el habito de la
lectura</t>
  </si>
  <si>
    <t>Eventos
culturales
realizados.</t>
  </si>
  <si>
    <t xml:space="preserve">Atender 8.000 niñ@s,
jóvenes, adultos
mayores y
discapacitados en la
biblioteca municipal
creando el hábito de
la lectura la escritura
y la investigación.  </t>
  </si>
  <si>
    <t>Atención en la
biblioteca y
programas de
extensión</t>
  </si>
  <si>
    <t>SEGURIDAD SOCIAL DEL CREADOR Y GESTOR CULTURAL</t>
  </si>
  <si>
    <t>RECURSO DE ESTAMPILLA PROCULTURA</t>
  </si>
  <si>
    <t>PI-I-AD-JV  8948</t>
  </si>
  <si>
    <t>JUV-AD  5272</t>
  </si>
  <si>
    <t>PI-I 1645</t>
  </si>
  <si>
    <t>PI-I-AD-JV-AD-ADM-VCA-DIS-AFRO-ING   16,283</t>
  </si>
  <si>
    <t>AD-JV  5272</t>
  </si>
  <si>
    <t>AD-ADM-CVA   7735</t>
  </si>
  <si>
    <t>PI-I-AD-JV-AD-ADM-VCA-DIS-AFRO-ING   12,000</t>
  </si>
  <si>
    <t>PI-I 3676</t>
  </si>
  <si>
    <t>PI-I-AD9291</t>
  </si>
  <si>
    <t>ADM 1720</t>
  </si>
  <si>
    <t xml:space="preserve">DSIC 407 </t>
  </si>
  <si>
    <t>AD 5617</t>
  </si>
  <si>
    <t>AD-ADM 7335</t>
  </si>
  <si>
    <t>Generar un cambio de mentalidad y actitud comporta mental
en los habitantes de Villapinzón, a partir de la creación y fortalecimiento de espacios
culturales, artísticos, recreativos, la implementación de la cultura ciudadana, la formulación y ejecución de políticas de inclusión, promoviendo la tolerancia, reduciendo el índice de alcoholismo y drogadicción y violencia.</t>
  </si>
  <si>
    <t>I-AD-JV 7303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</si>
</sst>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textRotation="90" wrapText="1"/>
    </xf>
    <xf numFmtId="165" fontId="2" fillId="33" borderId="10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165" fontId="2" fillId="0" borderId="10" xfId="46" applyNumberFormat="1" applyFont="1" applyBorder="1" applyAlignment="1">
      <alignment horizontal="center" textRotation="90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textRotation="90" wrapText="1"/>
    </xf>
    <xf numFmtId="3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1" xfId="46" applyNumberFormat="1" applyFont="1" applyBorder="1" applyAlignment="1">
      <alignment horizontal="center" textRotation="9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 vertical="center" textRotation="90" wrapText="1"/>
    </xf>
    <xf numFmtId="0" fontId="2" fillId="34" borderId="10" xfId="0" applyFont="1" applyFill="1" applyBorder="1" applyAlignment="1">
      <alignment vertical="center" textRotation="90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vertical="center" textRotation="90" wrapText="1"/>
    </xf>
    <xf numFmtId="0" fontId="2" fillId="34" borderId="11" xfId="0" applyFont="1" applyFill="1" applyBorder="1" applyAlignment="1">
      <alignment vertical="center" textRotation="90" wrapText="1"/>
    </xf>
    <xf numFmtId="0" fontId="2" fillId="34" borderId="11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 textRotation="90" wrapText="1"/>
      <protection locked="0"/>
    </xf>
    <xf numFmtId="0" fontId="2" fillId="34" borderId="10" xfId="0" applyFont="1" applyFill="1" applyBorder="1" applyAlignment="1" applyProtection="1">
      <alignment vertical="center" textRotation="90" wrapText="1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6" borderId="10" xfId="0" applyFont="1" applyFill="1" applyBorder="1" applyAlignment="1" applyProtection="1">
      <alignment horizontal="center" vertical="center" textRotation="90" wrapText="1"/>
      <protection locked="0"/>
    </xf>
    <xf numFmtId="3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9" borderId="10" xfId="0" applyFont="1" applyFill="1" applyBorder="1" applyAlignment="1" applyProtection="1">
      <alignment horizontal="center" vertical="center" textRotation="90" wrapText="1"/>
      <protection locked="0"/>
    </xf>
    <xf numFmtId="0" fontId="2" fillId="39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3" fillId="40" borderId="0" xfId="0" applyFont="1" applyFill="1" applyAlignment="1">
      <alignment/>
    </xf>
    <xf numFmtId="0" fontId="43" fillId="0" borderId="0" xfId="0" applyFont="1" applyAlignment="1">
      <alignment horizontal="center" vertical="center" wrapText="1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3" fontId="3" fillId="37" borderId="10" xfId="0" applyNumberFormat="1" applyFont="1" applyFill="1" applyBorder="1" applyAlignment="1" applyProtection="1">
      <alignment horizontal="center" vertical="center" textRotation="90" wrapText="1"/>
      <protection/>
    </xf>
    <xf numFmtId="3" fontId="3" fillId="40" borderId="10" xfId="0" applyNumberFormat="1" applyFont="1" applyFill="1" applyBorder="1" applyAlignment="1" applyProtection="1">
      <alignment horizontal="center" vertical="center" textRotation="90" wrapText="1"/>
      <protection/>
    </xf>
    <xf numFmtId="3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0" xfId="0" applyNumberFormat="1" applyFont="1" applyFill="1" applyBorder="1" applyAlignment="1">
      <alignment horizontal="center" vertical="center" textRotation="90"/>
    </xf>
    <xf numFmtId="0" fontId="2" fillId="18" borderId="10" xfId="0" applyFont="1" applyFill="1" applyBorder="1" applyAlignment="1">
      <alignment horizontal="center" vertical="center" textRotation="90"/>
    </xf>
    <xf numFmtId="3" fontId="2" fillId="37" borderId="10" xfId="0" applyNumberFormat="1" applyFont="1" applyFill="1" applyBorder="1" applyAlignment="1">
      <alignment horizontal="center" vertical="center" textRotation="90"/>
    </xf>
    <xf numFmtId="0" fontId="2" fillId="39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46" applyNumberFormat="1" applyFont="1" applyBorder="1" applyAlignment="1">
      <alignment horizontal="center" vertical="center" textRotation="90" wrapText="1"/>
    </xf>
    <xf numFmtId="3" fontId="2" fillId="34" borderId="10" xfId="0" applyNumberFormat="1" applyFont="1" applyFill="1" applyBorder="1" applyAlignment="1">
      <alignment horizontal="center" vertical="center" textRotation="90" wrapText="1"/>
    </xf>
    <xf numFmtId="0" fontId="3" fillId="18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textRotation="90" wrapText="1"/>
    </xf>
    <xf numFmtId="3" fontId="2" fillId="0" borderId="14" xfId="0" applyNumberFormat="1" applyFont="1" applyFill="1" applyBorder="1" applyAlignment="1" applyProtection="1">
      <alignment vertical="center" textRotation="90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33" borderId="1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1" xfId="0" applyNumberFormat="1" applyFont="1" applyFill="1" applyBorder="1" applyAlignment="1" applyProtection="1">
      <alignment vertical="center" textRotation="90" wrapText="1"/>
      <protection locked="0"/>
    </xf>
    <xf numFmtId="0" fontId="2" fillId="34" borderId="11" xfId="0" applyFont="1" applyFill="1" applyBorder="1" applyAlignment="1" applyProtection="1">
      <alignment vertical="center" textRotation="90" wrapText="1"/>
      <protection locked="0"/>
    </xf>
    <xf numFmtId="0" fontId="2" fillId="34" borderId="16" xfId="0" applyFont="1" applyFill="1" applyBorder="1" applyAlignment="1">
      <alignment vertical="center" textRotation="90" wrapText="1"/>
    </xf>
    <xf numFmtId="0" fontId="4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wrapText="1"/>
    </xf>
    <xf numFmtId="166" fontId="7" fillId="0" borderId="17" xfId="46" applyNumberFormat="1" applyFont="1" applyFill="1" applyBorder="1" applyAlignment="1">
      <alignment vertical="center" wrapText="1"/>
    </xf>
    <xf numFmtId="166" fontId="7" fillId="0" borderId="18" xfId="46" applyNumberFormat="1" applyFont="1" applyFill="1" applyBorder="1" applyAlignment="1">
      <alignment vertical="center" wrapText="1"/>
    </xf>
    <xf numFmtId="166" fontId="7" fillId="0" borderId="10" xfId="51" applyNumberFormat="1" applyFont="1" applyFill="1" applyBorder="1" applyAlignment="1">
      <alignment vertical="center" wrapText="1"/>
      <protection/>
    </xf>
    <xf numFmtId="166" fontId="7" fillId="0" borderId="17" xfId="46" applyNumberFormat="1" applyFont="1" applyFill="1" applyBorder="1" applyAlignment="1">
      <alignment horizontal="center" vertical="center" wrapText="1"/>
    </xf>
    <xf numFmtId="166" fontId="7" fillId="0" borderId="10" xfId="46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3" fontId="3" fillId="37" borderId="10" xfId="0" applyNumberFormat="1" applyFont="1" applyFill="1" applyBorder="1" applyAlignment="1" applyProtection="1">
      <alignment horizontal="center" vertical="center" wrapText="1"/>
      <protection/>
    </xf>
    <xf numFmtId="3" fontId="2" fillId="39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41" borderId="10" xfId="0" applyFont="1" applyFill="1" applyBorder="1" applyAlignment="1" applyProtection="1">
      <alignment horizontal="left" vertical="center" wrapText="1"/>
      <protection locked="0"/>
    </xf>
    <xf numFmtId="0" fontId="3" fillId="41" borderId="14" xfId="0" applyFont="1" applyFill="1" applyBorder="1" applyAlignment="1" applyProtection="1">
      <alignment horizontal="left" vertical="center" wrapText="1"/>
      <protection locked="0"/>
    </xf>
    <xf numFmtId="0" fontId="3" fillId="41" borderId="13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 applyProtection="1">
      <alignment horizontal="center" vertical="center" textRotation="90" wrapText="1"/>
      <protection/>
    </xf>
    <xf numFmtId="10" fontId="2" fillId="39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9" borderId="14" xfId="0" applyFont="1" applyFill="1" applyBorder="1" applyAlignment="1" applyProtection="1">
      <alignment horizontal="center" vertical="center" textRotation="90" wrapText="1"/>
      <protection/>
    </xf>
    <xf numFmtId="3" fontId="3" fillId="18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3" fillId="42" borderId="10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164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4" fontId="3" fillId="18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18" borderId="10" xfId="0" applyFont="1" applyFill="1" applyBorder="1" applyAlignment="1" applyProtection="1">
      <alignment horizontal="center" vertical="center" textRotation="90" wrapText="1"/>
      <protection/>
    </xf>
    <xf numFmtId="0" fontId="3" fillId="18" borderId="10" xfId="0" applyFont="1" applyFill="1" applyBorder="1" applyAlignment="1">
      <alignment horizontal="center" vertical="center" textRotation="90" wrapText="1"/>
    </xf>
    <xf numFmtId="3" fontId="2" fillId="18" borderId="10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zoomScalePageLayoutView="0" workbookViewId="0" topLeftCell="K89">
      <selection activeCell="AG89" sqref="AG89:AH89"/>
    </sheetView>
  </sheetViews>
  <sheetFormatPr defaultColWidth="11.421875" defaultRowHeight="15"/>
  <cols>
    <col min="1" max="1" width="4.57421875" style="41" customWidth="1"/>
    <col min="2" max="2" width="15.8515625" style="16" customWidth="1"/>
    <col min="3" max="3" width="10.00390625" style="16" customWidth="1"/>
    <col min="4" max="4" width="27.7109375" style="41" customWidth="1"/>
    <col min="5" max="5" width="13.00390625" style="41" customWidth="1"/>
    <col min="6" max="7" width="11.421875" style="41" customWidth="1"/>
    <col min="8" max="8" width="19.28125" style="50" customWidth="1"/>
    <col min="9" max="9" width="15.7109375" style="50" customWidth="1"/>
    <col min="10" max="10" width="9.7109375" style="50" customWidth="1"/>
    <col min="11" max="11" width="32.00390625" style="41" customWidth="1"/>
    <col min="12" max="12" width="5.7109375" style="41" customWidth="1"/>
    <col min="13" max="13" width="6.57421875" style="41" customWidth="1"/>
    <col min="14" max="14" width="6.140625" style="41" customWidth="1"/>
    <col min="15" max="16" width="5.00390625" style="41" customWidth="1"/>
    <col min="17" max="18" width="5.140625" style="41" bestFit="1" customWidth="1"/>
    <col min="19" max="32" width="5.00390625" style="41" customWidth="1"/>
    <col min="33" max="33" width="5.140625" style="16" customWidth="1"/>
    <col min="34" max="34" width="5.421875" style="41" customWidth="1"/>
    <col min="35" max="35" width="10.8515625" style="41" customWidth="1"/>
    <col min="36" max="36" width="7.140625" style="41" customWidth="1"/>
    <col min="37" max="16384" width="11.421875" style="41" customWidth="1"/>
  </cols>
  <sheetData>
    <row r="1" spans="2:36" ht="12" thickBot="1">
      <c r="B1" s="1"/>
      <c r="C1" s="1"/>
      <c r="D1" s="1"/>
      <c r="E1" s="1"/>
      <c r="F1" s="1"/>
      <c r="G1" s="1"/>
      <c r="H1" s="42"/>
      <c r="I1" s="42"/>
      <c r="J1" s="4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1.25">
      <c r="B2" s="110" t="s">
        <v>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2"/>
    </row>
    <row r="3" spans="2:36" ht="11.25">
      <c r="B3" s="113" t="s">
        <v>26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5"/>
    </row>
    <row r="4" spans="2:36" ht="11.25">
      <c r="B4" s="99" t="s">
        <v>32</v>
      </c>
      <c r="C4" s="100"/>
      <c r="D4" s="100"/>
      <c r="E4" s="100"/>
      <c r="F4" s="100"/>
      <c r="G4" s="100"/>
      <c r="H4" s="100"/>
      <c r="I4" s="97" t="s">
        <v>33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5" spans="2:36" ht="15.75" customHeight="1">
      <c r="B5" s="99" t="s">
        <v>34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6" t="s">
        <v>0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 t="s">
        <v>1</v>
      </c>
      <c r="AH5" s="117"/>
      <c r="AI5" s="117"/>
      <c r="AJ5" s="118"/>
    </row>
    <row r="6" spans="2:36" ht="33.75" customHeight="1">
      <c r="B6" s="119" t="s">
        <v>2</v>
      </c>
      <c r="C6" s="120" t="s">
        <v>3</v>
      </c>
      <c r="D6" s="120"/>
      <c r="E6" s="120"/>
      <c r="F6" s="120"/>
      <c r="G6" s="120"/>
      <c r="H6" s="120"/>
      <c r="I6" s="121" t="s">
        <v>4</v>
      </c>
      <c r="J6" s="122" t="s">
        <v>5</v>
      </c>
      <c r="K6" s="122" t="s">
        <v>6</v>
      </c>
      <c r="L6" s="123" t="s">
        <v>28</v>
      </c>
      <c r="M6" s="124" t="s">
        <v>29</v>
      </c>
      <c r="N6" s="124" t="s">
        <v>30</v>
      </c>
      <c r="O6" s="95" t="s">
        <v>7</v>
      </c>
      <c r="P6" s="95"/>
      <c r="Q6" s="95" t="s">
        <v>82</v>
      </c>
      <c r="R6" s="95"/>
      <c r="S6" s="95" t="s">
        <v>8</v>
      </c>
      <c r="T6" s="95"/>
      <c r="U6" s="95" t="s">
        <v>37</v>
      </c>
      <c r="V6" s="95"/>
      <c r="W6" s="95" t="s">
        <v>9</v>
      </c>
      <c r="X6" s="95"/>
      <c r="Y6" s="95" t="s">
        <v>38</v>
      </c>
      <c r="Z6" s="95"/>
      <c r="AA6" s="95" t="s">
        <v>39</v>
      </c>
      <c r="AB6" s="95"/>
      <c r="AC6" s="95" t="s">
        <v>10</v>
      </c>
      <c r="AD6" s="95"/>
      <c r="AE6" s="95" t="s">
        <v>11</v>
      </c>
      <c r="AF6" s="95"/>
      <c r="AG6" s="96" t="s">
        <v>12</v>
      </c>
      <c r="AH6" s="101" t="s">
        <v>13</v>
      </c>
      <c r="AI6" s="102" t="s">
        <v>27</v>
      </c>
      <c r="AJ6" s="103" t="s">
        <v>14</v>
      </c>
    </row>
    <row r="7" spans="2:36" ht="65.25" customHeight="1">
      <c r="B7" s="119"/>
      <c r="C7" s="120"/>
      <c r="D7" s="120"/>
      <c r="E7" s="120"/>
      <c r="F7" s="120"/>
      <c r="G7" s="120"/>
      <c r="H7" s="120"/>
      <c r="I7" s="121"/>
      <c r="J7" s="122" t="s">
        <v>5</v>
      </c>
      <c r="K7" s="122"/>
      <c r="L7" s="123"/>
      <c r="M7" s="124"/>
      <c r="N7" s="124"/>
      <c r="O7" s="54" t="s">
        <v>15</v>
      </c>
      <c r="P7" s="55" t="s">
        <v>16</v>
      </c>
      <c r="Q7" s="54" t="s">
        <v>15</v>
      </c>
      <c r="R7" s="55" t="s">
        <v>16</v>
      </c>
      <c r="S7" s="54" t="s">
        <v>15</v>
      </c>
      <c r="T7" s="55" t="s">
        <v>16</v>
      </c>
      <c r="U7" s="54" t="s">
        <v>15</v>
      </c>
      <c r="V7" s="55" t="s">
        <v>16</v>
      </c>
      <c r="W7" s="54" t="s">
        <v>15</v>
      </c>
      <c r="X7" s="55" t="s">
        <v>16</v>
      </c>
      <c r="Y7" s="54" t="s">
        <v>15</v>
      </c>
      <c r="Z7" s="55" t="s">
        <v>16</v>
      </c>
      <c r="AA7" s="54" t="s">
        <v>15</v>
      </c>
      <c r="AB7" s="55" t="s">
        <v>17</v>
      </c>
      <c r="AC7" s="54" t="s">
        <v>15</v>
      </c>
      <c r="AD7" s="55" t="s">
        <v>17</v>
      </c>
      <c r="AE7" s="54" t="s">
        <v>15</v>
      </c>
      <c r="AF7" s="55" t="s">
        <v>17</v>
      </c>
      <c r="AG7" s="96"/>
      <c r="AH7" s="101"/>
      <c r="AI7" s="102"/>
      <c r="AJ7" s="103"/>
    </row>
    <row r="8" spans="2:36" ht="84" customHeight="1">
      <c r="B8" s="65" t="s">
        <v>35</v>
      </c>
      <c r="C8" s="104" t="s">
        <v>36</v>
      </c>
      <c r="D8" s="104"/>
      <c r="E8" s="104"/>
      <c r="F8" s="104"/>
      <c r="G8" s="104"/>
      <c r="H8" s="104"/>
      <c r="I8" s="56"/>
      <c r="J8" s="56"/>
      <c r="K8" s="57"/>
      <c r="L8" s="57"/>
      <c r="M8" s="58"/>
      <c r="N8" s="58"/>
      <c r="O8" s="59">
        <v>217984857.75</v>
      </c>
      <c r="P8" s="59">
        <f>P10+P15+P17</f>
        <v>0</v>
      </c>
      <c r="Q8" s="59">
        <f>Q10+Q15+Q17</f>
        <v>0</v>
      </c>
      <c r="R8" s="59">
        <f>R10+R15+R17</f>
        <v>0</v>
      </c>
      <c r="S8" s="59">
        <v>81906937</v>
      </c>
      <c r="T8" s="59">
        <f>T10+T15+T17</f>
        <v>0</v>
      </c>
      <c r="U8" s="59">
        <v>597644356</v>
      </c>
      <c r="V8" s="59">
        <f>V10+V15+V17</f>
        <v>0</v>
      </c>
      <c r="W8" s="59">
        <f>W10+W15+W17</f>
        <v>0</v>
      </c>
      <c r="X8" s="59">
        <f>X10+X15+X17</f>
        <v>0</v>
      </c>
      <c r="Y8" s="59">
        <v>1618338075</v>
      </c>
      <c r="Z8" s="59">
        <f>Z10+Z15+Z17</f>
        <v>0</v>
      </c>
      <c r="AA8" s="59">
        <v>73974618</v>
      </c>
      <c r="AB8" s="59">
        <f>AB10+AB15+AB17</f>
        <v>0</v>
      </c>
      <c r="AC8" s="59" t="s">
        <v>40</v>
      </c>
      <c r="AD8" s="59">
        <f>AD10+AD15+AD17</f>
        <v>0</v>
      </c>
      <c r="AE8" s="59">
        <v>4782298228.75</v>
      </c>
      <c r="AF8" s="59">
        <f>AF10+AF15+AF17</f>
        <v>0</v>
      </c>
      <c r="AG8" s="60" t="s">
        <v>236</v>
      </c>
      <c r="AH8" s="60" t="s">
        <v>41</v>
      </c>
      <c r="AI8" s="60"/>
      <c r="AJ8" s="66"/>
    </row>
    <row r="9" spans="2:36" ht="11.25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7"/>
    </row>
    <row r="10" spans="1:36" ht="69.75" customHeight="1">
      <c r="A10" s="43"/>
      <c r="B10" s="67" t="s">
        <v>18</v>
      </c>
      <c r="C10" s="28" t="s">
        <v>19</v>
      </c>
      <c r="D10" s="28" t="s">
        <v>31</v>
      </c>
      <c r="E10" s="28" t="s">
        <v>24</v>
      </c>
      <c r="F10" s="29" t="str">
        <f>J6</f>
        <v>LINEA BASE </v>
      </c>
      <c r="G10" s="29" t="str">
        <f>K6</f>
        <v>META  CUATRIENIO</v>
      </c>
      <c r="H10" s="30" t="str">
        <f>L6</f>
        <v>META  VIGENCIA(2013)</v>
      </c>
      <c r="I10" s="30" t="str">
        <f>M6</f>
        <v>META  ALCANZADA 1 SEMESTRE</v>
      </c>
      <c r="J10" s="30" t="str">
        <f>N6</f>
        <v>META  ALCANZADA 2 SEMESTRE</v>
      </c>
      <c r="K10" s="28" t="s">
        <v>20</v>
      </c>
      <c r="L10" s="28" t="s">
        <v>21</v>
      </c>
      <c r="M10" s="28" t="s">
        <v>22</v>
      </c>
      <c r="N10" s="28" t="s">
        <v>23</v>
      </c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3">
        <f>O10+Q10</f>
        <v>0</v>
      </c>
      <c r="AF10" s="32"/>
      <c r="AG10" s="34"/>
      <c r="AH10" s="51"/>
      <c r="AI10" s="51"/>
      <c r="AJ10" s="68"/>
    </row>
    <row r="11" spans="1:37" s="47" customFormat="1" ht="78.75">
      <c r="A11" s="44"/>
      <c r="B11" s="108" t="s">
        <v>42</v>
      </c>
      <c r="C11" s="109"/>
      <c r="D11" s="2" t="s">
        <v>113</v>
      </c>
      <c r="E11" s="2" t="s">
        <v>114</v>
      </c>
      <c r="F11" s="39">
        <v>1</v>
      </c>
      <c r="G11" s="39">
        <v>4</v>
      </c>
      <c r="H11" s="40">
        <v>1</v>
      </c>
      <c r="I11" s="40"/>
      <c r="J11" s="40"/>
      <c r="K11" s="2" t="s">
        <v>115</v>
      </c>
      <c r="L11" s="2"/>
      <c r="M11" s="2"/>
      <c r="N11" s="2"/>
      <c r="O11" s="37" t="s">
        <v>116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 t="s">
        <v>116</v>
      </c>
      <c r="AF11" s="37"/>
      <c r="AG11" s="40" t="s">
        <v>237</v>
      </c>
      <c r="AH11" s="94" t="s">
        <v>41</v>
      </c>
      <c r="AI11" s="46"/>
      <c r="AJ11" s="69"/>
      <c r="AK11" s="53"/>
    </row>
    <row r="12" spans="1:36" s="45" customFormat="1" ht="69.75" customHeight="1">
      <c r="A12" s="44"/>
      <c r="B12" s="108"/>
      <c r="C12" s="109"/>
      <c r="D12" s="2" t="s">
        <v>50</v>
      </c>
      <c r="E12" s="2" t="s">
        <v>51</v>
      </c>
      <c r="F12" s="39">
        <v>0</v>
      </c>
      <c r="G12" s="39">
        <v>1</v>
      </c>
      <c r="H12" s="40"/>
      <c r="I12" s="40"/>
      <c r="J12" s="40"/>
      <c r="K12" s="2" t="s">
        <v>52</v>
      </c>
      <c r="L12" s="2"/>
      <c r="M12" s="2"/>
      <c r="N12" s="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94" t="s">
        <v>236</v>
      </c>
      <c r="AH12" s="94" t="s">
        <v>41</v>
      </c>
      <c r="AI12" s="46"/>
      <c r="AJ12" s="69"/>
    </row>
    <row r="13" spans="1:37" s="47" customFormat="1" ht="73.5">
      <c r="A13" s="44"/>
      <c r="B13" s="108"/>
      <c r="C13" s="109"/>
      <c r="D13" s="2" t="s">
        <v>43</v>
      </c>
      <c r="E13" s="2" t="s">
        <v>45</v>
      </c>
      <c r="F13" s="39">
        <v>0</v>
      </c>
      <c r="G13" s="39">
        <v>3</v>
      </c>
      <c r="H13" s="40">
        <v>1</v>
      </c>
      <c r="I13" s="40"/>
      <c r="J13" s="40"/>
      <c r="K13" s="2" t="s">
        <v>46</v>
      </c>
      <c r="L13" s="2"/>
      <c r="M13" s="2"/>
      <c r="N13" s="2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94" t="s">
        <v>236</v>
      </c>
      <c r="AH13" s="94" t="s">
        <v>41</v>
      </c>
      <c r="AI13" s="46"/>
      <c r="AJ13" s="69"/>
      <c r="AK13" s="53"/>
    </row>
    <row r="14" spans="1:37" s="47" customFormat="1" ht="101.25">
      <c r="A14" s="44"/>
      <c r="B14" s="108"/>
      <c r="C14" s="109"/>
      <c r="D14" s="2" t="s">
        <v>44</v>
      </c>
      <c r="E14" s="2" t="s">
        <v>48</v>
      </c>
      <c r="F14" s="39">
        <v>7</v>
      </c>
      <c r="G14" s="39">
        <v>2</v>
      </c>
      <c r="H14" s="40">
        <v>2</v>
      </c>
      <c r="I14" s="40"/>
      <c r="J14" s="40"/>
      <c r="K14" s="2" t="s">
        <v>49</v>
      </c>
      <c r="L14" s="2"/>
      <c r="M14" s="2"/>
      <c r="N14" s="2"/>
      <c r="O14" s="37" t="s">
        <v>47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 t="s">
        <v>47</v>
      </c>
      <c r="AF14" s="37"/>
      <c r="AG14" s="94" t="s">
        <v>236</v>
      </c>
      <c r="AH14" s="94" t="s">
        <v>41</v>
      </c>
      <c r="AI14" s="46"/>
      <c r="AJ14" s="69"/>
      <c r="AK14" s="53"/>
    </row>
    <row r="15" spans="2:36" ht="74.25" customHeight="1">
      <c r="B15" s="67" t="s">
        <v>18</v>
      </c>
      <c r="C15" s="28" t="s">
        <v>19</v>
      </c>
      <c r="D15" s="28" t="s">
        <v>31</v>
      </c>
      <c r="E15" s="28" t="s">
        <v>24</v>
      </c>
      <c r="F15" s="29" t="str">
        <f>F10</f>
        <v>LINEA BASE </v>
      </c>
      <c r="G15" s="29" t="str">
        <f>G10</f>
        <v>META  CUATRIENIO</v>
      </c>
      <c r="H15" s="29" t="str">
        <f>H10</f>
        <v>META  VIGENCIA(2013)</v>
      </c>
      <c r="I15" s="29" t="str">
        <f>I10</f>
        <v>META  ALCANZADA 1 SEMESTRE</v>
      </c>
      <c r="J15" s="29" t="str">
        <f>J10</f>
        <v>META  ALCANZADA 2 SEMESTRE</v>
      </c>
      <c r="K15" s="28" t="s">
        <v>20</v>
      </c>
      <c r="L15" s="28" t="s">
        <v>21</v>
      </c>
      <c r="M15" s="28" t="s">
        <v>22</v>
      </c>
      <c r="N15" s="28" t="s">
        <v>23</v>
      </c>
      <c r="O15" s="31">
        <f>SUM(O16:O16)</f>
        <v>0</v>
      </c>
      <c r="P15" s="32">
        <f>SUM(P16:P16)</f>
        <v>0</v>
      </c>
      <c r="Q15" s="31">
        <f>SUM(Q16:Q16)</f>
        <v>0</v>
      </c>
      <c r="R15" s="32">
        <f>SUM(R16:R16)</f>
        <v>0</v>
      </c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3">
        <f>O15+Q15</f>
        <v>0</v>
      </c>
      <c r="AF15" s="32"/>
      <c r="AG15" s="34">
        <f>SUM(AG16:AG16)</f>
        <v>0</v>
      </c>
      <c r="AH15" s="51"/>
      <c r="AI15" s="51"/>
      <c r="AJ15" s="68"/>
    </row>
    <row r="16" spans="2:37" ht="45">
      <c r="B16" s="70" t="s">
        <v>53</v>
      </c>
      <c r="C16" s="20"/>
      <c r="D16" s="20" t="s">
        <v>54</v>
      </c>
      <c r="E16" s="52" t="s">
        <v>55</v>
      </c>
      <c r="F16" s="52">
        <v>1</v>
      </c>
      <c r="G16" s="17">
        <v>3</v>
      </c>
      <c r="H16" s="5">
        <v>1</v>
      </c>
      <c r="I16" s="18"/>
      <c r="J16" s="19"/>
      <c r="K16" s="61" t="s">
        <v>56</v>
      </c>
      <c r="L16" s="62"/>
      <c r="M16" s="7"/>
      <c r="N16" s="2"/>
      <c r="O16" s="6" t="s">
        <v>57</v>
      </c>
      <c r="P16" s="3"/>
      <c r="Q16" s="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5" t="s">
        <v>57</v>
      </c>
      <c r="AF16" s="25"/>
      <c r="AG16" s="9" t="s">
        <v>238</v>
      </c>
      <c r="AH16" s="94" t="s">
        <v>41</v>
      </c>
      <c r="AI16" s="26"/>
      <c r="AJ16" s="71"/>
      <c r="AK16" s="49"/>
    </row>
    <row r="17" spans="2:37" ht="74.25" customHeight="1">
      <c r="B17" s="67" t="s">
        <v>18</v>
      </c>
      <c r="C17" s="28" t="s">
        <v>19</v>
      </c>
      <c r="D17" s="28" t="s">
        <v>31</v>
      </c>
      <c r="E17" s="28" t="s">
        <v>24</v>
      </c>
      <c r="F17" s="29" t="str">
        <f>F15</f>
        <v>LINEA BASE </v>
      </c>
      <c r="G17" s="29" t="str">
        <f aca="true" t="shared" si="0" ref="G17:J19">G15</f>
        <v>META  CUATRIENIO</v>
      </c>
      <c r="H17" s="29" t="str">
        <f t="shared" si="0"/>
        <v>META  VIGENCIA(2013)</v>
      </c>
      <c r="I17" s="29" t="str">
        <f t="shared" si="0"/>
        <v>META  ALCANZADA 1 SEMESTRE</v>
      </c>
      <c r="J17" s="29" t="str">
        <f t="shared" si="0"/>
        <v>META  ALCANZADA 2 SEMESTRE</v>
      </c>
      <c r="K17" s="28" t="s">
        <v>20</v>
      </c>
      <c r="L17" s="28" t="s">
        <v>21</v>
      </c>
      <c r="M17" s="28" t="s">
        <v>22</v>
      </c>
      <c r="N17" s="28" t="s">
        <v>23</v>
      </c>
      <c r="O17" s="31">
        <f>SUM(O18:O18)</f>
        <v>0</v>
      </c>
      <c r="P17" s="32">
        <f>SUM(P18:P18)</f>
        <v>0</v>
      </c>
      <c r="Q17" s="31">
        <f>SUM(Q18:Q18)</f>
        <v>0</v>
      </c>
      <c r="R17" s="32">
        <f>SUM(R18:R18)</f>
        <v>0</v>
      </c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3">
        <f>O17+Q17</f>
        <v>0</v>
      </c>
      <c r="AF17" s="32"/>
      <c r="AG17" s="34">
        <f>SUM(AG18:AG18)</f>
        <v>0</v>
      </c>
      <c r="AH17" s="51"/>
      <c r="AI17" s="51"/>
      <c r="AJ17" s="68"/>
      <c r="AK17" s="49"/>
    </row>
    <row r="18" spans="2:36" ht="101.25">
      <c r="B18" s="70" t="s">
        <v>58</v>
      </c>
      <c r="C18" s="20"/>
      <c r="D18" s="20" t="s">
        <v>59</v>
      </c>
      <c r="E18" s="52" t="s">
        <v>60</v>
      </c>
      <c r="F18" s="52">
        <v>670</v>
      </c>
      <c r="G18" s="17">
        <v>4000</v>
      </c>
      <c r="H18" s="5">
        <v>1000</v>
      </c>
      <c r="I18" s="18"/>
      <c r="J18" s="19"/>
      <c r="K18" s="2" t="s">
        <v>61</v>
      </c>
      <c r="L18" s="62"/>
      <c r="M18" s="7"/>
      <c r="N18" s="2"/>
      <c r="O18" s="6" t="s">
        <v>62</v>
      </c>
      <c r="P18" s="3"/>
      <c r="Q18" s="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5" t="s">
        <v>62</v>
      </c>
      <c r="AF18" s="25"/>
      <c r="AG18" s="9" t="s">
        <v>239</v>
      </c>
      <c r="AH18" s="94" t="s">
        <v>41</v>
      </c>
      <c r="AI18" s="26"/>
      <c r="AJ18" s="71"/>
    </row>
    <row r="19" spans="1:36" ht="74.25" customHeight="1">
      <c r="A19" s="43"/>
      <c r="B19" s="67" t="s">
        <v>18</v>
      </c>
      <c r="C19" s="28" t="s">
        <v>19</v>
      </c>
      <c r="D19" s="28" t="s">
        <v>31</v>
      </c>
      <c r="E19" s="28" t="s">
        <v>24</v>
      </c>
      <c r="F19" s="29" t="str">
        <f>F17</f>
        <v>LINEA BASE </v>
      </c>
      <c r="G19" s="29" t="str">
        <f t="shared" si="0"/>
        <v>META  CUATRIENIO</v>
      </c>
      <c r="H19" s="29" t="str">
        <f t="shared" si="0"/>
        <v>META  VIGENCIA(2013)</v>
      </c>
      <c r="I19" s="29" t="str">
        <f t="shared" si="0"/>
        <v>META  ALCANZADA 1 SEMESTRE</v>
      </c>
      <c r="J19" s="29" t="str">
        <f t="shared" si="0"/>
        <v>META  ALCANZADA 2 SEMESTRE</v>
      </c>
      <c r="K19" s="28" t="s">
        <v>20</v>
      </c>
      <c r="L19" s="28" t="s">
        <v>21</v>
      </c>
      <c r="M19" s="28" t="s">
        <v>22</v>
      </c>
      <c r="N19" s="28" t="s">
        <v>23</v>
      </c>
      <c r="O19" s="31">
        <f>SUM(O21:O21)</f>
        <v>0</v>
      </c>
      <c r="P19" s="32">
        <f>SUM(P21:P21)</f>
        <v>0</v>
      </c>
      <c r="Q19" s="31">
        <f>SUM(Q21:Q21)</f>
        <v>0</v>
      </c>
      <c r="R19" s="32">
        <f>SUM(R21:R21)</f>
        <v>0</v>
      </c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3">
        <f>O19+Q19</f>
        <v>0</v>
      </c>
      <c r="AF19" s="32"/>
      <c r="AG19" s="34">
        <f>SUM(AG21:AG21)</f>
        <v>0</v>
      </c>
      <c r="AH19" s="51"/>
      <c r="AI19" s="51"/>
      <c r="AJ19" s="68"/>
    </row>
    <row r="20" spans="1:37" s="47" customFormat="1" ht="73.5" customHeight="1">
      <c r="A20" s="44"/>
      <c r="B20" s="108" t="s">
        <v>63</v>
      </c>
      <c r="C20" s="109"/>
      <c r="D20" s="2" t="s">
        <v>64</v>
      </c>
      <c r="E20" s="52" t="s">
        <v>67</v>
      </c>
      <c r="F20" s="39">
        <v>0</v>
      </c>
      <c r="G20" s="39">
        <v>1</v>
      </c>
      <c r="H20" s="39">
        <v>1</v>
      </c>
      <c r="I20" s="39"/>
      <c r="J20" s="39"/>
      <c r="K20" s="2" t="s">
        <v>68</v>
      </c>
      <c r="L20" s="36"/>
      <c r="M20" s="36"/>
      <c r="N20" s="36"/>
      <c r="O20" s="37"/>
      <c r="P20" s="37"/>
      <c r="Q20" s="37"/>
      <c r="R20" s="37"/>
      <c r="S20" s="37"/>
      <c r="T20" s="37"/>
      <c r="U20" s="37" t="s">
        <v>70</v>
      </c>
      <c r="V20" s="37"/>
      <c r="W20" s="37"/>
      <c r="X20" s="37"/>
      <c r="Y20" s="37"/>
      <c r="Z20" s="37"/>
      <c r="AA20" s="37"/>
      <c r="AB20" s="37"/>
      <c r="AC20" s="37"/>
      <c r="AD20" s="37"/>
      <c r="AE20" s="37" t="s">
        <v>70</v>
      </c>
      <c r="AF20" s="37"/>
      <c r="AG20" s="94" t="s">
        <v>236</v>
      </c>
      <c r="AH20" s="94" t="s">
        <v>41</v>
      </c>
      <c r="AI20" s="46"/>
      <c r="AJ20" s="69"/>
      <c r="AK20" s="53"/>
    </row>
    <row r="21" spans="1:36" ht="73.5" customHeight="1">
      <c r="A21" s="43"/>
      <c r="B21" s="108"/>
      <c r="C21" s="109"/>
      <c r="D21" s="20" t="s">
        <v>65</v>
      </c>
      <c r="E21" s="79" t="s">
        <v>66</v>
      </c>
      <c r="F21" s="39">
        <v>23</v>
      </c>
      <c r="G21" s="39">
        <v>23</v>
      </c>
      <c r="H21" s="39">
        <v>23</v>
      </c>
      <c r="I21" s="18"/>
      <c r="J21" s="19"/>
      <c r="K21" s="2" t="s">
        <v>69</v>
      </c>
      <c r="L21" s="62"/>
      <c r="M21" s="7"/>
      <c r="N21" s="2"/>
      <c r="O21" s="6"/>
      <c r="P21" s="3"/>
      <c r="Q21" s="8"/>
      <c r="R21" s="4"/>
      <c r="S21" s="4"/>
      <c r="T21" s="4"/>
      <c r="U21" s="37" t="s">
        <v>71</v>
      </c>
      <c r="V21" s="4"/>
      <c r="W21" s="4"/>
      <c r="X21" s="4"/>
      <c r="Y21" s="4"/>
      <c r="Z21" s="4"/>
      <c r="AA21" s="4"/>
      <c r="AB21" s="4"/>
      <c r="AC21" s="4"/>
      <c r="AD21" s="4"/>
      <c r="AE21" s="37" t="s">
        <v>71</v>
      </c>
      <c r="AF21" s="25"/>
      <c r="AG21" s="94" t="s">
        <v>236</v>
      </c>
      <c r="AH21" s="94" t="s">
        <v>41</v>
      </c>
      <c r="AI21" s="26"/>
      <c r="AJ21" s="71"/>
    </row>
    <row r="22" spans="2:36" ht="56.25">
      <c r="B22" s="67" t="s">
        <v>18</v>
      </c>
      <c r="C22" s="28" t="s">
        <v>19</v>
      </c>
      <c r="D22" s="28" t="s">
        <v>31</v>
      </c>
      <c r="E22" s="28" t="s">
        <v>24</v>
      </c>
      <c r="F22" s="29" t="str">
        <f>F17</f>
        <v>LINEA BASE </v>
      </c>
      <c r="G22" s="29" t="str">
        <f>G17</f>
        <v>META  CUATRIENIO</v>
      </c>
      <c r="H22" s="29" t="str">
        <f>H17</f>
        <v>META  VIGENCIA(2013)</v>
      </c>
      <c r="I22" s="29" t="str">
        <f>I17</f>
        <v>META  ALCANZADA 1 SEMESTRE</v>
      </c>
      <c r="J22" s="29" t="str">
        <f>J17</f>
        <v>META  ALCANZADA 2 SEMESTRE</v>
      </c>
      <c r="K22" s="28" t="s">
        <v>20</v>
      </c>
      <c r="L22" s="28" t="s">
        <v>21</v>
      </c>
      <c r="M22" s="28" t="s">
        <v>22</v>
      </c>
      <c r="N22" s="28" t="s">
        <v>23</v>
      </c>
      <c r="O22" s="31">
        <f>SUM(O23:O23)</f>
        <v>0</v>
      </c>
      <c r="P22" s="32">
        <f>SUM(P23:P23)</f>
        <v>0</v>
      </c>
      <c r="Q22" s="31">
        <f>SUM(Q23:Q23)</f>
        <v>0</v>
      </c>
      <c r="R22" s="32">
        <f>SUM(R23:R23)</f>
        <v>0</v>
      </c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3">
        <f>O22+Q22</f>
        <v>0</v>
      </c>
      <c r="AF22" s="32"/>
      <c r="AG22" s="34">
        <f>SUM(AG23:AG23)</f>
        <v>0</v>
      </c>
      <c r="AH22" s="51"/>
      <c r="AI22" s="51"/>
      <c r="AJ22" s="68"/>
    </row>
    <row r="23" spans="2:36" ht="78.75">
      <c r="B23" s="70" t="s">
        <v>72</v>
      </c>
      <c r="C23" s="20"/>
      <c r="D23" s="20" t="s">
        <v>73</v>
      </c>
      <c r="E23" s="52" t="s">
        <v>74</v>
      </c>
      <c r="F23" s="52">
        <v>2</v>
      </c>
      <c r="G23" s="17">
        <v>2</v>
      </c>
      <c r="H23" s="5">
        <v>2</v>
      </c>
      <c r="I23" s="18"/>
      <c r="J23" s="19"/>
      <c r="K23" s="2" t="s">
        <v>75</v>
      </c>
      <c r="L23" s="62"/>
      <c r="M23" s="7"/>
      <c r="N23" s="2"/>
      <c r="O23" s="6"/>
      <c r="P23" s="3"/>
      <c r="Q23" s="8"/>
      <c r="R23" s="4"/>
      <c r="S23" s="6" t="s">
        <v>76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25" t="s">
        <v>76</v>
      </c>
      <c r="AF23" s="25"/>
      <c r="AG23" s="94" t="s">
        <v>236</v>
      </c>
      <c r="AH23" s="94" t="s">
        <v>41</v>
      </c>
      <c r="AI23" s="26"/>
      <c r="AJ23" s="71"/>
    </row>
    <row r="24" spans="2:36" ht="56.25">
      <c r="B24" s="67" t="s">
        <v>18</v>
      </c>
      <c r="C24" s="28" t="s">
        <v>19</v>
      </c>
      <c r="D24" s="28" t="s">
        <v>31</v>
      </c>
      <c r="E24" s="28" t="s">
        <v>24</v>
      </c>
      <c r="F24" s="29" t="str">
        <f>F19</f>
        <v>LINEA BASE </v>
      </c>
      <c r="G24" s="29" t="str">
        <f>G19</f>
        <v>META  CUATRIENIO</v>
      </c>
      <c r="H24" s="29" t="str">
        <f>H19</f>
        <v>META  VIGENCIA(2013)</v>
      </c>
      <c r="I24" s="29" t="str">
        <f>I19</f>
        <v>META  ALCANZADA 1 SEMESTRE</v>
      </c>
      <c r="J24" s="29" t="str">
        <f>J19</f>
        <v>META  ALCANZADA 2 SEMESTRE</v>
      </c>
      <c r="K24" s="28" t="s">
        <v>20</v>
      </c>
      <c r="L24" s="28" t="s">
        <v>21</v>
      </c>
      <c r="M24" s="28" t="s">
        <v>22</v>
      </c>
      <c r="N24" s="28" t="s">
        <v>23</v>
      </c>
      <c r="O24" s="31">
        <f>SUM(O25:O25)</f>
        <v>0</v>
      </c>
      <c r="P24" s="32">
        <f>SUM(P25:P25)</f>
        <v>0</v>
      </c>
      <c r="Q24" s="31">
        <f>SUM(Q25:Q25)</f>
        <v>54935465</v>
      </c>
      <c r="R24" s="32">
        <f>SUM(R25:R25)</f>
        <v>0</v>
      </c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3">
        <f>O24+Q24</f>
        <v>54935465</v>
      </c>
      <c r="AF24" s="32"/>
      <c r="AG24" s="34">
        <f>SUM(AG25:AG25)</f>
        <v>0</v>
      </c>
      <c r="AH24" s="51"/>
      <c r="AI24" s="51"/>
      <c r="AJ24" s="68"/>
    </row>
    <row r="25" spans="2:36" ht="78.75">
      <c r="B25" s="70" t="s">
        <v>77</v>
      </c>
      <c r="C25" s="20"/>
      <c r="D25" s="20" t="s">
        <v>78</v>
      </c>
      <c r="E25" s="52" t="s">
        <v>79</v>
      </c>
      <c r="F25" s="52">
        <v>2952</v>
      </c>
      <c r="G25" s="52" t="s">
        <v>80</v>
      </c>
      <c r="H25" s="5">
        <v>2952</v>
      </c>
      <c r="I25" s="18"/>
      <c r="J25" s="19"/>
      <c r="K25" s="2" t="s">
        <v>81</v>
      </c>
      <c r="L25" s="62"/>
      <c r="M25" s="7"/>
      <c r="N25" s="2"/>
      <c r="O25" s="6"/>
      <c r="P25" s="3"/>
      <c r="Q25" s="63">
        <v>54935465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63">
        <v>54935465</v>
      </c>
      <c r="AF25" s="25"/>
      <c r="AG25" s="94" t="s">
        <v>236</v>
      </c>
      <c r="AH25" s="94" t="s">
        <v>41</v>
      </c>
      <c r="AI25" s="26"/>
      <c r="AJ25" s="71"/>
    </row>
    <row r="26" spans="2:36" ht="56.25">
      <c r="B26" s="67" t="s">
        <v>18</v>
      </c>
      <c r="C26" s="28" t="s">
        <v>19</v>
      </c>
      <c r="D26" s="28" t="s">
        <v>31</v>
      </c>
      <c r="E26" s="28" t="s">
        <v>24</v>
      </c>
      <c r="F26" s="29" t="str">
        <f>F22</f>
        <v>LINEA BASE </v>
      </c>
      <c r="G26" s="29" t="str">
        <f>G22</f>
        <v>META  CUATRIENIO</v>
      </c>
      <c r="H26" s="29" t="str">
        <f>H22</f>
        <v>META  VIGENCIA(2013)</v>
      </c>
      <c r="I26" s="29" t="str">
        <f>I22</f>
        <v>META  ALCANZADA 1 SEMESTRE</v>
      </c>
      <c r="J26" s="29" t="str">
        <f>J22</f>
        <v>META  ALCANZADA 2 SEMESTRE</v>
      </c>
      <c r="K26" s="28" t="s">
        <v>20</v>
      </c>
      <c r="L26" s="28" t="s">
        <v>21</v>
      </c>
      <c r="M26" s="28" t="s">
        <v>22</v>
      </c>
      <c r="N26" s="28" t="s">
        <v>23</v>
      </c>
      <c r="O26" s="31">
        <f>SUM(O27:O27)</f>
        <v>0</v>
      </c>
      <c r="P26" s="32">
        <f>SUM(P27:P27)</f>
        <v>0</v>
      </c>
      <c r="Q26" s="31">
        <f>SUM(Q27:Q27)</f>
        <v>0</v>
      </c>
      <c r="R26" s="32">
        <f>SUM(R27:R27)</f>
        <v>0</v>
      </c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3">
        <f>O26+Q26</f>
        <v>0</v>
      </c>
      <c r="AF26" s="32" t="e">
        <f>#REF!</f>
        <v>#REF!</v>
      </c>
      <c r="AG26" s="34">
        <f>SUM(AG27:AG27)</f>
        <v>0</v>
      </c>
      <c r="AH26" s="51"/>
      <c r="AI26" s="51"/>
      <c r="AJ26" s="68"/>
    </row>
    <row r="27" spans="2:36" ht="101.25">
      <c r="B27" s="70" t="s">
        <v>83</v>
      </c>
      <c r="C27" s="20"/>
      <c r="D27" s="20" t="s">
        <v>84</v>
      </c>
      <c r="E27" s="52" t="s">
        <v>85</v>
      </c>
      <c r="F27" s="52">
        <v>928</v>
      </c>
      <c r="G27" s="64" t="s">
        <v>86</v>
      </c>
      <c r="H27" s="5">
        <v>1000</v>
      </c>
      <c r="I27" s="18"/>
      <c r="J27" s="19"/>
      <c r="K27" s="2" t="s">
        <v>87</v>
      </c>
      <c r="L27" s="62"/>
      <c r="M27" s="7"/>
      <c r="N27" s="2"/>
      <c r="O27" s="6" t="s">
        <v>57</v>
      </c>
      <c r="P27" s="3"/>
      <c r="Q27" s="6"/>
      <c r="R27" s="6"/>
      <c r="S27" s="6">
        <v>15000000</v>
      </c>
      <c r="T27" s="6"/>
      <c r="U27" s="6">
        <v>180000000</v>
      </c>
      <c r="V27" s="6"/>
      <c r="W27" s="6"/>
      <c r="X27" s="6"/>
      <c r="Y27" s="6"/>
      <c r="Z27" s="6"/>
      <c r="AA27" s="6"/>
      <c r="AB27" s="6"/>
      <c r="AC27" s="6"/>
      <c r="AD27" s="6"/>
      <c r="AE27" s="6">
        <v>199000000</v>
      </c>
      <c r="AF27" s="6"/>
      <c r="AG27" s="94" t="s">
        <v>236</v>
      </c>
      <c r="AH27" s="94" t="s">
        <v>41</v>
      </c>
      <c r="AI27" s="26"/>
      <c r="AJ27" s="71"/>
    </row>
    <row r="28" spans="2:36" ht="56.25">
      <c r="B28" s="67" t="s">
        <v>18</v>
      </c>
      <c r="C28" s="28" t="s">
        <v>19</v>
      </c>
      <c r="D28" s="28" t="s">
        <v>31</v>
      </c>
      <c r="E28" s="28" t="s">
        <v>24</v>
      </c>
      <c r="F28" s="29" t="str">
        <f>F24</f>
        <v>LINEA BASE </v>
      </c>
      <c r="G28" s="29" t="str">
        <f>G24</f>
        <v>META  CUATRIENIO</v>
      </c>
      <c r="H28" s="29" t="str">
        <f>H24</f>
        <v>META  VIGENCIA(2013)</v>
      </c>
      <c r="I28" s="29" t="str">
        <f>I24</f>
        <v>META  ALCANZADA 1 SEMESTRE</v>
      </c>
      <c r="J28" s="29" t="str">
        <f>J24</f>
        <v>META  ALCANZADA 2 SEMESTRE</v>
      </c>
      <c r="K28" s="28" t="s">
        <v>20</v>
      </c>
      <c r="L28" s="28" t="s">
        <v>21</v>
      </c>
      <c r="M28" s="28" t="s">
        <v>22</v>
      </c>
      <c r="N28" s="28" t="s">
        <v>23</v>
      </c>
      <c r="O28" s="31">
        <f>SUM(O29:O29)</f>
        <v>500000</v>
      </c>
      <c r="P28" s="32">
        <f>SUM(P29:P29)</f>
        <v>0</v>
      </c>
      <c r="Q28" s="31">
        <f>SUM(Q29:Q29)</f>
        <v>0</v>
      </c>
      <c r="R28" s="32">
        <f>SUM(R29:R29)</f>
        <v>0</v>
      </c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3">
        <f>O28+Q28</f>
        <v>500000</v>
      </c>
      <c r="AF28" s="32"/>
      <c r="AG28" s="34">
        <f>SUM(AG29:AG29)</f>
        <v>0</v>
      </c>
      <c r="AH28" s="51"/>
      <c r="AI28" s="51"/>
      <c r="AJ28" s="68"/>
    </row>
    <row r="29" spans="2:36" ht="78.75">
      <c r="B29" s="70" t="s">
        <v>88</v>
      </c>
      <c r="C29" s="20"/>
      <c r="D29" s="20" t="s">
        <v>89</v>
      </c>
      <c r="E29" s="52" t="s">
        <v>90</v>
      </c>
      <c r="F29" s="52">
        <v>0</v>
      </c>
      <c r="G29" s="17">
        <v>2</v>
      </c>
      <c r="H29" s="5">
        <v>2</v>
      </c>
      <c r="I29" s="18"/>
      <c r="J29" s="19"/>
      <c r="K29" s="2" t="s">
        <v>91</v>
      </c>
      <c r="L29" s="62"/>
      <c r="M29" s="7"/>
      <c r="N29" s="2"/>
      <c r="O29" s="25">
        <v>500000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>
        <v>500000</v>
      </c>
      <c r="AF29" s="25"/>
      <c r="AG29" s="94" t="s">
        <v>236</v>
      </c>
      <c r="AH29" s="94" t="s">
        <v>41</v>
      </c>
      <c r="AI29" s="26"/>
      <c r="AJ29" s="71"/>
    </row>
    <row r="30" spans="2:36" ht="56.25">
      <c r="B30" s="67" t="s">
        <v>18</v>
      </c>
      <c r="C30" s="28" t="s">
        <v>19</v>
      </c>
      <c r="D30" s="28" t="s">
        <v>31</v>
      </c>
      <c r="E30" s="28" t="s">
        <v>24</v>
      </c>
      <c r="F30" s="29" t="str">
        <f>F26</f>
        <v>LINEA BASE </v>
      </c>
      <c r="G30" s="29" t="str">
        <f>G26</f>
        <v>META  CUATRIENIO</v>
      </c>
      <c r="H30" s="29" t="str">
        <f>H26</f>
        <v>META  VIGENCIA(2013)</v>
      </c>
      <c r="I30" s="29" t="str">
        <f>I26</f>
        <v>META  ALCANZADA 1 SEMESTRE</v>
      </c>
      <c r="J30" s="29" t="str">
        <f>J26</f>
        <v>META  ALCANZADA 2 SEMESTRE</v>
      </c>
      <c r="K30" s="28" t="s">
        <v>20</v>
      </c>
      <c r="L30" s="28" t="s">
        <v>21</v>
      </c>
      <c r="M30" s="28" t="s">
        <v>22</v>
      </c>
      <c r="N30" s="28" t="s">
        <v>23</v>
      </c>
      <c r="O30" s="31">
        <f>SUM(O31:O31)</f>
        <v>12322284.75</v>
      </c>
      <c r="P30" s="32">
        <f>SUM(P31:P31)</f>
        <v>0</v>
      </c>
      <c r="Q30" s="31">
        <f>SUM(Q31:Q31)</f>
        <v>0</v>
      </c>
      <c r="R30" s="32">
        <f>SUM(R31:R31)</f>
        <v>0</v>
      </c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3">
        <f>O30+Q30</f>
        <v>12322284.75</v>
      </c>
      <c r="AF30" s="32"/>
      <c r="AG30" s="34">
        <f>SUM(AG31:AG31)</f>
        <v>0</v>
      </c>
      <c r="AH30" s="51"/>
      <c r="AI30" s="51"/>
      <c r="AJ30" s="68"/>
    </row>
    <row r="31" spans="2:36" ht="157.5">
      <c r="B31" s="70" t="s">
        <v>92</v>
      </c>
      <c r="C31" s="20"/>
      <c r="D31" s="20" t="s">
        <v>93</v>
      </c>
      <c r="E31" s="52" t="s">
        <v>94</v>
      </c>
      <c r="F31" s="52">
        <v>0</v>
      </c>
      <c r="G31" s="17">
        <v>8</v>
      </c>
      <c r="H31" s="5">
        <v>8</v>
      </c>
      <c r="I31" s="18"/>
      <c r="J31" s="19"/>
      <c r="K31" s="2" t="s">
        <v>95</v>
      </c>
      <c r="L31" s="62"/>
      <c r="M31" s="7"/>
      <c r="N31" s="2"/>
      <c r="O31" s="25">
        <v>12322284.75</v>
      </c>
      <c r="P31" s="3"/>
      <c r="Q31" s="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5">
        <v>12322284.75</v>
      </c>
      <c r="AF31" s="25"/>
      <c r="AG31" s="9" t="s">
        <v>240</v>
      </c>
      <c r="AH31" s="94" t="s">
        <v>41</v>
      </c>
      <c r="AI31" s="26"/>
      <c r="AJ31" s="71"/>
    </row>
    <row r="32" spans="2:36" ht="56.25">
      <c r="B32" s="67" t="s">
        <v>18</v>
      </c>
      <c r="C32" s="28" t="s">
        <v>19</v>
      </c>
      <c r="D32" s="28" t="s">
        <v>31</v>
      </c>
      <c r="E32" s="28" t="s">
        <v>24</v>
      </c>
      <c r="F32" s="29" t="str">
        <f>F28</f>
        <v>LINEA BASE </v>
      </c>
      <c r="G32" s="29" t="str">
        <f>G28</f>
        <v>META  CUATRIENIO</v>
      </c>
      <c r="H32" s="29" t="str">
        <f>H28</f>
        <v>META  VIGENCIA(2013)</v>
      </c>
      <c r="I32" s="29" t="str">
        <f>I28</f>
        <v>META  ALCANZADA 1 SEMESTRE</v>
      </c>
      <c r="J32" s="29" t="str">
        <f>J28</f>
        <v>META  ALCANZADA 2 SEMESTRE</v>
      </c>
      <c r="K32" s="28" t="s">
        <v>20</v>
      </c>
      <c r="L32" s="28" t="s">
        <v>21</v>
      </c>
      <c r="M32" s="28" t="s">
        <v>22</v>
      </c>
      <c r="N32" s="28" t="s">
        <v>23</v>
      </c>
      <c r="O32" s="31">
        <f>SUM(O33:O33)</f>
        <v>0</v>
      </c>
      <c r="P32" s="32">
        <f>SUM(P33:P33)</f>
        <v>0</v>
      </c>
      <c r="Q32" s="31">
        <f>SUM(Q33:Q33)</f>
        <v>0</v>
      </c>
      <c r="R32" s="32">
        <f>SUM(R33:R33)</f>
        <v>0</v>
      </c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3">
        <f>O32+Q32</f>
        <v>0</v>
      </c>
      <c r="AF32" s="32"/>
      <c r="AG32" s="34">
        <f>SUM(AG33:AG33)</f>
        <v>0</v>
      </c>
      <c r="AH32" s="51"/>
      <c r="AI32" s="51"/>
      <c r="AJ32" s="68"/>
    </row>
    <row r="33" spans="2:36" ht="78.75">
      <c r="B33" s="70" t="s">
        <v>96</v>
      </c>
      <c r="C33" s="20"/>
      <c r="D33" s="20" t="s">
        <v>97</v>
      </c>
      <c r="E33" s="52" t="s">
        <v>98</v>
      </c>
      <c r="F33" s="52" t="s">
        <v>99</v>
      </c>
      <c r="G33" s="17">
        <v>125</v>
      </c>
      <c r="H33" s="5">
        <v>125</v>
      </c>
      <c r="I33" s="18"/>
      <c r="J33" s="19"/>
      <c r="K33" s="2" t="s">
        <v>100</v>
      </c>
      <c r="L33" s="62"/>
      <c r="M33" s="7"/>
      <c r="N33" s="2"/>
      <c r="O33" s="25" t="s">
        <v>57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 t="s">
        <v>57</v>
      </c>
      <c r="AF33" s="25"/>
      <c r="AG33" s="9" t="s">
        <v>241</v>
      </c>
      <c r="AH33" s="94" t="s">
        <v>41</v>
      </c>
      <c r="AI33" s="26"/>
      <c r="AJ33" s="71"/>
    </row>
    <row r="34" spans="2:36" ht="56.25">
      <c r="B34" s="67" t="s">
        <v>18</v>
      </c>
      <c r="C34" s="28" t="s">
        <v>19</v>
      </c>
      <c r="D34" s="28" t="s">
        <v>31</v>
      </c>
      <c r="E34" s="28" t="s">
        <v>24</v>
      </c>
      <c r="F34" s="29" t="str">
        <f>F30</f>
        <v>LINEA BASE </v>
      </c>
      <c r="G34" s="29" t="str">
        <f>G30</f>
        <v>META  CUATRIENIO</v>
      </c>
      <c r="H34" s="29" t="str">
        <f>H30</f>
        <v>META  VIGENCIA(2013)</v>
      </c>
      <c r="I34" s="29" t="str">
        <f>I30</f>
        <v>META  ALCANZADA 1 SEMESTRE</v>
      </c>
      <c r="J34" s="29" t="str">
        <f>J30</f>
        <v>META  ALCANZADA 2 SEMESTRE</v>
      </c>
      <c r="K34" s="28" t="s">
        <v>20</v>
      </c>
      <c r="L34" s="28" t="s">
        <v>21</v>
      </c>
      <c r="M34" s="28" t="s">
        <v>22</v>
      </c>
      <c r="N34" s="28" t="s">
        <v>23</v>
      </c>
      <c r="O34" s="31">
        <f>SUM(O35:O35)</f>
        <v>0</v>
      </c>
      <c r="P34" s="32">
        <f>SUM(P35:P35)</f>
        <v>0</v>
      </c>
      <c r="Q34" s="31">
        <f>SUM(Q35:Q35)</f>
        <v>0</v>
      </c>
      <c r="R34" s="32">
        <f>SUM(R35:R35)</f>
        <v>0</v>
      </c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3">
        <f>O34+Q34</f>
        <v>0</v>
      </c>
      <c r="AF34" s="32"/>
      <c r="AG34" s="34">
        <f>SUM(AG35:AG35)</f>
        <v>0</v>
      </c>
      <c r="AH34" s="51"/>
      <c r="AI34" s="51"/>
      <c r="AJ34" s="68"/>
    </row>
    <row r="35" spans="2:36" ht="67.5">
      <c r="B35" s="70" t="s">
        <v>101</v>
      </c>
      <c r="C35" s="20"/>
      <c r="D35" s="20" t="s">
        <v>102</v>
      </c>
      <c r="E35" s="52" t="s">
        <v>103</v>
      </c>
      <c r="F35" s="52">
        <v>1</v>
      </c>
      <c r="G35" s="17">
        <v>4</v>
      </c>
      <c r="H35" s="5">
        <v>1</v>
      </c>
      <c r="I35" s="18"/>
      <c r="J35" s="19"/>
      <c r="K35" s="2" t="s">
        <v>104</v>
      </c>
      <c r="L35" s="62"/>
      <c r="M35" s="7"/>
      <c r="N35" s="2"/>
      <c r="O35" s="25" t="s">
        <v>105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 t="s">
        <v>105</v>
      </c>
      <c r="AF35" s="25"/>
      <c r="AG35" s="25" t="s">
        <v>240</v>
      </c>
      <c r="AH35" s="94" t="s">
        <v>41</v>
      </c>
      <c r="AI35" s="25"/>
      <c r="AJ35" s="72"/>
    </row>
    <row r="36" spans="2:36" ht="56.25">
      <c r="B36" s="67" t="s">
        <v>18</v>
      </c>
      <c r="C36" s="28" t="s">
        <v>19</v>
      </c>
      <c r="D36" s="28" t="s">
        <v>31</v>
      </c>
      <c r="E36" s="28" t="s">
        <v>24</v>
      </c>
      <c r="F36" s="29" t="str">
        <f>F32</f>
        <v>LINEA BASE </v>
      </c>
      <c r="G36" s="29" t="str">
        <f>G32</f>
        <v>META  CUATRIENIO</v>
      </c>
      <c r="H36" s="29" t="str">
        <f>H32</f>
        <v>META  VIGENCIA(2013)</v>
      </c>
      <c r="I36" s="29" t="str">
        <f>I32</f>
        <v>META  ALCANZADA 1 SEMESTRE</v>
      </c>
      <c r="J36" s="29" t="str">
        <f>J32</f>
        <v>META  ALCANZADA 2 SEMESTRE</v>
      </c>
      <c r="K36" s="28" t="s">
        <v>20</v>
      </c>
      <c r="L36" s="28" t="s">
        <v>21</v>
      </c>
      <c r="M36" s="28" t="s">
        <v>22</v>
      </c>
      <c r="N36" s="28" t="s">
        <v>23</v>
      </c>
      <c r="O36" s="31">
        <f>SUM(O37:O37)</f>
        <v>0</v>
      </c>
      <c r="P36" s="32">
        <f>SUM(P37:P37)</f>
        <v>0</v>
      </c>
      <c r="Q36" s="31">
        <f>SUM(Q37:Q37)</f>
        <v>0</v>
      </c>
      <c r="R36" s="32">
        <f>SUM(R37:R37)</f>
        <v>0</v>
      </c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3">
        <f>O36+Q36</f>
        <v>0</v>
      </c>
      <c r="AF36" s="32"/>
      <c r="AG36" s="34">
        <f>SUM(AG37:AG37)</f>
        <v>0</v>
      </c>
      <c r="AH36" s="51"/>
      <c r="AI36" s="51"/>
      <c r="AJ36" s="68"/>
    </row>
    <row r="37" spans="2:36" ht="69.75" customHeight="1">
      <c r="B37" s="70" t="s">
        <v>106</v>
      </c>
      <c r="C37" s="20"/>
      <c r="D37" s="20" t="s">
        <v>107</v>
      </c>
      <c r="E37" s="52"/>
      <c r="F37" s="52"/>
      <c r="G37" s="17"/>
      <c r="H37" s="5"/>
      <c r="I37" s="18"/>
      <c r="J37" s="19"/>
      <c r="K37" s="62" t="s">
        <v>108</v>
      </c>
      <c r="L37" s="62"/>
      <c r="M37" s="7"/>
      <c r="N37" s="2"/>
      <c r="O37" s="25"/>
      <c r="P37" s="25"/>
      <c r="Q37" s="25"/>
      <c r="R37" s="25"/>
      <c r="S37" s="25"/>
      <c r="T37" s="25"/>
      <c r="U37" s="25">
        <v>299516000</v>
      </c>
      <c r="V37" s="25"/>
      <c r="W37" s="25"/>
      <c r="X37" s="25"/>
      <c r="Y37" s="25"/>
      <c r="Z37" s="25"/>
      <c r="AA37" s="25"/>
      <c r="AB37" s="25"/>
      <c r="AC37" s="25"/>
      <c r="AD37" s="25"/>
      <c r="AE37" s="25">
        <v>299516000</v>
      </c>
      <c r="AF37" s="25"/>
      <c r="AG37" s="94" t="s">
        <v>236</v>
      </c>
      <c r="AH37" s="94" t="s">
        <v>41</v>
      </c>
      <c r="AI37" s="25"/>
      <c r="AJ37" s="72"/>
    </row>
    <row r="38" spans="2:36" ht="56.25">
      <c r="B38" s="67" t="s">
        <v>18</v>
      </c>
      <c r="C38" s="28" t="s">
        <v>19</v>
      </c>
      <c r="D38" s="28" t="s">
        <v>31</v>
      </c>
      <c r="E38" s="28" t="s">
        <v>24</v>
      </c>
      <c r="F38" s="29" t="str">
        <f>F34</f>
        <v>LINEA BASE </v>
      </c>
      <c r="G38" s="29" t="str">
        <f>G34</f>
        <v>META  CUATRIENIO</v>
      </c>
      <c r="H38" s="29" t="str">
        <f>H34</f>
        <v>META  VIGENCIA(2013)</v>
      </c>
      <c r="I38" s="29" t="str">
        <f>I34</f>
        <v>META  ALCANZADA 1 SEMESTRE</v>
      </c>
      <c r="J38" s="29" t="str">
        <f>J34</f>
        <v>META  ALCANZADA 2 SEMESTRE</v>
      </c>
      <c r="K38" s="28" t="s">
        <v>20</v>
      </c>
      <c r="L38" s="28" t="s">
        <v>21</v>
      </c>
      <c r="M38" s="28" t="s">
        <v>22</v>
      </c>
      <c r="N38" s="28" t="s">
        <v>23</v>
      </c>
      <c r="O38" s="31">
        <f>SUM(O39:O39)</f>
        <v>10800000</v>
      </c>
      <c r="P38" s="32">
        <f>SUM(P39:P39)</f>
        <v>0</v>
      </c>
      <c r="Q38" s="31">
        <f>SUM(Q39:Q39)</f>
        <v>0</v>
      </c>
      <c r="R38" s="32">
        <f>SUM(R39:R39)</f>
        <v>0</v>
      </c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3">
        <f>O38+Q38</f>
        <v>10800000</v>
      </c>
      <c r="AF38" s="32"/>
      <c r="AG38" s="34">
        <f>SUM(AG39:AG39)</f>
        <v>0</v>
      </c>
      <c r="AH38" s="51"/>
      <c r="AI38" s="51"/>
      <c r="AJ38" s="68"/>
    </row>
    <row r="39" spans="2:36" ht="74.25" thickBot="1">
      <c r="B39" s="73" t="s">
        <v>109</v>
      </c>
      <c r="C39" s="21"/>
      <c r="D39" s="21" t="s">
        <v>110</v>
      </c>
      <c r="E39" s="48" t="s">
        <v>111</v>
      </c>
      <c r="F39" s="48">
        <v>1</v>
      </c>
      <c r="G39" s="22">
        <v>4</v>
      </c>
      <c r="H39" s="12">
        <v>1</v>
      </c>
      <c r="I39" s="23"/>
      <c r="J39" s="24"/>
      <c r="K39" s="11" t="s">
        <v>112</v>
      </c>
      <c r="L39" s="74"/>
      <c r="M39" s="10"/>
      <c r="N39" s="11"/>
      <c r="O39" s="75">
        <v>10800000</v>
      </c>
      <c r="P39" s="13"/>
      <c r="Q39" s="14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75">
        <v>10800000</v>
      </c>
      <c r="AF39" s="76"/>
      <c r="AG39" s="94" t="s">
        <v>236</v>
      </c>
      <c r="AH39" s="94" t="s">
        <v>41</v>
      </c>
      <c r="AI39" s="77"/>
      <c r="AJ39" s="78"/>
    </row>
    <row r="40" ht="11.25"/>
    <row r="41" ht="12" thickBot="1"/>
    <row r="42" spans="2:36" ht="11.25">
      <c r="B42" s="110" t="s">
        <v>25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</row>
    <row r="43" spans="2:36" ht="11.25">
      <c r="B43" s="113" t="s">
        <v>26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</row>
    <row r="44" spans="2:36" ht="11.25">
      <c r="B44" s="99" t="s">
        <v>32</v>
      </c>
      <c r="C44" s="100"/>
      <c r="D44" s="100"/>
      <c r="E44" s="100"/>
      <c r="F44" s="100"/>
      <c r="G44" s="100"/>
      <c r="H44" s="100"/>
      <c r="I44" s="97" t="s">
        <v>117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</row>
    <row r="45" spans="2:36" ht="11.25">
      <c r="B45" s="99" t="s">
        <v>118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16" t="s">
        <v>0</v>
      </c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7" t="s">
        <v>1</v>
      </c>
      <c r="AH45" s="117"/>
      <c r="AI45" s="117"/>
      <c r="AJ45" s="118"/>
    </row>
    <row r="46" spans="2:36" ht="34.5" customHeight="1">
      <c r="B46" s="119" t="s">
        <v>2</v>
      </c>
      <c r="C46" s="120" t="s">
        <v>3</v>
      </c>
      <c r="D46" s="120"/>
      <c r="E46" s="120"/>
      <c r="F46" s="120"/>
      <c r="G46" s="120"/>
      <c r="H46" s="120"/>
      <c r="I46" s="121" t="s">
        <v>4</v>
      </c>
      <c r="J46" s="122" t="s">
        <v>5</v>
      </c>
      <c r="K46" s="122" t="s">
        <v>6</v>
      </c>
      <c r="L46" s="123" t="s">
        <v>28</v>
      </c>
      <c r="M46" s="124" t="s">
        <v>29</v>
      </c>
      <c r="N46" s="124" t="s">
        <v>30</v>
      </c>
      <c r="O46" s="95" t="s">
        <v>7</v>
      </c>
      <c r="P46" s="95"/>
      <c r="Q46" s="95" t="s">
        <v>82</v>
      </c>
      <c r="R46" s="95"/>
      <c r="S46" s="95" t="s">
        <v>8</v>
      </c>
      <c r="T46" s="95"/>
      <c r="U46" s="95" t="s">
        <v>37</v>
      </c>
      <c r="V46" s="95"/>
      <c r="W46" s="95" t="s">
        <v>9</v>
      </c>
      <c r="X46" s="95"/>
      <c r="Y46" s="95" t="s">
        <v>38</v>
      </c>
      <c r="Z46" s="95"/>
      <c r="AA46" s="95" t="s">
        <v>39</v>
      </c>
      <c r="AB46" s="95"/>
      <c r="AC46" s="95" t="s">
        <v>10</v>
      </c>
      <c r="AD46" s="95"/>
      <c r="AE46" s="95" t="s">
        <v>11</v>
      </c>
      <c r="AF46" s="95"/>
      <c r="AG46" s="96" t="s">
        <v>12</v>
      </c>
      <c r="AH46" s="101" t="s">
        <v>13</v>
      </c>
      <c r="AI46" s="102" t="s">
        <v>27</v>
      </c>
      <c r="AJ46" s="103" t="s">
        <v>14</v>
      </c>
    </row>
    <row r="47" spans="2:36" ht="33.75">
      <c r="B47" s="119"/>
      <c r="C47" s="120"/>
      <c r="D47" s="120"/>
      <c r="E47" s="120"/>
      <c r="F47" s="120"/>
      <c r="G47" s="120"/>
      <c r="H47" s="120"/>
      <c r="I47" s="121"/>
      <c r="J47" s="122" t="s">
        <v>5</v>
      </c>
      <c r="K47" s="122"/>
      <c r="L47" s="123"/>
      <c r="M47" s="124"/>
      <c r="N47" s="124"/>
      <c r="O47" s="54" t="s">
        <v>15</v>
      </c>
      <c r="P47" s="55" t="s">
        <v>16</v>
      </c>
      <c r="Q47" s="54" t="s">
        <v>15</v>
      </c>
      <c r="R47" s="55" t="s">
        <v>16</v>
      </c>
      <c r="S47" s="54" t="s">
        <v>15</v>
      </c>
      <c r="T47" s="55" t="s">
        <v>16</v>
      </c>
      <c r="U47" s="54" t="s">
        <v>15</v>
      </c>
      <c r="V47" s="55" t="s">
        <v>16</v>
      </c>
      <c r="W47" s="54" t="s">
        <v>15</v>
      </c>
      <c r="X47" s="55" t="s">
        <v>16</v>
      </c>
      <c r="Y47" s="54" t="s">
        <v>15</v>
      </c>
      <c r="Z47" s="55" t="s">
        <v>16</v>
      </c>
      <c r="AA47" s="54" t="s">
        <v>15</v>
      </c>
      <c r="AB47" s="55" t="s">
        <v>17</v>
      </c>
      <c r="AC47" s="54" t="s">
        <v>15</v>
      </c>
      <c r="AD47" s="55" t="s">
        <v>17</v>
      </c>
      <c r="AE47" s="54" t="s">
        <v>15</v>
      </c>
      <c r="AF47" s="55" t="s">
        <v>17</v>
      </c>
      <c r="AG47" s="96"/>
      <c r="AH47" s="101"/>
      <c r="AI47" s="102"/>
      <c r="AJ47" s="103"/>
    </row>
    <row r="48" spans="2:36" ht="204" customHeight="1">
      <c r="B48" s="65" t="s">
        <v>35</v>
      </c>
      <c r="C48" s="125" t="s">
        <v>119</v>
      </c>
      <c r="D48" s="125"/>
      <c r="E48" s="125"/>
      <c r="F48" s="125"/>
      <c r="G48" s="125"/>
      <c r="H48" s="125"/>
      <c r="I48" s="56"/>
      <c r="J48" s="56"/>
      <c r="K48" s="57"/>
      <c r="L48" s="57"/>
      <c r="M48" s="58"/>
      <c r="N48" s="58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>
        <v>1618338075</v>
      </c>
      <c r="Z48" s="59"/>
      <c r="AA48" s="59">
        <v>73974618</v>
      </c>
      <c r="AB48" s="59"/>
      <c r="AC48" s="59" t="s">
        <v>120</v>
      </c>
      <c r="AD48" s="59"/>
      <c r="AE48" s="59">
        <v>3377312693</v>
      </c>
      <c r="AF48" s="59"/>
      <c r="AG48" s="60" t="s">
        <v>239</v>
      </c>
      <c r="AH48" s="60" t="s">
        <v>41</v>
      </c>
      <c r="AI48" s="60"/>
      <c r="AJ48" s="66"/>
    </row>
    <row r="49" spans="2:36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</row>
    <row r="50" spans="2:36" ht="56.25">
      <c r="B50" s="67" t="s">
        <v>18</v>
      </c>
      <c r="C50" s="28" t="s">
        <v>19</v>
      </c>
      <c r="D50" s="28" t="s">
        <v>31</v>
      </c>
      <c r="E50" s="28" t="s">
        <v>24</v>
      </c>
      <c r="F50" s="29" t="str">
        <f>J46</f>
        <v>LINEA BASE </v>
      </c>
      <c r="G50" s="29" t="str">
        <f>K46</f>
        <v>META  CUATRIENIO</v>
      </c>
      <c r="H50" s="30" t="str">
        <f>L46</f>
        <v>META  VIGENCIA(2013)</v>
      </c>
      <c r="I50" s="30" t="str">
        <f>M46</f>
        <v>META  ALCANZADA 1 SEMESTRE</v>
      </c>
      <c r="J50" s="30" t="str">
        <f>N46</f>
        <v>META  ALCANZADA 2 SEMESTRE</v>
      </c>
      <c r="K50" s="28" t="s">
        <v>20</v>
      </c>
      <c r="L50" s="28" t="s">
        <v>21</v>
      </c>
      <c r="M50" s="28" t="s">
        <v>22</v>
      </c>
      <c r="N50" s="28" t="s">
        <v>23</v>
      </c>
      <c r="O50" s="31"/>
      <c r="P50" s="32"/>
      <c r="Q50" s="31"/>
      <c r="R50" s="32"/>
      <c r="S50" s="31"/>
      <c r="T50" s="32"/>
      <c r="U50" s="31"/>
      <c r="V50" s="32"/>
      <c r="W50" s="31"/>
      <c r="X50" s="32"/>
      <c r="Y50" s="31"/>
      <c r="Z50" s="32"/>
      <c r="AA50" s="31"/>
      <c r="AB50" s="32"/>
      <c r="AC50" s="31"/>
      <c r="AD50" s="32"/>
      <c r="AE50" s="33">
        <f>O50+Q50</f>
        <v>0</v>
      </c>
      <c r="AF50" s="32"/>
      <c r="AG50" s="34"/>
      <c r="AH50" s="51"/>
      <c r="AI50" s="51"/>
      <c r="AJ50" s="68"/>
    </row>
    <row r="51" spans="2:36" ht="200.25" customHeight="1">
      <c r="B51" s="70" t="s">
        <v>121</v>
      </c>
      <c r="C51" s="36"/>
      <c r="D51" s="2" t="s">
        <v>122</v>
      </c>
      <c r="E51" s="2"/>
      <c r="F51" s="39"/>
      <c r="G51" s="39"/>
      <c r="H51" s="40"/>
      <c r="I51" s="40"/>
      <c r="J51" s="40"/>
      <c r="K51" s="2"/>
      <c r="L51" s="2"/>
      <c r="M51" s="2"/>
      <c r="N51" s="2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>
        <v>63750000</v>
      </c>
      <c r="AD51" s="37"/>
      <c r="AE51" s="37">
        <v>63750000</v>
      </c>
      <c r="AF51" s="37"/>
      <c r="AG51" s="94" t="s">
        <v>239</v>
      </c>
      <c r="AH51" s="94" t="s">
        <v>41</v>
      </c>
      <c r="AI51" s="46"/>
      <c r="AJ51" s="69"/>
    </row>
    <row r="52" spans="2:36" ht="56.25">
      <c r="B52" s="67" t="s">
        <v>18</v>
      </c>
      <c r="C52" s="28" t="s">
        <v>19</v>
      </c>
      <c r="D52" s="28" t="s">
        <v>31</v>
      </c>
      <c r="E52" s="28" t="s">
        <v>24</v>
      </c>
      <c r="F52" s="29" t="str">
        <f>F50</f>
        <v>LINEA BASE </v>
      </c>
      <c r="G52" s="29" t="str">
        <f>G50</f>
        <v>META  CUATRIENIO</v>
      </c>
      <c r="H52" s="29" t="str">
        <f>H50</f>
        <v>META  VIGENCIA(2013)</v>
      </c>
      <c r="I52" s="29" t="str">
        <f>I50</f>
        <v>META  ALCANZADA 1 SEMESTRE</v>
      </c>
      <c r="J52" s="29" t="str">
        <f>J50</f>
        <v>META  ALCANZADA 2 SEMESTRE</v>
      </c>
      <c r="K52" s="28" t="s">
        <v>20</v>
      </c>
      <c r="L52" s="28" t="s">
        <v>21</v>
      </c>
      <c r="M52" s="28" t="s">
        <v>22</v>
      </c>
      <c r="N52" s="28" t="s">
        <v>23</v>
      </c>
      <c r="O52" s="31">
        <f>SUM(O53:O53)</f>
        <v>0</v>
      </c>
      <c r="P52" s="32">
        <f>SUM(P53:P53)</f>
        <v>0</v>
      </c>
      <c r="Q52" s="31">
        <f>SUM(Q53:Q53)</f>
        <v>0</v>
      </c>
      <c r="R52" s="32">
        <f>SUM(R53:R53)</f>
        <v>0</v>
      </c>
      <c r="S52" s="31"/>
      <c r="T52" s="32"/>
      <c r="U52" s="31"/>
      <c r="V52" s="32"/>
      <c r="W52" s="31"/>
      <c r="X52" s="32"/>
      <c r="Y52" s="31"/>
      <c r="Z52" s="32"/>
      <c r="AA52" s="31"/>
      <c r="AB52" s="32"/>
      <c r="AC52" s="31"/>
      <c r="AD52" s="32"/>
      <c r="AE52" s="33">
        <f>O52+Q52</f>
        <v>0</v>
      </c>
      <c r="AF52" s="32"/>
      <c r="AG52" s="34">
        <f>SUM(AG53:AG53)</f>
        <v>0</v>
      </c>
      <c r="AH52" s="51"/>
      <c r="AI52" s="51"/>
      <c r="AJ52" s="68"/>
    </row>
    <row r="53" spans="2:36" ht="96" customHeight="1">
      <c r="B53" s="70" t="s">
        <v>123</v>
      </c>
      <c r="C53" s="20"/>
      <c r="D53" s="20"/>
      <c r="E53" s="52"/>
      <c r="F53" s="52"/>
      <c r="G53" s="17"/>
      <c r="H53" s="5"/>
      <c r="I53" s="18"/>
      <c r="J53" s="19"/>
      <c r="K53" s="61"/>
      <c r="L53" s="62"/>
      <c r="M53" s="7"/>
      <c r="N53" s="2"/>
      <c r="O53" s="6"/>
      <c r="P53" s="3"/>
      <c r="Q53" s="8"/>
      <c r="R53" s="4"/>
      <c r="S53" s="4"/>
      <c r="T53" s="4"/>
      <c r="U53" s="4"/>
      <c r="V53" s="4"/>
      <c r="W53" s="4"/>
      <c r="X53" s="4"/>
      <c r="Y53" s="59">
        <v>1618338075</v>
      </c>
      <c r="Z53" s="4"/>
      <c r="AA53" s="4"/>
      <c r="AB53" s="4"/>
      <c r="AC53" s="59" t="s">
        <v>124</v>
      </c>
      <c r="AD53" s="4"/>
      <c r="AE53" s="25">
        <v>3218338075</v>
      </c>
      <c r="AF53" s="25"/>
      <c r="AG53" s="9" t="s">
        <v>242</v>
      </c>
      <c r="AH53" s="94" t="s">
        <v>41</v>
      </c>
      <c r="AI53" s="26"/>
      <c r="AJ53" s="71"/>
    </row>
    <row r="54" spans="2:36" ht="56.25">
      <c r="B54" s="67" t="s">
        <v>18</v>
      </c>
      <c r="C54" s="28" t="s">
        <v>19</v>
      </c>
      <c r="D54" s="28" t="s">
        <v>31</v>
      </c>
      <c r="E54" s="28" t="s">
        <v>24</v>
      </c>
      <c r="F54" s="29" t="str">
        <f>F52</f>
        <v>LINEA BASE </v>
      </c>
      <c r="G54" s="29" t="str">
        <f>G52</f>
        <v>META  CUATRIENIO</v>
      </c>
      <c r="H54" s="29" t="str">
        <f>H52</f>
        <v>META  VIGENCIA(2013)</v>
      </c>
      <c r="I54" s="29" t="str">
        <f>I52</f>
        <v>META  ALCANZADA 1 SEMESTRE</v>
      </c>
      <c r="J54" s="29" t="str">
        <f>J52</f>
        <v>META  ALCANZADA 2 SEMESTRE</v>
      </c>
      <c r="K54" s="28" t="s">
        <v>20</v>
      </c>
      <c r="L54" s="28" t="s">
        <v>21</v>
      </c>
      <c r="M54" s="28" t="s">
        <v>22</v>
      </c>
      <c r="N54" s="28" t="s">
        <v>23</v>
      </c>
      <c r="O54" s="31">
        <f>SUM(O55:O55)</f>
        <v>0</v>
      </c>
      <c r="P54" s="32">
        <f>SUM(P55:P55)</f>
        <v>0</v>
      </c>
      <c r="Q54" s="31">
        <f>SUM(Q55:Q55)</f>
        <v>0</v>
      </c>
      <c r="R54" s="32">
        <f>SUM(R55:R55)</f>
        <v>0</v>
      </c>
      <c r="S54" s="31"/>
      <c r="T54" s="32"/>
      <c r="U54" s="31"/>
      <c r="V54" s="32"/>
      <c r="W54" s="31"/>
      <c r="X54" s="32"/>
      <c r="Y54" s="31"/>
      <c r="Z54" s="32"/>
      <c r="AA54" s="31"/>
      <c r="AB54" s="32"/>
      <c r="AC54" s="31"/>
      <c r="AD54" s="32"/>
      <c r="AE54" s="33">
        <f>O54+Q54</f>
        <v>0</v>
      </c>
      <c r="AF54" s="32"/>
      <c r="AG54" s="34">
        <f>SUM(AG55:AG55)</f>
        <v>0</v>
      </c>
      <c r="AH54" s="51"/>
      <c r="AI54" s="51"/>
      <c r="AJ54" s="68"/>
    </row>
    <row r="55" spans="2:36" ht="101.25">
      <c r="B55" s="70" t="s">
        <v>125</v>
      </c>
      <c r="C55" s="20"/>
      <c r="D55" s="20" t="s">
        <v>126</v>
      </c>
      <c r="E55" s="52" t="s">
        <v>127</v>
      </c>
      <c r="F55" s="52">
        <v>1</v>
      </c>
      <c r="G55" s="17">
        <v>4</v>
      </c>
      <c r="H55" s="5">
        <v>1</v>
      </c>
      <c r="I55" s="18"/>
      <c r="J55" s="19"/>
      <c r="K55" s="2" t="s">
        <v>128</v>
      </c>
      <c r="L55" s="62"/>
      <c r="M55" s="7"/>
      <c r="N55" s="2"/>
      <c r="O55" s="6"/>
      <c r="P55" s="3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9" t="s">
        <v>129</v>
      </c>
      <c r="AD55" s="4"/>
      <c r="AE55" s="59" t="s">
        <v>129</v>
      </c>
      <c r="AF55" s="25"/>
      <c r="AG55" s="9" t="s">
        <v>242</v>
      </c>
      <c r="AH55" s="94" t="s">
        <v>41</v>
      </c>
      <c r="AI55" s="26"/>
      <c r="AJ55" s="71"/>
    </row>
    <row r="56" spans="2:36" ht="56.25">
      <c r="B56" s="67" t="s">
        <v>18</v>
      </c>
      <c r="C56" s="28" t="s">
        <v>19</v>
      </c>
      <c r="D56" s="28" t="s">
        <v>31</v>
      </c>
      <c r="E56" s="28" t="s">
        <v>24</v>
      </c>
      <c r="F56" s="29" t="str">
        <f>F54</f>
        <v>LINEA BASE </v>
      </c>
      <c r="G56" s="29" t="str">
        <f>G54</f>
        <v>META  CUATRIENIO</v>
      </c>
      <c r="H56" s="29" t="str">
        <f>H54</f>
        <v>META  VIGENCIA(2013)</v>
      </c>
      <c r="I56" s="29" t="str">
        <f>I54</f>
        <v>META  ALCANZADA 1 SEMESTRE</v>
      </c>
      <c r="J56" s="29" t="str">
        <f>J54</f>
        <v>META  ALCANZADA 2 SEMESTRE</v>
      </c>
      <c r="K56" s="28" t="s">
        <v>20</v>
      </c>
      <c r="L56" s="28" t="s">
        <v>21</v>
      </c>
      <c r="M56" s="28" t="s">
        <v>22</v>
      </c>
      <c r="N56" s="28" t="s">
        <v>23</v>
      </c>
      <c r="O56" s="31"/>
      <c r="P56" s="32"/>
      <c r="Q56" s="31"/>
      <c r="R56" s="32"/>
      <c r="S56" s="31"/>
      <c r="T56" s="32"/>
      <c r="U56" s="31"/>
      <c r="V56" s="32"/>
      <c r="W56" s="31"/>
      <c r="X56" s="32"/>
      <c r="Y56" s="31"/>
      <c r="Z56" s="32"/>
      <c r="AA56" s="31"/>
      <c r="AB56" s="32"/>
      <c r="AC56" s="31"/>
      <c r="AD56" s="32"/>
      <c r="AE56" s="33">
        <f>O56+Q56</f>
        <v>0</v>
      </c>
      <c r="AF56" s="32"/>
      <c r="AG56" s="34"/>
      <c r="AH56" s="51"/>
      <c r="AI56" s="51"/>
      <c r="AJ56" s="68"/>
    </row>
    <row r="57" spans="2:36" ht="190.5" customHeight="1">
      <c r="B57" s="70" t="s">
        <v>130</v>
      </c>
      <c r="C57" s="36"/>
      <c r="D57" s="2" t="s">
        <v>131</v>
      </c>
      <c r="E57" s="52" t="s">
        <v>132</v>
      </c>
      <c r="F57" s="39">
        <v>1</v>
      </c>
      <c r="G57" s="39">
        <v>4</v>
      </c>
      <c r="H57" s="39">
        <v>1</v>
      </c>
      <c r="I57" s="39"/>
      <c r="J57" s="39"/>
      <c r="K57" s="2" t="s">
        <v>133</v>
      </c>
      <c r="L57" s="36"/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>
        <v>73974618</v>
      </c>
      <c r="AB57" s="37"/>
      <c r="AC57" s="37"/>
      <c r="AD57" s="37"/>
      <c r="AE57" s="37">
        <v>73974618</v>
      </c>
      <c r="AF57" s="37"/>
      <c r="AG57" s="94" t="s">
        <v>239</v>
      </c>
      <c r="AH57" s="94" t="s">
        <v>41</v>
      </c>
      <c r="AI57" s="46"/>
      <c r="AJ57" s="69"/>
    </row>
    <row r="58" spans="2:36" ht="58.5" customHeight="1">
      <c r="B58" s="67" t="s">
        <v>18</v>
      </c>
      <c r="C58" s="28" t="s">
        <v>19</v>
      </c>
      <c r="D58" s="28" t="s">
        <v>31</v>
      </c>
      <c r="E58" s="28" t="s">
        <v>24</v>
      </c>
      <c r="F58" s="29" t="str">
        <f>F54</f>
        <v>LINEA BASE </v>
      </c>
      <c r="G58" s="29" t="str">
        <f>G54</f>
        <v>META  CUATRIENIO</v>
      </c>
      <c r="H58" s="29" t="str">
        <f>H54</f>
        <v>META  VIGENCIA(2013)</v>
      </c>
      <c r="I58" s="29" t="str">
        <f>I54</f>
        <v>META  ALCANZADA 1 SEMESTRE</v>
      </c>
      <c r="J58" s="29" t="str">
        <f>J54</f>
        <v>META  ALCANZADA 2 SEMESTRE</v>
      </c>
      <c r="K58" s="28" t="s">
        <v>20</v>
      </c>
      <c r="L58" s="28" t="s">
        <v>21</v>
      </c>
      <c r="M58" s="28" t="s">
        <v>22</v>
      </c>
      <c r="N58" s="28" t="s">
        <v>23</v>
      </c>
      <c r="O58" s="31"/>
      <c r="P58" s="32"/>
      <c r="Q58" s="31"/>
      <c r="R58" s="32"/>
      <c r="S58" s="31"/>
      <c r="T58" s="32"/>
      <c r="U58" s="31"/>
      <c r="V58" s="32"/>
      <c r="W58" s="31"/>
      <c r="X58" s="32"/>
      <c r="Y58" s="31"/>
      <c r="Z58" s="32"/>
      <c r="AA58" s="31"/>
      <c r="AB58" s="32"/>
      <c r="AC58" s="31"/>
      <c r="AD58" s="32"/>
      <c r="AE58" s="33">
        <f>O58+Q58</f>
        <v>0</v>
      </c>
      <c r="AF58" s="32"/>
      <c r="AG58" s="34"/>
      <c r="AH58" s="51"/>
      <c r="AI58" s="51"/>
      <c r="AJ58" s="68"/>
    </row>
    <row r="59" spans="2:36" s="45" customFormat="1" ht="101.25">
      <c r="B59" s="108" t="s">
        <v>134</v>
      </c>
      <c r="C59" s="109"/>
      <c r="D59" s="2" t="s">
        <v>135</v>
      </c>
      <c r="E59" s="2" t="s">
        <v>138</v>
      </c>
      <c r="F59" s="39">
        <v>1</v>
      </c>
      <c r="G59" s="39">
        <v>4</v>
      </c>
      <c r="H59" s="39">
        <v>1</v>
      </c>
      <c r="I59" s="39"/>
      <c r="J59" s="39"/>
      <c r="K59" s="2" t="s">
        <v>139</v>
      </c>
      <c r="L59" s="2"/>
      <c r="M59" s="2"/>
      <c r="N59" s="2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 t="s">
        <v>140</v>
      </c>
      <c r="AD59" s="37"/>
      <c r="AE59" s="37" t="s">
        <v>140</v>
      </c>
      <c r="AF59" s="37"/>
      <c r="AG59" s="9" t="s">
        <v>242</v>
      </c>
      <c r="AH59" s="94" t="s">
        <v>41</v>
      </c>
      <c r="AI59" s="46"/>
      <c r="AJ59" s="69"/>
    </row>
    <row r="60" spans="2:36" s="45" customFormat="1" ht="187.5">
      <c r="B60" s="108"/>
      <c r="C60" s="109"/>
      <c r="D60" s="2" t="s">
        <v>136</v>
      </c>
      <c r="E60" s="2" t="s">
        <v>141</v>
      </c>
      <c r="F60" s="39">
        <v>10839</v>
      </c>
      <c r="G60" s="39">
        <v>1</v>
      </c>
      <c r="H60" s="39">
        <v>1</v>
      </c>
      <c r="I60" s="39"/>
      <c r="J60" s="39"/>
      <c r="K60" s="2" t="s">
        <v>142</v>
      </c>
      <c r="L60" s="2"/>
      <c r="M60" s="2"/>
      <c r="N60" s="2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 t="s">
        <v>143</v>
      </c>
      <c r="AD60" s="37"/>
      <c r="AE60" s="37" t="s">
        <v>143</v>
      </c>
      <c r="AF60" s="37"/>
      <c r="AG60" s="94" t="s">
        <v>239</v>
      </c>
      <c r="AH60" s="94" t="s">
        <v>41</v>
      </c>
      <c r="AI60" s="46"/>
      <c r="AJ60" s="69"/>
    </row>
    <row r="61" spans="2:36" s="45" customFormat="1" ht="115.5" customHeight="1" thickBot="1">
      <c r="B61" s="126"/>
      <c r="C61" s="127"/>
      <c r="D61" s="11" t="s">
        <v>137</v>
      </c>
      <c r="E61" s="11" t="s">
        <v>144</v>
      </c>
      <c r="F61" s="80">
        <v>1</v>
      </c>
      <c r="G61" s="80">
        <v>4</v>
      </c>
      <c r="H61" s="80">
        <v>1</v>
      </c>
      <c r="I61" s="80"/>
      <c r="J61" s="80"/>
      <c r="K61" s="11" t="s">
        <v>145</v>
      </c>
      <c r="L61" s="11"/>
      <c r="M61" s="11"/>
      <c r="N61" s="1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 t="s">
        <v>146</v>
      </c>
      <c r="AD61" s="81"/>
      <c r="AE61" s="81" t="s">
        <v>146</v>
      </c>
      <c r="AF61" s="81"/>
      <c r="AG61" s="94" t="s">
        <v>239</v>
      </c>
      <c r="AH61" s="94" t="s">
        <v>41</v>
      </c>
      <c r="AI61" s="82"/>
      <c r="AJ61" s="83"/>
    </row>
    <row r="62" spans="2:33" ht="12" thickBot="1">
      <c r="B62" s="41"/>
      <c r="C62" s="41"/>
      <c r="H62" s="41"/>
      <c r="I62" s="41"/>
      <c r="J62" s="41"/>
      <c r="AG62" s="41"/>
    </row>
    <row r="63" spans="2:36" ht="11.25">
      <c r="B63" s="110" t="s">
        <v>25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2"/>
    </row>
    <row r="64" spans="2:36" ht="11.25">
      <c r="B64" s="113" t="s">
        <v>26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5"/>
    </row>
    <row r="65" spans="2:36" ht="11.25">
      <c r="B65" s="99" t="s">
        <v>32</v>
      </c>
      <c r="C65" s="100"/>
      <c r="D65" s="100"/>
      <c r="E65" s="100"/>
      <c r="F65" s="100"/>
      <c r="G65" s="100"/>
      <c r="H65" s="100"/>
      <c r="I65" s="97" t="s">
        <v>147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</row>
    <row r="66" spans="2:36" ht="11.25">
      <c r="B66" s="99" t="s">
        <v>148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16" t="s">
        <v>0</v>
      </c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7" t="s">
        <v>1</v>
      </c>
      <c r="AH66" s="117"/>
      <c r="AI66" s="117"/>
      <c r="AJ66" s="118"/>
    </row>
    <row r="67" spans="2:36" ht="44.25" customHeight="1">
      <c r="B67" s="119" t="s">
        <v>2</v>
      </c>
      <c r="C67" s="120" t="s">
        <v>3</v>
      </c>
      <c r="D67" s="120"/>
      <c r="E67" s="120"/>
      <c r="F67" s="120"/>
      <c r="G67" s="120"/>
      <c r="H67" s="120"/>
      <c r="I67" s="121" t="s">
        <v>4</v>
      </c>
      <c r="J67" s="122" t="s">
        <v>5</v>
      </c>
      <c r="K67" s="122" t="s">
        <v>6</v>
      </c>
      <c r="L67" s="123" t="s">
        <v>28</v>
      </c>
      <c r="M67" s="124" t="s">
        <v>29</v>
      </c>
      <c r="N67" s="124" t="s">
        <v>30</v>
      </c>
      <c r="O67" s="95" t="s">
        <v>7</v>
      </c>
      <c r="P67" s="95"/>
      <c r="Q67" s="95" t="s">
        <v>82</v>
      </c>
      <c r="R67" s="95"/>
      <c r="S67" s="95" t="s">
        <v>8</v>
      </c>
      <c r="T67" s="95"/>
      <c r="U67" s="95" t="s">
        <v>37</v>
      </c>
      <c r="V67" s="95"/>
      <c r="W67" s="95" t="s">
        <v>9</v>
      </c>
      <c r="X67" s="95"/>
      <c r="Y67" s="95" t="s">
        <v>38</v>
      </c>
      <c r="Z67" s="95"/>
      <c r="AA67" s="95" t="s">
        <v>39</v>
      </c>
      <c r="AB67" s="95"/>
      <c r="AC67" s="95" t="s">
        <v>10</v>
      </c>
      <c r="AD67" s="95"/>
      <c r="AE67" s="95" t="s">
        <v>11</v>
      </c>
      <c r="AF67" s="95"/>
      <c r="AG67" s="96" t="s">
        <v>12</v>
      </c>
      <c r="AH67" s="101" t="s">
        <v>13</v>
      </c>
      <c r="AI67" s="102" t="s">
        <v>27</v>
      </c>
      <c r="AJ67" s="103" t="s">
        <v>14</v>
      </c>
    </row>
    <row r="68" spans="2:36" ht="33">
      <c r="B68" s="119"/>
      <c r="C68" s="120"/>
      <c r="D68" s="120"/>
      <c r="E68" s="120"/>
      <c r="F68" s="120"/>
      <c r="G68" s="120"/>
      <c r="H68" s="120"/>
      <c r="I68" s="121"/>
      <c r="J68" s="122" t="s">
        <v>5</v>
      </c>
      <c r="K68" s="122"/>
      <c r="L68" s="123"/>
      <c r="M68" s="124"/>
      <c r="N68" s="124"/>
      <c r="O68" s="54" t="s">
        <v>15</v>
      </c>
      <c r="P68" s="55" t="s">
        <v>16</v>
      </c>
      <c r="Q68" s="54" t="s">
        <v>15</v>
      </c>
      <c r="R68" s="55" t="s">
        <v>16</v>
      </c>
      <c r="S68" s="54" t="s">
        <v>15</v>
      </c>
      <c r="T68" s="55" t="s">
        <v>16</v>
      </c>
      <c r="U68" s="54" t="s">
        <v>15</v>
      </c>
      <c r="V68" s="55" t="s">
        <v>16</v>
      </c>
      <c r="W68" s="54" t="s">
        <v>15</v>
      </c>
      <c r="X68" s="55" t="s">
        <v>16</v>
      </c>
      <c r="Y68" s="54" t="s">
        <v>15</v>
      </c>
      <c r="Z68" s="55" t="s">
        <v>16</v>
      </c>
      <c r="AA68" s="54" t="s">
        <v>15</v>
      </c>
      <c r="AB68" s="55" t="s">
        <v>17</v>
      </c>
      <c r="AC68" s="54" t="s">
        <v>15</v>
      </c>
      <c r="AD68" s="55" t="s">
        <v>17</v>
      </c>
      <c r="AE68" s="54" t="s">
        <v>15</v>
      </c>
      <c r="AF68" s="55" t="s">
        <v>17</v>
      </c>
      <c r="AG68" s="96"/>
      <c r="AH68" s="101"/>
      <c r="AI68" s="102"/>
      <c r="AJ68" s="103"/>
    </row>
    <row r="69" spans="2:36" ht="57.75" customHeight="1">
      <c r="B69" s="65" t="s">
        <v>35</v>
      </c>
      <c r="C69" s="125" t="s">
        <v>149</v>
      </c>
      <c r="D69" s="125"/>
      <c r="E69" s="125"/>
      <c r="F69" s="125"/>
      <c r="G69" s="125"/>
      <c r="H69" s="125"/>
      <c r="I69" s="56"/>
      <c r="J69" s="56"/>
      <c r="K69" s="57"/>
      <c r="L69" s="57"/>
      <c r="M69" s="58"/>
      <c r="N69" s="58"/>
      <c r="O69" s="59" t="s">
        <v>160</v>
      </c>
      <c r="P69" s="59"/>
      <c r="Q69" s="59"/>
      <c r="R69" s="59"/>
      <c r="S69" s="59">
        <v>58906937</v>
      </c>
      <c r="T69" s="59"/>
      <c r="U69" s="59"/>
      <c r="V69" s="59"/>
      <c r="W69" s="59"/>
      <c r="X69" s="59"/>
      <c r="Y69" s="59"/>
      <c r="Z69" s="59"/>
      <c r="AA69" s="59"/>
      <c r="AB69" s="59"/>
      <c r="AC69" s="59" t="s">
        <v>159</v>
      </c>
      <c r="AD69" s="59"/>
      <c r="AE69" s="59">
        <v>278406937</v>
      </c>
      <c r="AF69" s="59"/>
      <c r="AG69" s="60" t="s">
        <v>243</v>
      </c>
      <c r="AH69" s="60" t="s">
        <v>41</v>
      </c>
      <c r="AI69" s="60"/>
      <c r="AJ69" s="66"/>
    </row>
    <row r="70" spans="2:36" ht="11.25"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</row>
    <row r="71" spans="2:36" ht="47.25">
      <c r="B71" s="67" t="s">
        <v>18</v>
      </c>
      <c r="C71" s="28" t="s">
        <v>19</v>
      </c>
      <c r="D71" s="28" t="s">
        <v>31</v>
      </c>
      <c r="E71" s="28" t="s">
        <v>24</v>
      </c>
      <c r="F71" s="29" t="str">
        <f>J67</f>
        <v>LINEA BASE </v>
      </c>
      <c r="G71" s="29" t="str">
        <f>K67</f>
        <v>META  CUATRIENIO</v>
      </c>
      <c r="H71" s="30" t="str">
        <f>L67</f>
        <v>META  VIGENCIA(2013)</v>
      </c>
      <c r="I71" s="30" t="str">
        <f>M67</f>
        <v>META  ALCANZADA 1 SEMESTRE</v>
      </c>
      <c r="J71" s="30" t="str">
        <f>N67</f>
        <v>META  ALCANZADA 2 SEMESTRE</v>
      </c>
      <c r="K71" s="28" t="s">
        <v>20</v>
      </c>
      <c r="L71" s="28" t="s">
        <v>21</v>
      </c>
      <c r="M71" s="28" t="s">
        <v>22</v>
      </c>
      <c r="N71" s="28" t="s">
        <v>23</v>
      </c>
      <c r="O71" s="31"/>
      <c r="P71" s="32"/>
      <c r="Q71" s="31"/>
      <c r="R71" s="32"/>
      <c r="S71" s="31"/>
      <c r="T71" s="32"/>
      <c r="U71" s="31"/>
      <c r="V71" s="32"/>
      <c r="W71" s="31"/>
      <c r="X71" s="32"/>
      <c r="Y71" s="31"/>
      <c r="Z71" s="32"/>
      <c r="AA71" s="31"/>
      <c r="AB71" s="32"/>
      <c r="AC71" s="31"/>
      <c r="AD71" s="32"/>
      <c r="AE71" s="33">
        <f>O71+Q71</f>
        <v>0</v>
      </c>
      <c r="AF71" s="32"/>
      <c r="AG71" s="34"/>
      <c r="AH71" s="51"/>
      <c r="AI71" s="51"/>
      <c r="AJ71" s="68"/>
    </row>
    <row r="72" spans="2:36" s="45" customFormat="1" ht="67.5">
      <c r="B72" s="128" t="s">
        <v>150</v>
      </c>
      <c r="C72" s="131"/>
      <c r="D72" s="2" t="s">
        <v>151</v>
      </c>
      <c r="E72" s="2" t="s">
        <v>153</v>
      </c>
      <c r="F72" s="39">
        <v>0</v>
      </c>
      <c r="G72" s="39">
        <v>8</v>
      </c>
      <c r="H72" s="40">
        <v>8</v>
      </c>
      <c r="I72" s="40"/>
      <c r="J72" s="40"/>
      <c r="K72" s="2" t="s">
        <v>154</v>
      </c>
      <c r="L72" s="2"/>
      <c r="M72" s="2"/>
      <c r="N72" s="2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 t="s">
        <v>155</v>
      </c>
      <c r="AD72" s="37"/>
      <c r="AE72" s="37" t="s">
        <v>155</v>
      </c>
      <c r="AF72" s="37"/>
      <c r="AG72" s="40" t="s">
        <v>244</v>
      </c>
      <c r="AH72" s="94" t="s">
        <v>41</v>
      </c>
      <c r="AI72" s="46"/>
      <c r="AJ72" s="69"/>
    </row>
    <row r="73" spans="2:36" ht="54.75" customHeight="1">
      <c r="B73" s="130"/>
      <c r="C73" s="133"/>
      <c r="D73" s="2" t="s">
        <v>152</v>
      </c>
      <c r="E73" s="2" t="s">
        <v>156</v>
      </c>
      <c r="F73" s="39">
        <v>22</v>
      </c>
      <c r="G73" s="39">
        <v>23</v>
      </c>
      <c r="H73" s="40">
        <v>23</v>
      </c>
      <c r="I73" s="40"/>
      <c r="J73" s="40"/>
      <c r="K73" s="2" t="s">
        <v>157</v>
      </c>
      <c r="L73" s="2"/>
      <c r="M73" s="2"/>
      <c r="N73" s="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 t="s">
        <v>158</v>
      </c>
      <c r="AD73" s="37"/>
      <c r="AE73" s="37" t="s">
        <v>158</v>
      </c>
      <c r="AF73" s="37"/>
      <c r="AG73" s="40" t="s">
        <v>244</v>
      </c>
      <c r="AH73" s="94" t="s">
        <v>41</v>
      </c>
      <c r="AI73" s="46"/>
      <c r="AJ73" s="69"/>
    </row>
    <row r="74" spans="2:36" ht="57.75" customHeight="1">
      <c r="B74" s="67" t="s">
        <v>18</v>
      </c>
      <c r="C74" s="28" t="s">
        <v>19</v>
      </c>
      <c r="D74" s="28" t="s">
        <v>31</v>
      </c>
      <c r="E74" s="28" t="s">
        <v>24</v>
      </c>
      <c r="F74" s="29" t="s">
        <v>167</v>
      </c>
      <c r="G74" s="29" t="s">
        <v>168</v>
      </c>
      <c r="H74" s="30" t="s">
        <v>169</v>
      </c>
      <c r="I74" s="30" t="s">
        <v>170</v>
      </c>
      <c r="J74" s="30" t="s">
        <v>171</v>
      </c>
      <c r="K74" s="28" t="s">
        <v>20</v>
      </c>
      <c r="L74" s="28" t="s">
        <v>21</v>
      </c>
      <c r="M74" s="28" t="s">
        <v>22</v>
      </c>
      <c r="N74" s="28" t="s">
        <v>23</v>
      </c>
      <c r="O74" s="31"/>
      <c r="P74" s="32"/>
      <c r="Q74" s="31"/>
      <c r="R74" s="32"/>
      <c r="S74" s="31"/>
      <c r="T74" s="32"/>
      <c r="U74" s="31"/>
      <c r="V74" s="32"/>
      <c r="W74" s="31"/>
      <c r="X74" s="32"/>
      <c r="Y74" s="31"/>
      <c r="Z74" s="32"/>
      <c r="AA74" s="31"/>
      <c r="AB74" s="32"/>
      <c r="AC74" s="31"/>
      <c r="AD74" s="32"/>
      <c r="AE74" s="33">
        <f>O74+Q74</f>
        <v>0</v>
      </c>
      <c r="AF74" s="32"/>
      <c r="AG74" s="34"/>
      <c r="AH74" s="51"/>
      <c r="AI74" s="51"/>
      <c r="AJ74" s="68"/>
    </row>
    <row r="75" spans="2:36" ht="56.25">
      <c r="B75" s="128" t="s">
        <v>53</v>
      </c>
      <c r="C75" s="131"/>
      <c r="D75" s="87" t="s">
        <v>165</v>
      </c>
      <c r="E75" s="2" t="s">
        <v>166</v>
      </c>
      <c r="F75" s="39">
        <v>167</v>
      </c>
      <c r="G75" s="39">
        <v>167</v>
      </c>
      <c r="H75" s="40">
        <v>167</v>
      </c>
      <c r="I75" s="40"/>
      <c r="J75" s="40"/>
      <c r="K75" s="2" t="s">
        <v>172</v>
      </c>
      <c r="L75" s="2"/>
      <c r="M75" s="2"/>
      <c r="N75" s="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40" t="s">
        <v>245</v>
      </c>
      <c r="AH75" s="94" t="s">
        <v>41</v>
      </c>
      <c r="AI75" s="46"/>
      <c r="AJ75" s="69"/>
    </row>
    <row r="76" spans="2:36" ht="56.25">
      <c r="B76" s="129"/>
      <c r="C76" s="132"/>
      <c r="D76" s="84" t="s">
        <v>161</v>
      </c>
      <c r="E76" s="2" t="s">
        <v>164</v>
      </c>
      <c r="F76" s="39">
        <v>275</v>
      </c>
      <c r="G76" s="39">
        <v>275</v>
      </c>
      <c r="H76" s="40">
        <v>275</v>
      </c>
      <c r="I76" s="40"/>
      <c r="J76" s="40"/>
      <c r="K76" s="2" t="s">
        <v>173</v>
      </c>
      <c r="L76" s="2"/>
      <c r="M76" s="2"/>
      <c r="N76" s="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 t="s">
        <v>174</v>
      </c>
      <c r="AD76" s="37"/>
      <c r="AE76" s="37" t="s">
        <v>174</v>
      </c>
      <c r="AF76" s="37"/>
      <c r="AG76" s="40" t="s">
        <v>245</v>
      </c>
      <c r="AH76" s="94" t="s">
        <v>41</v>
      </c>
      <c r="AI76" s="46"/>
      <c r="AJ76" s="69"/>
    </row>
    <row r="77" spans="2:36" ht="101.25" customHeight="1">
      <c r="B77" s="129"/>
      <c r="C77" s="132"/>
      <c r="D77" s="85" t="s">
        <v>162</v>
      </c>
      <c r="E77" s="2" t="s">
        <v>175</v>
      </c>
      <c r="F77" s="39"/>
      <c r="G77" s="39"/>
      <c r="H77" s="40"/>
      <c r="I77" s="40"/>
      <c r="J77" s="40"/>
      <c r="K77" s="2" t="s">
        <v>176</v>
      </c>
      <c r="L77" s="2"/>
      <c r="M77" s="2"/>
      <c r="N77" s="2"/>
      <c r="O77" s="37" t="s">
        <v>177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 t="s">
        <v>177</v>
      </c>
      <c r="AF77" s="37"/>
      <c r="AG77" s="94" t="s">
        <v>239</v>
      </c>
      <c r="AH77" s="94" t="s">
        <v>41</v>
      </c>
      <c r="AI77" s="46"/>
      <c r="AJ77" s="69"/>
    </row>
    <row r="78" spans="2:36" ht="45" customHeight="1">
      <c r="B78" s="130"/>
      <c r="C78" s="133"/>
      <c r="D78" s="86" t="s">
        <v>163</v>
      </c>
      <c r="E78" s="2" t="s">
        <v>178</v>
      </c>
      <c r="F78" s="39">
        <v>1</v>
      </c>
      <c r="G78" s="39">
        <v>4</v>
      </c>
      <c r="H78" s="40">
        <v>1</v>
      </c>
      <c r="I78" s="40"/>
      <c r="J78" s="40"/>
      <c r="K78" s="2" t="s">
        <v>179</v>
      </c>
      <c r="L78" s="2"/>
      <c r="M78" s="2"/>
      <c r="N78" s="2"/>
      <c r="O78" s="37"/>
      <c r="P78" s="37"/>
      <c r="Q78" s="37"/>
      <c r="R78" s="37"/>
      <c r="S78" s="37" t="s">
        <v>180</v>
      </c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 t="s">
        <v>180</v>
      </c>
      <c r="AF78" s="37"/>
      <c r="AG78" s="40" t="s">
        <v>245</v>
      </c>
      <c r="AH78" s="94" t="s">
        <v>41</v>
      </c>
      <c r="AI78" s="46"/>
      <c r="AJ78" s="69"/>
    </row>
    <row r="79" spans="2:36" ht="47.25">
      <c r="B79" s="27" t="s">
        <v>18</v>
      </c>
      <c r="C79" s="28" t="s">
        <v>19</v>
      </c>
      <c r="D79" s="28" t="s">
        <v>31</v>
      </c>
      <c r="E79" s="28" t="s">
        <v>24</v>
      </c>
      <c r="F79" s="29" t="s">
        <v>167</v>
      </c>
      <c r="G79" s="29" t="s">
        <v>168</v>
      </c>
      <c r="H79" s="30" t="s">
        <v>169</v>
      </c>
      <c r="I79" s="30" t="s">
        <v>170</v>
      </c>
      <c r="J79" s="30" t="s">
        <v>171</v>
      </c>
      <c r="K79" s="28" t="s">
        <v>20</v>
      </c>
      <c r="L79" s="28" t="s">
        <v>21</v>
      </c>
      <c r="M79" s="28" t="s">
        <v>22</v>
      </c>
      <c r="N79" s="28" t="s">
        <v>23</v>
      </c>
      <c r="O79" s="31"/>
      <c r="P79" s="32"/>
      <c r="Q79" s="31"/>
      <c r="R79" s="32"/>
      <c r="S79" s="31"/>
      <c r="T79" s="32"/>
      <c r="U79" s="31"/>
      <c r="V79" s="32"/>
      <c r="W79" s="31"/>
      <c r="X79" s="32"/>
      <c r="Y79" s="31"/>
      <c r="Z79" s="32"/>
      <c r="AA79" s="31"/>
      <c r="AB79" s="32"/>
      <c r="AC79" s="31"/>
      <c r="AD79" s="32"/>
      <c r="AE79" s="33">
        <f>O79+Q79</f>
        <v>0</v>
      </c>
      <c r="AF79" s="32"/>
      <c r="AG79" s="34"/>
      <c r="AH79" s="51"/>
      <c r="AI79" s="51"/>
      <c r="AJ79" s="35"/>
    </row>
    <row r="80" spans="2:36" ht="135">
      <c r="B80" s="134" t="s">
        <v>58</v>
      </c>
      <c r="C80" s="109"/>
      <c r="D80" s="88" t="s">
        <v>181</v>
      </c>
      <c r="E80" s="2" t="s">
        <v>182</v>
      </c>
      <c r="F80" s="39">
        <v>0</v>
      </c>
      <c r="G80" s="39">
        <v>1</v>
      </c>
      <c r="H80" s="40">
        <v>1</v>
      </c>
      <c r="I80" s="40"/>
      <c r="J80" s="40"/>
      <c r="K80" s="2" t="s">
        <v>183</v>
      </c>
      <c r="L80" s="2"/>
      <c r="M80" s="2"/>
      <c r="N80" s="2"/>
      <c r="O80" s="37" t="s">
        <v>47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 t="s">
        <v>47</v>
      </c>
      <c r="AF80" s="37"/>
      <c r="AG80" s="40" t="s">
        <v>246</v>
      </c>
      <c r="AH80" s="94" t="s">
        <v>41</v>
      </c>
      <c r="AI80" s="46"/>
      <c r="AJ80" s="38"/>
    </row>
    <row r="81" spans="2:36" ht="52.5">
      <c r="B81" s="134"/>
      <c r="C81" s="109"/>
      <c r="D81" s="88" t="s">
        <v>184</v>
      </c>
      <c r="E81" s="2" t="s">
        <v>185</v>
      </c>
      <c r="F81" s="39">
        <v>1</v>
      </c>
      <c r="G81" s="39">
        <v>1</v>
      </c>
      <c r="H81" s="40">
        <v>1</v>
      </c>
      <c r="I81" s="40"/>
      <c r="J81" s="40"/>
      <c r="K81" s="2" t="s">
        <v>186</v>
      </c>
      <c r="L81" s="2"/>
      <c r="M81" s="2"/>
      <c r="N81" s="2"/>
      <c r="O81" s="37"/>
      <c r="P81" s="37"/>
      <c r="Q81" s="37"/>
      <c r="R81" s="37"/>
      <c r="S81" s="37">
        <v>44406937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>
        <v>44406937</v>
      </c>
      <c r="AF81" s="37"/>
      <c r="AG81" s="40" t="s">
        <v>246</v>
      </c>
      <c r="AH81" s="94" t="s">
        <v>41</v>
      </c>
      <c r="AI81" s="46"/>
      <c r="AJ81" s="38"/>
    </row>
    <row r="82" spans="2:36" ht="47.25">
      <c r="B82" s="27" t="s">
        <v>18</v>
      </c>
      <c r="C82" s="28" t="s">
        <v>19</v>
      </c>
      <c r="D82" s="28" t="s">
        <v>31</v>
      </c>
      <c r="E82" s="28" t="s">
        <v>24</v>
      </c>
      <c r="F82" s="29" t="s">
        <v>167</v>
      </c>
      <c r="G82" s="29" t="s">
        <v>168</v>
      </c>
      <c r="H82" s="30" t="s">
        <v>169</v>
      </c>
      <c r="I82" s="30" t="s">
        <v>170</v>
      </c>
      <c r="J82" s="30" t="s">
        <v>171</v>
      </c>
      <c r="K82" s="28" t="s">
        <v>20</v>
      </c>
      <c r="L82" s="28" t="s">
        <v>21</v>
      </c>
      <c r="M82" s="28" t="s">
        <v>22</v>
      </c>
      <c r="N82" s="28" t="s">
        <v>23</v>
      </c>
      <c r="O82" s="31"/>
      <c r="P82" s="32"/>
      <c r="Q82" s="31"/>
      <c r="R82" s="32"/>
      <c r="S82" s="31"/>
      <c r="T82" s="32"/>
      <c r="U82" s="31"/>
      <c r="V82" s="32"/>
      <c r="W82" s="31"/>
      <c r="X82" s="32"/>
      <c r="Y82" s="31"/>
      <c r="Z82" s="32"/>
      <c r="AA82" s="31"/>
      <c r="AB82" s="32"/>
      <c r="AC82" s="31"/>
      <c r="AD82" s="32"/>
      <c r="AE82" s="33">
        <f>O82+Q82</f>
        <v>0</v>
      </c>
      <c r="AF82" s="32"/>
      <c r="AG82" s="34"/>
      <c r="AH82" s="51"/>
      <c r="AI82" s="51"/>
      <c r="AJ82" s="35"/>
    </row>
    <row r="83" spans="2:36" ht="45">
      <c r="B83" s="135" t="s">
        <v>53</v>
      </c>
      <c r="C83" s="131"/>
      <c r="D83" s="88" t="s">
        <v>187</v>
      </c>
      <c r="E83" s="2" t="s">
        <v>188</v>
      </c>
      <c r="F83" s="39">
        <v>1</v>
      </c>
      <c r="G83" s="39">
        <v>4</v>
      </c>
      <c r="H83" s="40">
        <v>1</v>
      </c>
      <c r="I83" s="40"/>
      <c r="J83" s="40"/>
      <c r="K83" s="2" t="s">
        <v>189</v>
      </c>
      <c r="L83" s="2"/>
      <c r="M83" s="2"/>
      <c r="N83" s="2"/>
      <c r="O83" s="37"/>
      <c r="P83" s="37"/>
      <c r="Q83" s="37"/>
      <c r="R83" s="37"/>
      <c r="S83" s="37" t="s">
        <v>155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 t="s">
        <v>155</v>
      </c>
      <c r="AF83" s="37"/>
      <c r="AG83" s="40" t="s">
        <v>246</v>
      </c>
      <c r="AH83" s="94" t="s">
        <v>41</v>
      </c>
      <c r="AI83" s="46"/>
      <c r="AJ83" s="38"/>
    </row>
    <row r="84" spans="2:36" ht="67.5">
      <c r="B84" s="136"/>
      <c r="C84" s="132"/>
      <c r="D84" s="88" t="s">
        <v>190</v>
      </c>
      <c r="E84" s="2" t="s">
        <v>191</v>
      </c>
      <c r="F84" s="39">
        <v>0</v>
      </c>
      <c r="G84" s="39">
        <v>1</v>
      </c>
      <c r="H84" s="40">
        <v>1</v>
      </c>
      <c r="I84" s="40"/>
      <c r="J84" s="40"/>
      <c r="K84" s="2" t="s">
        <v>192</v>
      </c>
      <c r="L84" s="2"/>
      <c r="M84" s="2"/>
      <c r="N84" s="2"/>
      <c r="O84" s="37"/>
      <c r="P84" s="37"/>
      <c r="Q84" s="37"/>
      <c r="R84" s="37"/>
      <c r="S84" s="37" t="s">
        <v>143</v>
      </c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 t="s">
        <v>143</v>
      </c>
      <c r="AF84" s="37"/>
      <c r="AG84" s="40" t="s">
        <v>246</v>
      </c>
      <c r="AH84" s="94" t="s">
        <v>41</v>
      </c>
      <c r="AI84" s="46"/>
      <c r="AJ84" s="38"/>
    </row>
    <row r="85" spans="2:36" ht="90">
      <c r="B85" s="136"/>
      <c r="C85" s="132"/>
      <c r="D85" s="88" t="s">
        <v>193</v>
      </c>
      <c r="E85" s="2" t="s">
        <v>194</v>
      </c>
      <c r="F85" s="39"/>
      <c r="G85" s="39"/>
      <c r="H85" s="40"/>
      <c r="I85" s="40"/>
      <c r="J85" s="40"/>
      <c r="K85" s="2" t="s">
        <v>195</v>
      </c>
      <c r="L85" s="2"/>
      <c r="M85" s="2"/>
      <c r="N85" s="2"/>
      <c r="O85" s="37"/>
      <c r="P85" s="37"/>
      <c r="Q85" s="37"/>
      <c r="R85" s="37"/>
      <c r="S85" s="37" t="s">
        <v>180</v>
      </c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 t="s">
        <v>180</v>
      </c>
      <c r="AF85" s="37"/>
      <c r="AG85" s="40" t="s">
        <v>246</v>
      </c>
      <c r="AH85" s="94" t="s">
        <v>41</v>
      </c>
      <c r="AI85" s="46"/>
      <c r="AJ85" s="38"/>
    </row>
    <row r="86" spans="2:36" ht="47.25">
      <c r="B86" s="27" t="s">
        <v>18</v>
      </c>
      <c r="C86" s="28" t="s">
        <v>19</v>
      </c>
      <c r="D86" s="28" t="s">
        <v>31</v>
      </c>
      <c r="E86" s="28" t="s">
        <v>24</v>
      </c>
      <c r="F86" s="29" t="s">
        <v>167</v>
      </c>
      <c r="G86" s="29" t="s">
        <v>168</v>
      </c>
      <c r="H86" s="30" t="s">
        <v>169</v>
      </c>
      <c r="I86" s="30" t="s">
        <v>170</v>
      </c>
      <c r="J86" s="30" t="s">
        <v>171</v>
      </c>
      <c r="K86" s="28" t="s">
        <v>20</v>
      </c>
      <c r="L86" s="28" t="s">
        <v>21</v>
      </c>
      <c r="M86" s="28" t="s">
        <v>22</v>
      </c>
      <c r="N86" s="28" t="s">
        <v>23</v>
      </c>
      <c r="O86" s="31"/>
      <c r="P86" s="32"/>
      <c r="Q86" s="31"/>
      <c r="R86" s="32"/>
      <c r="S86" s="31"/>
      <c r="T86" s="32"/>
      <c r="U86" s="31"/>
      <c r="V86" s="32"/>
      <c r="W86" s="31"/>
      <c r="X86" s="32"/>
      <c r="Y86" s="31"/>
      <c r="Z86" s="32"/>
      <c r="AA86" s="31"/>
      <c r="AB86" s="32"/>
      <c r="AC86" s="31"/>
      <c r="AD86" s="32"/>
      <c r="AE86" s="33">
        <f>O86+Q86</f>
        <v>0</v>
      </c>
      <c r="AF86" s="32"/>
      <c r="AG86" s="34"/>
      <c r="AH86" s="51"/>
      <c r="AI86" s="51"/>
      <c r="AJ86" s="35"/>
    </row>
    <row r="87" spans="2:36" ht="78.75">
      <c r="B87" s="134" t="s">
        <v>53</v>
      </c>
      <c r="C87" s="109"/>
      <c r="D87" s="84" t="s">
        <v>196</v>
      </c>
      <c r="E87" s="2" t="s">
        <v>199</v>
      </c>
      <c r="F87" s="39">
        <v>1</v>
      </c>
      <c r="G87" s="39">
        <v>4</v>
      </c>
      <c r="H87" s="40">
        <v>1</v>
      </c>
      <c r="I87" s="40"/>
      <c r="J87" s="40"/>
      <c r="K87" s="2" t="s">
        <v>200</v>
      </c>
      <c r="L87" s="2"/>
      <c r="M87" s="2"/>
      <c r="N87" s="2"/>
      <c r="O87" s="37" t="s">
        <v>155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 t="s">
        <v>155</v>
      </c>
      <c r="AF87" s="37"/>
      <c r="AG87" s="40" t="s">
        <v>247</v>
      </c>
      <c r="AH87" s="94" t="s">
        <v>41</v>
      </c>
      <c r="AI87" s="46"/>
      <c r="AJ87" s="38"/>
    </row>
    <row r="88" spans="2:36" ht="187.5">
      <c r="B88" s="134"/>
      <c r="C88" s="109"/>
      <c r="D88" s="84" t="s">
        <v>197</v>
      </c>
      <c r="E88" s="2" t="s">
        <v>201</v>
      </c>
      <c r="F88" s="39">
        <v>1</v>
      </c>
      <c r="G88" s="39">
        <v>4</v>
      </c>
      <c r="H88" s="40">
        <v>1</v>
      </c>
      <c r="I88" s="40"/>
      <c r="J88" s="40"/>
      <c r="K88" s="2" t="s">
        <v>202</v>
      </c>
      <c r="L88" s="2"/>
      <c r="M88" s="2"/>
      <c r="N88" s="2"/>
      <c r="O88" s="37" t="s">
        <v>155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 t="s">
        <v>155</v>
      </c>
      <c r="AF88" s="37"/>
      <c r="AG88" s="94" t="s">
        <v>239</v>
      </c>
      <c r="AH88" s="94" t="s">
        <v>41</v>
      </c>
      <c r="AI88" s="46"/>
      <c r="AJ88" s="38"/>
    </row>
    <row r="89" spans="2:36" ht="187.5">
      <c r="B89" s="134"/>
      <c r="C89" s="109"/>
      <c r="D89" s="84" t="s">
        <v>198</v>
      </c>
      <c r="E89" s="2" t="s">
        <v>203</v>
      </c>
      <c r="F89" s="39">
        <v>6</v>
      </c>
      <c r="G89" s="39">
        <v>6</v>
      </c>
      <c r="H89" s="40"/>
      <c r="I89" s="40"/>
      <c r="J89" s="40"/>
      <c r="K89" s="2" t="s">
        <v>204</v>
      </c>
      <c r="L89" s="2"/>
      <c r="M89" s="2"/>
      <c r="N89" s="2"/>
      <c r="O89" s="37" t="s">
        <v>155</v>
      </c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 t="s">
        <v>155</v>
      </c>
      <c r="AF89" s="37"/>
      <c r="AG89" s="94" t="s">
        <v>239</v>
      </c>
      <c r="AH89" s="94" t="s">
        <v>41</v>
      </c>
      <c r="AI89" s="46"/>
      <c r="AJ89" s="38"/>
    </row>
    <row r="90" spans="2:36" ht="47.25">
      <c r="B90" s="27" t="s">
        <v>18</v>
      </c>
      <c r="C90" s="28" t="s">
        <v>19</v>
      </c>
      <c r="D90" s="28" t="s">
        <v>31</v>
      </c>
      <c r="E90" s="28" t="s">
        <v>24</v>
      </c>
      <c r="F90" s="29" t="s">
        <v>167</v>
      </c>
      <c r="G90" s="29" t="s">
        <v>168</v>
      </c>
      <c r="H90" s="30" t="s">
        <v>169</v>
      </c>
      <c r="I90" s="30" t="s">
        <v>170</v>
      </c>
      <c r="J90" s="30" t="s">
        <v>171</v>
      </c>
      <c r="K90" s="28" t="s">
        <v>20</v>
      </c>
      <c r="L90" s="28" t="s">
        <v>21</v>
      </c>
      <c r="M90" s="28" t="s">
        <v>22</v>
      </c>
      <c r="N90" s="28" t="s">
        <v>23</v>
      </c>
      <c r="O90" s="31"/>
      <c r="P90" s="32"/>
      <c r="Q90" s="31"/>
      <c r="R90" s="32"/>
      <c r="S90" s="31"/>
      <c r="T90" s="32"/>
      <c r="U90" s="31"/>
      <c r="V90" s="32"/>
      <c r="W90" s="31"/>
      <c r="X90" s="32"/>
      <c r="Y90" s="31"/>
      <c r="Z90" s="32"/>
      <c r="AA90" s="31"/>
      <c r="AB90" s="32"/>
      <c r="AC90" s="31"/>
      <c r="AD90" s="32"/>
      <c r="AE90" s="33">
        <f>O90+Q90</f>
        <v>0</v>
      </c>
      <c r="AF90" s="32"/>
      <c r="AG90" s="34"/>
      <c r="AH90" s="51"/>
      <c r="AI90" s="51"/>
      <c r="AJ90" s="35"/>
    </row>
    <row r="91" spans="2:36" ht="81.75" customHeight="1">
      <c r="B91" s="89" t="s">
        <v>205</v>
      </c>
      <c r="C91" s="90"/>
      <c r="D91" s="87" t="s">
        <v>206</v>
      </c>
      <c r="E91" s="2" t="s">
        <v>207</v>
      </c>
      <c r="F91" s="39">
        <v>1</v>
      </c>
      <c r="G91" s="39">
        <v>3</v>
      </c>
      <c r="H91" s="40">
        <v>1</v>
      </c>
      <c r="I91" s="40"/>
      <c r="J91" s="40"/>
      <c r="K91" s="2" t="s">
        <v>208</v>
      </c>
      <c r="L91" s="2"/>
      <c r="M91" s="2"/>
      <c r="N91" s="2"/>
      <c r="O91" s="37" t="s">
        <v>57</v>
      </c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 t="s">
        <v>57</v>
      </c>
      <c r="AF91" s="37"/>
      <c r="AG91" s="40" t="s">
        <v>248</v>
      </c>
      <c r="AH91" s="94" t="s">
        <v>41</v>
      </c>
      <c r="AI91" s="46"/>
      <c r="AJ91" s="38"/>
    </row>
  </sheetData>
  <sheetProtection/>
  <mergeCells count="106">
    <mergeCell ref="B75:B78"/>
    <mergeCell ref="C75:C78"/>
    <mergeCell ref="B80:B81"/>
    <mergeCell ref="C80:C81"/>
    <mergeCell ref="B83:B85"/>
    <mergeCell ref="C83:C85"/>
    <mergeCell ref="B87:B89"/>
    <mergeCell ref="C87:C89"/>
    <mergeCell ref="AJ67:AJ68"/>
    <mergeCell ref="C69:H69"/>
    <mergeCell ref="B70:AJ70"/>
    <mergeCell ref="B72:B73"/>
    <mergeCell ref="C72:C73"/>
    <mergeCell ref="AC67:AD67"/>
    <mergeCell ref="AE67:AF67"/>
    <mergeCell ref="AG67:AG68"/>
    <mergeCell ref="AH67:AH68"/>
    <mergeCell ref="AI67:AI68"/>
    <mergeCell ref="S67:T67"/>
    <mergeCell ref="U67:V67"/>
    <mergeCell ref="W67:X67"/>
    <mergeCell ref="Y67:Z67"/>
    <mergeCell ref="AA67:AB67"/>
    <mergeCell ref="L67:L68"/>
    <mergeCell ref="M67:M68"/>
    <mergeCell ref="N67:N68"/>
    <mergeCell ref="O67:P67"/>
    <mergeCell ref="Q67:R67"/>
    <mergeCell ref="B67:B68"/>
    <mergeCell ref="C67:H68"/>
    <mergeCell ref="I67:I68"/>
    <mergeCell ref="J67:J68"/>
    <mergeCell ref="K67:K68"/>
    <mergeCell ref="B64:AJ64"/>
    <mergeCell ref="B65:H65"/>
    <mergeCell ref="I65:AJ65"/>
    <mergeCell ref="B66:N66"/>
    <mergeCell ref="O66:AF66"/>
    <mergeCell ref="AG66:AJ66"/>
    <mergeCell ref="B59:B61"/>
    <mergeCell ref="C59:C61"/>
    <mergeCell ref="B63:AJ63"/>
    <mergeCell ref="C48:H48"/>
    <mergeCell ref="B49:AJ49"/>
    <mergeCell ref="AC46:AD46"/>
    <mergeCell ref="AE46:AF46"/>
    <mergeCell ref="AG46:AG47"/>
    <mergeCell ref="AH46:AH47"/>
    <mergeCell ref="AI46:AI47"/>
    <mergeCell ref="S46:T46"/>
    <mergeCell ref="U46:V46"/>
    <mergeCell ref="W46:X46"/>
    <mergeCell ref="Y46:Z46"/>
    <mergeCell ref="AA46:AB46"/>
    <mergeCell ref="L46:L47"/>
    <mergeCell ref="M46:M47"/>
    <mergeCell ref="N46:N47"/>
    <mergeCell ref="O46:P46"/>
    <mergeCell ref="Q46:R46"/>
    <mergeCell ref="B46:B47"/>
    <mergeCell ref="C46:H47"/>
    <mergeCell ref="I46:I47"/>
    <mergeCell ref="J46:J47"/>
    <mergeCell ref="K46:K47"/>
    <mergeCell ref="B43:AJ43"/>
    <mergeCell ref="B44:H44"/>
    <mergeCell ref="I44:AJ44"/>
    <mergeCell ref="B45:N45"/>
    <mergeCell ref="O45:AF45"/>
    <mergeCell ref="AG45:AJ45"/>
    <mergeCell ref="B20:B21"/>
    <mergeCell ref="C20:C21"/>
    <mergeCell ref="AJ46:AJ47"/>
    <mergeCell ref="B42:AJ42"/>
    <mergeCell ref="C8:H8"/>
    <mergeCell ref="B9:AJ9"/>
    <mergeCell ref="W6:X6"/>
    <mergeCell ref="B11:B14"/>
    <mergeCell ref="C11:C14"/>
    <mergeCell ref="B2:AJ2"/>
    <mergeCell ref="B3:AJ3"/>
    <mergeCell ref="B4:H4"/>
    <mergeCell ref="O5:AF5"/>
    <mergeCell ref="AG5:AJ5"/>
    <mergeCell ref="U6:V6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Y6:Z6"/>
    <mergeCell ref="AA6:AB6"/>
    <mergeCell ref="AC6:AD6"/>
    <mergeCell ref="AE6:AF6"/>
    <mergeCell ref="AG6:AG7"/>
    <mergeCell ref="I4:AJ4"/>
    <mergeCell ref="B5:N5"/>
    <mergeCell ref="AH6:AH7"/>
    <mergeCell ref="AI6:AI7"/>
    <mergeCell ref="AJ6:AJ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21"/>
  <sheetViews>
    <sheetView tabSelected="1" zoomScalePageLayoutView="0" workbookViewId="0" topLeftCell="A1">
      <selection activeCell="AG21" sqref="AG21"/>
    </sheetView>
  </sheetViews>
  <sheetFormatPr defaultColWidth="11.421875" defaultRowHeight="15"/>
  <cols>
    <col min="2" max="2" width="20.7109375" style="0" bestFit="1" customWidth="1"/>
    <col min="4" max="4" width="14.57421875" style="0" customWidth="1"/>
  </cols>
  <sheetData>
    <row r="1" ht="15.75" thickBot="1"/>
    <row r="2" spans="2:36" ht="15">
      <c r="B2" s="110" t="s">
        <v>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2"/>
    </row>
    <row r="3" spans="2:36" ht="15">
      <c r="B3" s="113" t="s">
        <v>26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5"/>
    </row>
    <row r="4" spans="2:36" ht="15">
      <c r="B4" s="99" t="s">
        <v>32</v>
      </c>
      <c r="C4" s="100"/>
      <c r="D4" s="100"/>
      <c r="E4" s="100"/>
      <c r="F4" s="100"/>
      <c r="G4" s="100"/>
      <c r="H4" s="100"/>
      <c r="I4" s="97" t="s">
        <v>209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5" spans="2:36" ht="15">
      <c r="B5" s="99" t="s">
        <v>210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6" t="s">
        <v>0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 t="s">
        <v>1</v>
      </c>
      <c r="AH5" s="117"/>
      <c r="AI5" s="117"/>
      <c r="AJ5" s="118"/>
    </row>
    <row r="6" spans="2:36" ht="15">
      <c r="B6" s="137" t="s">
        <v>211</v>
      </c>
      <c r="C6" s="120" t="s">
        <v>3</v>
      </c>
      <c r="D6" s="120"/>
      <c r="E6" s="120"/>
      <c r="F6" s="120"/>
      <c r="G6" s="120"/>
      <c r="H6" s="120"/>
      <c r="I6" s="121" t="s">
        <v>4</v>
      </c>
      <c r="J6" s="122" t="s">
        <v>5</v>
      </c>
      <c r="K6" s="122" t="s">
        <v>6</v>
      </c>
      <c r="L6" s="123" t="s">
        <v>28</v>
      </c>
      <c r="M6" s="124" t="s">
        <v>29</v>
      </c>
      <c r="N6" s="124" t="s">
        <v>30</v>
      </c>
      <c r="O6" s="95" t="s">
        <v>7</v>
      </c>
      <c r="P6" s="95"/>
      <c r="Q6" s="95" t="s">
        <v>212</v>
      </c>
      <c r="R6" s="95"/>
      <c r="S6" s="95" t="s">
        <v>8</v>
      </c>
      <c r="T6" s="95"/>
      <c r="U6" s="95" t="s">
        <v>37</v>
      </c>
      <c r="V6" s="95"/>
      <c r="W6" s="95" t="s">
        <v>9</v>
      </c>
      <c r="X6" s="95"/>
      <c r="Y6" s="95" t="s">
        <v>213</v>
      </c>
      <c r="Z6" s="95"/>
      <c r="AA6" s="95" t="s">
        <v>214</v>
      </c>
      <c r="AB6" s="95"/>
      <c r="AC6" s="95" t="s">
        <v>10</v>
      </c>
      <c r="AD6" s="95"/>
      <c r="AE6" s="95" t="s">
        <v>11</v>
      </c>
      <c r="AF6" s="95"/>
      <c r="AG6" s="96" t="s">
        <v>12</v>
      </c>
      <c r="AH6" s="101" t="s">
        <v>13</v>
      </c>
      <c r="AI6" s="102" t="s">
        <v>27</v>
      </c>
      <c r="AJ6" s="103" t="s">
        <v>14</v>
      </c>
    </row>
    <row r="7" spans="2:36" ht="46.5" customHeight="1">
      <c r="B7" s="138"/>
      <c r="C7" s="120"/>
      <c r="D7" s="120"/>
      <c r="E7" s="120"/>
      <c r="F7" s="120"/>
      <c r="G7" s="120"/>
      <c r="H7" s="120"/>
      <c r="I7" s="121"/>
      <c r="J7" s="122" t="s">
        <v>5</v>
      </c>
      <c r="K7" s="122"/>
      <c r="L7" s="123"/>
      <c r="M7" s="124"/>
      <c r="N7" s="124"/>
      <c r="O7" s="54" t="s">
        <v>15</v>
      </c>
      <c r="P7" s="55" t="s">
        <v>16</v>
      </c>
      <c r="Q7" s="54" t="s">
        <v>15</v>
      </c>
      <c r="R7" s="55" t="s">
        <v>16</v>
      </c>
      <c r="S7" s="54" t="s">
        <v>15</v>
      </c>
      <c r="T7" s="55" t="s">
        <v>16</v>
      </c>
      <c r="U7" s="54" t="s">
        <v>15</v>
      </c>
      <c r="V7" s="55" t="s">
        <v>16</v>
      </c>
      <c r="W7" s="54" t="s">
        <v>15</v>
      </c>
      <c r="X7" s="55" t="s">
        <v>16</v>
      </c>
      <c r="Y7" s="54" t="s">
        <v>15</v>
      </c>
      <c r="Z7" s="55" t="s">
        <v>16</v>
      </c>
      <c r="AA7" s="54" t="s">
        <v>15</v>
      </c>
      <c r="AB7" s="55" t="s">
        <v>17</v>
      </c>
      <c r="AC7" s="54" t="s">
        <v>15</v>
      </c>
      <c r="AD7" s="55" t="s">
        <v>17</v>
      </c>
      <c r="AE7" s="54" t="s">
        <v>15</v>
      </c>
      <c r="AF7" s="55" t="s">
        <v>17</v>
      </c>
      <c r="AG7" s="96"/>
      <c r="AH7" s="101"/>
      <c r="AI7" s="102"/>
      <c r="AJ7" s="103"/>
    </row>
    <row r="8" spans="2:36" ht="77.25" customHeight="1">
      <c r="B8" s="65" t="s">
        <v>35</v>
      </c>
      <c r="C8" s="104" t="s">
        <v>249</v>
      </c>
      <c r="D8" s="104"/>
      <c r="E8" s="104"/>
      <c r="F8" s="104"/>
      <c r="G8" s="104"/>
      <c r="H8" s="104"/>
      <c r="I8" s="56"/>
      <c r="J8" s="56"/>
      <c r="K8" s="57"/>
      <c r="L8" s="57"/>
      <c r="M8" s="58"/>
      <c r="N8" s="58"/>
      <c r="O8" s="59">
        <v>15500000</v>
      </c>
      <c r="P8" s="59">
        <f>P10+P12+P14</f>
        <v>0</v>
      </c>
      <c r="Q8" s="59">
        <v>49932944</v>
      </c>
      <c r="R8" s="59">
        <f>R10+R12+R14</f>
        <v>0</v>
      </c>
      <c r="S8" s="59">
        <v>0</v>
      </c>
      <c r="T8" s="59">
        <f>T10+T12+T14</f>
        <v>0</v>
      </c>
      <c r="U8" s="59">
        <v>0</v>
      </c>
      <c r="V8" s="59">
        <f>V10+V12+V14</f>
        <v>0</v>
      </c>
      <c r="W8" s="59">
        <f>W10+W12+W14</f>
        <v>0</v>
      </c>
      <c r="X8" s="59">
        <f>X10+X12+X14</f>
        <v>0</v>
      </c>
      <c r="Y8" s="59">
        <v>68132072</v>
      </c>
      <c r="Z8" s="59">
        <f>Z10+Z12+Z14</f>
        <v>0</v>
      </c>
      <c r="AA8" s="59">
        <v>25000000</v>
      </c>
      <c r="AB8" s="59">
        <f>AB10+AB12+AB14</f>
        <v>0</v>
      </c>
      <c r="AC8" s="59">
        <v>0</v>
      </c>
      <c r="AD8" s="59">
        <f>AD10+AD12+AD14</f>
        <v>0</v>
      </c>
      <c r="AE8" s="59">
        <v>158565016</v>
      </c>
      <c r="AF8" s="59">
        <v>0</v>
      </c>
      <c r="AG8" s="60" t="s">
        <v>239</v>
      </c>
      <c r="AH8" s="60" t="s">
        <v>41</v>
      </c>
      <c r="AI8" s="60"/>
      <c r="AJ8" s="66"/>
    </row>
    <row r="9" spans="2:36" ht="15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7"/>
    </row>
    <row r="10" spans="2:36" ht="34.5">
      <c r="B10" s="67" t="s">
        <v>18</v>
      </c>
      <c r="C10" s="28" t="s">
        <v>19</v>
      </c>
      <c r="D10" s="28" t="s">
        <v>31</v>
      </c>
      <c r="E10" s="28" t="s">
        <v>24</v>
      </c>
      <c r="F10" s="29" t="str">
        <f>J6</f>
        <v>LINEA BASE </v>
      </c>
      <c r="G10" s="29" t="str">
        <f>K6</f>
        <v>META  CUATRIENIO</v>
      </c>
      <c r="H10" s="30" t="str">
        <f>L6</f>
        <v>META  VIGENCIA(2013)</v>
      </c>
      <c r="I10" s="30" t="str">
        <f>M6</f>
        <v>META  ALCANZADA 1 SEMESTRE</v>
      </c>
      <c r="J10" s="30" t="str">
        <f>N6</f>
        <v>META  ALCANZADA 2 SEMESTRE</v>
      </c>
      <c r="K10" s="28" t="s">
        <v>20</v>
      </c>
      <c r="L10" s="28" t="s">
        <v>21</v>
      </c>
      <c r="M10" s="28" t="s">
        <v>22</v>
      </c>
      <c r="N10" s="28" t="s">
        <v>23</v>
      </c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3">
        <f>O10+Q10</f>
        <v>0</v>
      </c>
      <c r="AF10" s="32"/>
      <c r="AG10" s="34"/>
      <c r="AH10" s="51"/>
      <c r="AI10" s="51"/>
      <c r="AJ10" s="68"/>
    </row>
    <row r="11" spans="2:36" ht="187.5">
      <c r="B11" s="91" t="s">
        <v>215</v>
      </c>
      <c r="C11" s="90"/>
      <c r="D11" s="2" t="s">
        <v>216</v>
      </c>
      <c r="E11" s="2" t="s">
        <v>217</v>
      </c>
      <c r="F11" s="39">
        <v>0</v>
      </c>
      <c r="G11" s="39">
        <v>1</v>
      </c>
      <c r="H11" s="40">
        <v>1</v>
      </c>
      <c r="I11" s="40"/>
      <c r="J11" s="40"/>
      <c r="K11" s="2" t="s">
        <v>218</v>
      </c>
      <c r="L11" s="2"/>
      <c r="M11" s="2"/>
      <c r="N11" s="2"/>
      <c r="O11" s="37" t="s">
        <v>70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 t="s">
        <v>70</v>
      </c>
      <c r="AF11" s="37"/>
      <c r="AG11" s="94" t="s">
        <v>239</v>
      </c>
      <c r="AH11" s="94" t="s">
        <v>41</v>
      </c>
      <c r="AI11" s="46"/>
      <c r="AJ11" s="69"/>
    </row>
    <row r="12" spans="2:36" ht="54.75" customHeight="1">
      <c r="B12" s="67" t="s">
        <v>18</v>
      </c>
      <c r="C12" s="28" t="s">
        <v>19</v>
      </c>
      <c r="D12" s="28" t="s">
        <v>31</v>
      </c>
      <c r="E12" s="28" t="s">
        <v>24</v>
      </c>
      <c r="F12" s="29" t="str">
        <f>F10</f>
        <v>LINEA BASE </v>
      </c>
      <c r="G12" s="29" t="str">
        <f>G10</f>
        <v>META  CUATRIENIO</v>
      </c>
      <c r="H12" s="29" t="str">
        <f>H10</f>
        <v>META  VIGENCIA(2013)</v>
      </c>
      <c r="I12" s="29" t="str">
        <f>I10</f>
        <v>META  ALCANZADA 1 SEMESTRE</v>
      </c>
      <c r="J12" s="29" t="str">
        <f>J10</f>
        <v>META  ALCANZADA 2 SEMESTRE</v>
      </c>
      <c r="K12" s="28" t="s">
        <v>20</v>
      </c>
      <c r="L12" s="28" t="s">
        <v>21</v>
      </c>
      <c r="M12" s="28" t="s">
        <v>22</v>
      </c>
      <c r="N12" s="28" t="s">
        <v>23</v>
      </c>
      <c r="O12" s="31">
        <f>SUM(O13:O13)</f>
        <v>0</v>
      </c>
      <c r="P12" s="32">
        <f>SUM(P13:P13)</f>
        <v>0</v>
      </c>
      <c r="Q12" s="31">
        <f>SUM(Q13:Q13)</f>
        <v>9870265</v>
      </c>
      <c r="R12" s="32">
        <f>SUM(R13:R13)</f>
        <v>0</v>
      </c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3">
        <f>O12+Q12</f>
        <v>9870265</v>
      </c>
      <c r="AF12" s="32"/>
      <c r="AG12" s="34">
        <f>SUM(AG13:AG13)</f>
        <v>0</v>
      </c>
      <c r="AH12" s="51"/>
      <c r="AI12" s="51"/>
      <c r="AJ12" s="68"/>
    </row>
    <row r="13" spans="2:36" ht="67.5">
      <c r="B13" s="91" t="s">
        <v>219</v>
      </c>
      <c r="C13" s="89"/>
      <c r="D13" s="89" t="s">
        <v>220</v>
      </c>
      <c r="E13" s="52" t="s">
        <v>221</v>
      </c>
      <c r="F13" s="52">
        <v>3</v>
      </c>
      <c r="G13" s="17">
        <v>3</v>
      </c>
      <c r="H13" s="5">
        <v>3</v>
      </c>
      <c r="I13" s="18"/>
      <c r="J13" s="19"/>
      <c r="K13" s="2" t="s">
        <v>222</v>
      </c>
      <c r="L13" s="62"/>
      <c r="M13" s="7"/>
      <c r="N13" s="2"/>
      <c r="O13" s="6"/>
      <c r="P13" s="3"/>
      <c r="Q13" s="8">
        <v>9870265</v>
      </c>
      <c r="R13" s="4"/>
      <c r="S13" s="4"/>
      <c r="T13" s="4"/>
      <c r="U13" s="4"/>
      <c r="V13" s="4"/>
      <c r="W13" s="4"/>
      <c r="X13" s="4"/>
      <c r="Y13" s="8">
        <v>32293151</v>
      </c>
      <c r="Z13" s="4"/>
      <c r="AA13" s="4"/>
      <c r="AB13" s="4"/>
      <c r="AC13" s="4"/>
      <c r="AD13" s="4"/>
      <c r="AE13" s="25">
        <v>42163416</v>
      </c>
      <c r="AF13" s="25"/>
      <c r="AG13" s="9" t="s">
        <v>250</v>
      </c>
      <c r="AH13" s="94" t="s">
        <v>41</v>
      </c>
      <c r="AI13" s="26"/>
      <c r="AJ13" s="71"/>
    </row>
    <row r="14" spans="2:36" ht="51" customHeight="1">
      <c r="B14" s="67" t="s">
        <v>18</v>
      </c>
      <c r="C14" s="28" t="s">
        <v>19</v>
      </c>
      <c r="D14" s="28" t="s">
        <v>31</v>
      </c>
      <c r="E14" s="28" t="s">
        <v>24</v>
      </c>
      <c r="F14" s="29" t="str">
        <f>F12</f>
        <v>LINEA BASE </v>
      </c>
      <c r="G14" s="29" t="str">
        <f aca="true" t="shared" si="0" ref="G14:J16">G12</f>
        <v>META  CUATRIENIO</v>
      </c>
      <c r="H14" s="29" t="str">
        <f t="shared" si="0"/>
        <v>META  VIGENCIA(2013)</v>
      </c>
      <c r="I14" s="29" t="str">
        <f t="shared" si="0"/>
        <v>META  ALCANZADA 1 SEMESTRE</v>
      </c>
      <c r="J14" s="29" t="str">
        <f t="shared" si="0"/>
        <v>META  ALCANZADA 2 SEMESTRE</v>
      </c>
      <c r="K14" s="28" t="s">
        <v>20</v>
      </c>
      <c r="L14" s="28" t="s">
        <v>21</v>
      </c>
      <c r="M14" s="28" t="s">
        <v>22</v>
      </c>
      <c r="N14" s="28" t="s">
        <v>23</v>
      </c>
      <c r="O14" s="31">
        <f>SUM(O15:O15)</f>
        <v>0</v>
      </c>
      <c r="P14" s="32">
        <f>SUM(P15:P15)</f>
        <v>0</v>
      </c>
      <c r="Q14" s="31">
        <f>SUM(Q15:Q15)</f>
        <v>18352800</v>
      </c>
      <c r="R14" s="32">
        <f>SUM(R15:R15)</f>
        <v>0</v>
      </c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3">
        <f>O14+Q14</f>
        <v>18352800</v>
      </c>
      <c r="AF14" s="32"/>
      <c r="AG14" s="34">
        <f>SUM(AG15:AG15)</f>
        <v>0</v>
      </c>
      <c r="AH14" s="51"/>
      <c r="AI14" s="51"/>
      <c r="AJ14" s="68"/>
    </row>
    <row r="15" spans="2:36" ht="67.5">
      <c r="B15" s="91" t="s">
        <v>223</v>
      </c>
      <c r="C15" s="89"/>
      <c r="D15" s="89" t="s">
        <v>224</v>
      </c>
      <c r="E15" s="52" t="s">
        <v>225</v>
      </c>
      <c r="F15" s="52">
        <v>1</v>
      </c>
      <c r="G15" s="17">
        <v>1</v>
      </c>
      <c r="H15" s="5">
        <v>1</v>
      </c>
      <c r="I15" s="18"/>
      <c r="J15" s="19"/>
      <c r="K15" s="2" t="s">
        <v>222</v>
      </c>
      <c r="L15" s="62"/>
      <c r="M15" s="7"/>
      <c r="N15" s="2"/>
      <c r="O15" s="6"/>
      <c r="P15" s="3"/>
      <c r="Q15" s="8">
        <v>18352800</v>
      </c>
      <c r="R15" s="4"/>
      <c r="S15" s="4"/>
      <c r="T15" s="4"/>
      <c r="U15" s="4"/>
      <c r="V15" s="4"/>
      <c r="W15" s="4"/>
      <c r="X15" s="4"/>
      <c r="Y15" s="63">
        <v>19735200</v>
      </c>
      <c r="Z15" s="4"/>
      <c r="AA15" s="4"/>
      <c r="AB15" s="4"/>
      <c r="AC15" s="4"/>
      <c r="AD15" s="4"/>
      <c r="AE15" s="25">
        <v>38088000</v>
      </c>
      <c r="AF15" s="25"/>
      <c r="AG15" s="9" t="s">
        <v>250</v>
      </c>
      <c r="AH15" s="94" t="s">
        <v>41</v>
      </c>
      <c r="AI15" s="26"/>
      <c r="AJ15" s="71"/>
    </row>
    <row r="16" spans="2:36" ht="34.5">
      <c r="B16" s="67" t="s">
        <v>18</v>
      </c>
      <c r="C16" s="28" t="s">
        <v>19</v>
      </c>
      <c r="D16" s="28" t="s">
        <v>31</v>
      </c>
      <c r="E16" s="28" t="s">
        <v>24</v>
      </c>
      <c r="F16" s="29" t="str">
        <f>F14</f>
        <v>LINEA BASE </v>
      </c>
      <c r="G16" s="29" t="str">
        <f t="shared" si="0"/>
        <v>META  CUATRIENIO</v>
      </c>
      <c r="H16" s="29" t="str">
        <f t="shared" si="0"/>
        <v>META  VIGENCIA(2013)</v>
      </c>
      <c r="I16" s="29" t="str">
        <f t="shared" si="0"/>
        <v>META  ALCANZADA 1 SEMESTRE</v>
      </c>
      <c r="J16" s="29" t="str">
        <f t="shared" si="0"/>
        <v>META  ALCANZADA 2 SEMESTRE</v>
      </c>
      <c r="K16" s="28" t="s">
        <v>20</v>
      </c>
      <c r="L16" s="28" t="s">
        <v>21</v>
      </c>
      <c r="M16" s="28" t="s">
        <v>22</v>
      </c>
      <c r="N16" s="28" t="s">
        <v>23</v>
      </c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3">
        <f>O16+Q16</f>
        <v>0</v>
      </c>
      <c r="AF16" s="32"/>
      <c r="AG16" s="34"/>
      <c r="AH16" s="51"/>
      <c r="AI16" s="51"/>
      <c r="AJ16" s="68"/>
    </row>
    <row r="17" spans="2:36" ht="187.5">
      <c r="B17" s="92" t="s">
        <v>226</v>
      </c>
      <c r="C17" s="93"/>
      <c r="D17" s="2" t="s">
        <v>227</v>
      </c>
      <c r="E17" s="52" t="s">
        <v>231</v>
      </c>
      <c r="F17" s="39">
        <v>35</v>
      </c>
      <c r="G17" s="39">
        <v>48</v>
      </c>
      <c r="H17" s="39">
        <v>12</v>
      </c>
      <c r="I17" s="39"/>
      <c r="J17" s="39"/>
      <c r="K17" s="2" t="s">
        <v>228</v>
      </c>
      <c r="L17" s="90"/>
      <c r="M17" s="90"/>
      <c r="N17" s="90"/>
      <c r="O17" s="37"/>
      <c r="P17" s="37"/>
      <c r="Q17" s="37">
        <v>4161079</v>
      </c>
      <c r="R17" s="37"/>
      <c r="S17" s="37"/>
      <c r="T17" s="37"/>
      <c r="U17" s="37"/>
      <c r="V17" s="37"/>
      <c r="W17" s="37"/>
      <c r="X17" s="37"/>
      <c r="Y17" s="37">
        <v>35838921</v>
      </c>
      <c r="Z17" s="37"/>
      <c r="AA17" s="37"/>
      <c r="AB17" s="37"/>
      <c r="AC17" s="37"/>
      <c r="AD17" s="37"/>
      <c r="AE17" s="37">
        <v>40000000</v>
      </c>
      <c r="AF17" s="37"/>
      <c r="AG17" s="94" t="s">
        <v>239</v>
      </c>
      <c r="AH17" s="94" t="s">
        <v>41</v>
      </c>
      <c r="AI17" s="46"/>
      <c r="AJ17" s="69"/>
    </row>
    <row r="18" spans="2:36" ht="45" customHeight="1">
      <c r="B18" s="67" t="s">
        <v>18</v>
      </c>
      <c r="C18" s="28" t="s">
        <v>19</v>
      </c>
      <c r="D18" s="28" t="s">
        <v>31</v>
      </c>
      <c r="E18" s="28" t="s">
        <v>24</v>
      </c>
      <c r="F18" s="29" t="str">
        <f>F16</f>
        <v>LINEA BASE </v>
      </c>
      <c r="G18" s="29" t="str">
        <f>G16</f>
        <v>META  CUATRIENIO</v>
      </c>
      <c r="H18" s="29" t="str">
        <f>H16</f>
        <v>META  VIGENCIA(2013)</v>
      </c>
      <c r="I18" s="29" t="str">
        <f>I16</f>
        <v>META  ALCANZADA 1 SEMESTRE</v>
      </c>
      <c r="J18" s="29" t="str">
        <f>J16</f>
        <v>META  ALCANZADA 2 SEMESTRE</v>
      </c>
      <c r="K18" s="28" t="s">
        <v>20</v>
      </c>
      <c r="L18" s="28" t="s">
        <v>21</v>
      </c>
      <c r="M18" s="28" t="s">
        <v>22</v>
      </c>
      <c r="N18" s="28" t="s">
        <v>23</v>
      </c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3">
        <f>O18+Q18</f>
        <v>0</v>
      </c>
      <c r="AF18" s="32"/>
      <c r="AG18" s="34"/>
      <c r="AH18" s="51"/>
      <c r="AI18" s="51"/>
      <c r="AJ18" s="68"/>
    </row>
    <row r="19" spans="2:36" ht="187.5">
      <c r="B19" s="92" t="s">
        <v>229</v>
      </c>
      <c r="C19" s="93"/>
      <c r="D19" s="2" t="s">
        <v>232</v>
      </c>
      <c r="E19" s="52" t="s">
        <v>230</v>
      </c>
      <c r="F19" s="39">
        <v>200</v>
      </c>
      <c r="G19" s="39">
        <v>8000</v>
      </c>
      <c r="H19" s="39">
        <v>2000</v>
      </c>
      <c r="I19" s="39"/>
      <c r="J19" s="39"/>
      <c r="K19" s="2" t="s">
        <v>233</v>
      </c>
      <c r="L19" s="93"/>
      <c r="M19" s="93"/>
      <c r="N19" s="93"/>
      <c r="O19" s="37"/>
      <c r="P19" s="37"/>
      <c r="Q19" s="37">
        <v>17548800</v>
      </c>
      <c r="R19" s="37"/>
      <c r="S19" s="37"/>
      <c r="T19" s="37"/>
      <c r="U19" s="37"/>
      <c r="V19" s="37"/>
      <c r="W19" s="37"/>
      <c r="X19" s="37"/>
      <c r="Y19" s="37">
        <v>2764800</v>
      </c>
      <c r="Z19" s="37"/>
      <c r="AA19" s="37"/>
      <c r="AB19" s="37"/>
      <c r="AC19" s="37"/>
      <c r="AD19" s="37"/>
      <c r="AE19" s="37">
        <v>20313600</v>
      </c>
      <c r="AF19" s="37"/>
      <c r="AG19" s="94" t="s">
        <v>239</v>
      </c>
      <c r="AH19" s="94" t="s">
        <v>41</v>
      </c>
      <c r="AI19" s="46"/>
      <c r="AJ19" s="69"/>
    </row>
    <row r="20" spans="2:36" ht="34.5">
      <c r="B20" s="67" t="s">
        <v>18</v>
      </c>
      <c r="C20" s="28" t="s">
        <v>19</v>
      </c>
      <c r="D20" s="28" t="s">
        <v>31</v>
      </c>
      <c r="E20" s="28" t="s">
        <v>24</v>
      </c>
      <c r="F20" s="29" t="str">
        <f>F18</f>
        <v>LINEA BASE </v>
      </c>
      <c r="G20" s="29" t="str">
        <f>G18</f>
        <v>META  CUATRIENIO</v>
      </c>
      <c r="H20" s="29" t="str">
        <f>H18</f>
        <v>META  VIGENCIA(2013)</v>
      </c>
      <c r="I20" s="29" t="str">
        <f>I18</f>
        <v>META  ALCANZADA 1 SEMESTRE</v>
      </c>
      <c r="J20" s="29" t="str">
        <f>J18</f>
        <v>META  ALCANZADA 2 SEMESTRE</v>
      </c>
      <c r="K20" s="28" t="s">
        <v>20</v>
      </c>
      <c r="L20" s="28" t="s">
        <v>21</v>
      </c>
      <c r="M20" s="28" t="s">
        <v>22</v>
      </c>
      <c r="N20" s="28" t="s">
        <v>23</v>
      </c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3">
        <f>O20+Q20</f>
        <v>0</v>
      </c>
      <c r="AF20" s="32"/>
      <c r="AG20" s="34"/>
      <c r="AH20" s="51"/>
      <c r="AI20" s="51"/>
      <c r="AJ20" s="68"/>
    </row>
    <row r="21" spans="2:36" ht="187.5">
      <c r="B21" s="92" t="s">
        <v>234</v>
      </c>
      <c r="C21" s="93"/>
      <c r="D21" s="2" t="s">
        <v>235</v>
      </c>
      <c r="E21" s="52"/>
      <c r="F21" s="39"/>
      <c r="G21" s="39"/>
      <c r="H21" s="39"/>
      <c r="I21" s="39"/>
      <c r="J21" s="39"/>
      <c r="K21" s="2"/>
      <c r="L21" s="93"/>
      <c r="M21" s="93"/>
      <c r="N21" s="93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>
        <v>2500000</v>
      </c>
      <c r="AB21" s="37"/>
      <c r="AC21" s="37"/>
      <c r="AD21" s="37"/>
      <c r="AE21" s="37">
        <v>2500000</v>
      </c>
      <c r="AF21" s="37"/>
      <c r="AG21" s="94" t="s">
        <v>239</v>
      </c>
      <c r="AH21" s="94" t="s">
        <v>41</v>
      </c>
      <c r="AI21" s="46"/>
      <c r="AJ21" s="69"/>
    </row>
  </sheetData>
  <sheetProtection/>
  <mergeCells count="30">
    <mergeCell ref="AH6:AH7"/>
    <mergeCell ref="AI6:AI7"/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AJ4"/>
    <mergeCell ref="B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2013-10-01T15:39:44Z</dcterms:modified>
  <cp:category/>
  <cp:version/>
  <cp:contentType/>
  <cp:contentStatus/>
</cp:coreProperties>
</file>