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6975" activeTab="0"/>
  </bookViews>
  <sheets>
    <sheet name="Plan de Acción 2013 S.P." sheetId="1" r:id="rId1"/>
    <sheet name="Plan de Acción 2013" sheetId="2" r:id="rId2"/>
    <sheet name="Hoja2" sheetId="3" r:id="rId3"/>
    <sheet name="Hoja3" sheetId="4" r:id="rId4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  <author>SERVICIOS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K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A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K1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A1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B11" authorId="2">
      <text>
        <r>
          <rPr>
            <b/>
            <sz val="9"/>
            <rFont val="Tahoma"/>
            <family val="2"/>
          </rPr>
          <t>SERVICIOS:</t>
        </r>
        <r>
          <rPr>
            <sz val="9"/>
            <rFont val="Tahoma"/>
            <family val="2"/>
          </rPr>
          <t xml:space="preserve">
VCA Victimas del conflicto armado
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<sst xmlns="http://schemas.openxmlformats.org/spreadsheetml/2006/main" count="347" uniqueCount="176">
  <si>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</si>
  <si>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</si>
  <si>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</si>
  <si>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</si>
  <si>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</si>
  <si>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</si>
  <si>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</si>
  <si>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</si>
  <si>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</si>
  <si>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</si>
  <si>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</si>
  <si>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</si>
  <si>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</si>
  <si>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</si>
  <si>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</si>
  <si>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</si>
  <si>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</si>
  <si>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</si>
  <si>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</si>
  <si>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</si>
  <si>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</si>
  <si>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</si>
  <si>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</si>
  <si>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</si>
  <si>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</si>
  <si>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</si>
  <si>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</si>
  <si>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</si>
  <si>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</si>
  <si>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</si>
  <si>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</si>
  <si>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</si>
  <si>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COMPONENTE DE EFICACIA - PLAN DE ACCIÒN - VIGENCIA  2013</t>
  </si>
  <si>
    <t>En cada uno de estos espacios se debe poner el PROYECTO del POAI 2013 que corresponda a su dependencia, recuerden que en la mayoría de los casos las dependencias tienen varios proyectos, copien el formato de casilla y peguenlo en la parte inferior de tal manera que queden inscritos todos y cada uno de los proyectos de su injerencia.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</si>
  <si>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</si>
  <si>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</si>
  <si>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</si>
  <si>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</si>
  <si>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</si>
  <si>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>Corresponde al Numero de Inscripción SSEPPI del Proyecto.</t>
  </si>
  <si>
    <t>Recuerden que cada proyecto del POAI puede incluir una o varias metas, si hay metas compartidas con otra secretaría dentro del mismo proyecto por favor poner la que corresponda a su despacho.</t>
  </si>
  <si>
    <t>En cada una de estas casillas se debe especificar el tipo de actividad a realizar para cumplir con la meta, en la mayoría de los casos corresponderá a una contratación, recuerden que debe ser lo más específico posible, ya que corresponde a las actividades a desarrollar. Puede que hayan varias actividades dentro de cada meta, incluirlas todas por separado, si es necesario pueden agregar mas filas al cuadro.</t>
  </si>
  <si>
    <t>esta es la casilla de seguimiento para el 1 de Julio, no se debe llenar aún.</t>
  </si>
  <si>
    <t>esta es la casilla de seguimiento para el 1 de enero de 2014, no se debe llenar aún</t>
  </si>
  <si>
    <t>NANCY SEGURA ALVAREZ</t>
  </si>
  <si>
    <t>SECTOR : AGUA POTABLE Y SANEAMIENTO BASICO</t>
  </si>
  <si>
    <t>EJE:  5  INFRAESTRUCTURA</t>
  </si>
  <si>
    <r>
      <t>PROGRAMA</t>
    </r>
    <r>
      <rPr>
        <b/>
        <sz val="8"/>
        <rFont val="Arial"/>
        <family val="2"/>
      </rPr>
      <t>:                   ACUEDUCTO, ALCANTARILLADO  Y ASEO PARA TODO LOS VILLAPINZONENCES CON LA MEJOR TECNOLOGIA</t>
    </r>
  </si>
  <si>
    <t>ACTUALIZACION DEL PGIRS</t>
  </si>
  <si>
    <t>REPOSICIÓN Y AMPLIACIÓN DE REDES DE ACUEDUCTO EN 1000 ML DE ACUERDO AL  PLAN MAESTRO Y PLAN DEPARTAMENTAL DE AGUAS</t>
  </si>
  <si>
    <t>REPOSICIÓN Y AMPLIACIÓN DE REDES DE ALCANTARILLADO EN 1000 ML DE ACUERDO AL  PLAN MAESTRO Y PLAN DEPARTAMENTAL DE AGUAS</t>
  </si>
  <si>
    <t>REALIZAR UN PROCESO DE GESTIÓN  PARA LA  COMPRA DE PREDIO Y CONSTRUCCIÓN DE LA PLANTA DE TRATAMIENTO DE AGUAS RESIDUALES DOMESTICAS</t>
  </si>
  <si>
    <t>REALIZAR UN PROYECTO PARA LA CONSTRUCCIÓN DE LA PLANTA DE TRATAMIENTO DE LAS AGUAS RESIDUALES  INDUSTRIALES</t>
  </si>
  <si>
    <t xml:space="preserve">REALIZAR  EL MANTENIMIENTO  DE 2000  METROS  LINEALES DE REDES DE ALCANTARILLADO  </t>
  </si>
  <si>
    <t>REALIZAR EL MANTENIMIENTO  DEL 100%   DE  LAS REDES DE ACUEDUCTO , EL SUMINISTRO DE MEDIDORES Y ACCESORIOS PARA NUEVAS ACOMETIDAS</t>
  </si>
  <si>
    <t>REALIZAR LOS ESTUDIOS Y DISEÑOS PARA  LA CONSTRUCCIÓN DE UNA PTAP RURAL</t>
  </si>
  <si>
    <t>GESTIONAR LOS RECURSOS PARA LA CONSTRUCCIÓN DE 1 PTAP RURAL</t>
  </si>
  <si>
    <t>REALIZAR UN PROYECTO   PARA LA  CONSTRUCCIÓN DE UN ACUEDUCTO VEREDAL</t>
  </si>
  <si>
    <t xml:space="preserve"> SUMINISTRAR DE 40   TANQUES DE ALMACENAMIENTO  PARA LA AMPLIACIÓN DE COBERTURA DE ACUEDUCTOS RURALES</t>
  </si>
  <si>
    <t>DOTAR EL LABORATORIO E INSTALACIONES DE LA PTAP AL 100%</t>
  </si>
  <si>
    <t>PRESTAR EL  SERVICIO DE DOSIFICACIÓN DEL AGUA</t>
  </si>
  <si>
    <t>CONTRATAR EL SUMINISTRO DE QUÍMICOS Y PRUEBAS DE LABORATORIO PARA LA POTABILIZACIÓN DEL AGUA</t>
  </si>
  <si>
    <t>REALIZAR 4 CAMPAÑAS SOBRE BUENAS PRÁCTICAS  EN LA UTILIZACIÓN DEL AGUA EN EL CUATRIENIO</t>
  </si>
  <si>
    <t>SUMINISTRAR  4,000 VOLANTES  ALUSIVOS A LA BUENA UTILIZACIÓN DEL AGUA</t>
  </si>
  <si>
    <t>CONTRATAR EL APOYO A LA  GESTIÓN ADMINISTRATIVA, ORGANIZATIVA FINANCIERA PARA EL ENTE ENCARGADO DE LA PRESTACIÓN DE LOS SERVICIOS DE ACUEDUCTO,  ALCANTARILLADO Y ASEO Y PAGO DE CONTRIBUCIONES DE LAS ENTIDADES ESTATALES.</t>
  </si>
  <si>
    <t>FUNCIONAMIENTO DEL FONDO DE SOLIDARIDAD Y REDISTRIBUIDO DE INGRESOS (ACUEDUCTO)</t>
  </si>
  <si>
    <t>FUNCIONAMIENTO DEL FONDO DE SOLIDARIDAD Y REDISTRIBUCIÓN DE INGRESOS (ALCANTARILLADO)</t>
  </si>
  <si>
    <t>FUNCIONAMIENTO DEL FONDO DE SOLIDARIDAD Y REDISTRIBUCIÓN DE INGRESOS (ASEO)</t>
  </si>
  <si>
    <t>GESTIONAR   RECURSOS PARA LA CONSTRUCCIÓN Y AMPLIACIÓN DEL RELLENO SANITARIO DE USO DOMESTICO E INDUSTRIAL</t>
  </si>
  <si>
    <t xml:space="preserve">REALIZAR  EL MANTENIMIENTO DE LAS INSTALACIONES FÍSICAS DEL RELLENO SANITARIO Y DE LA MAQUINARIA NECESARIA PARA EL MANEJO DE RESIDUOS SÓLIDOS </t>
  </si>
  <si>
    <t>INSTALAR   2,000  METROS LINEALES DE  TUBERÍA  PARA LA AMPLIACIÓN DE COBERTURA DE ACUEDUCTOS RURALES.</t>
  </si>
  <si>
    <t xml:space="preserve">REALIZAR UNA CAMPAÑAS PARA LA  SENSIBILIZACIÓN  DE LA SEPARACIÓN DE RESIDUOS SÓLIDOS EN LA FUENTE </t>
  </si>
  <si>
    <t>SUMINISTRAR  DOS   CAJAS  ESTACIONARIAS PARA LA BASURA EN LA ZONA RURAL</t>
  </si>
  <si>
    <t>GESTIONAR EL SERVICIO DE GAS DOMICILIARIO PARA EL MUNICIPIO DE VILLAPINZÓN.</t>
  </si>
  <si>
    <t>REALIZAR EL MANTENIMIENTO  Y AMPLIACIÓN DEL ALUMBRADO PÚBLICO</t>
  </si>
  <si>
    <t>CANCELAR EL SERVICO  DE ALUMBRADO PÚBLICO</t>
  </si>
  <si>
    <t>GESTIONAR RECURSOS  PARA LA INSTALACION DEL ALUMBRADO PUBLICO DEL CENTRO POBLADO DE LA VEREDA DE  SOATAMA</t>
  </si>
  <si>
    <t>PREDIO COMPRADO  Y PLANTA DE TRATAMIENTO DE AGUAS RESIDUALES DOMESTICAS CONSTUUIDA</t>
  </si>
  <si>
    <t>PROYECTO REALIZADO  PARA LA CONSTRUCCIÓN DE LA PLANTA DE TRATAMIENTO DE LAS AGUAS RESIDUALES  INDUSTRIALES</t>
  </si>
  <si>
    <t xml:space="preserve"> MANTENIMIENTO  DE REDES DE ALCANTAIRLLADO REALIZADOS.</t>
  </si>
  <si>
    <t>MANTENIMIENTO  DE LAS  LAS REDES DE ACUEDUCTO REALIZADOS Y COMPRA DE MEDIDORES Y ACCESORIOS PARA NUEVAS ACOMETIDAS</t>
  </si>
  <si>
    <t>ESTUDIOS Y DISEÑOS PARA  LA CONSTRUCCIÓN DE UNA PTAP RURAL REALIZADOS</t>
  </si>
  <si>
    <t>RECURSOS GESTIONADOS PARA LA CONSTRUCCIÓN DE 1 PTAP RURAL</t>
  </si>
  <si>
    <t xml:space="preserve"> PROYECTO   PARA LA  CONSTRUCCIÓN DE UN ACUEDUCTO VEREDAL REALIZADO</t>
  </si>
  <si>
    <t xml:space="preserve">  METROS LINEALES DE  TUBERÍA  PARA LA AMPLIACIÓN DE COBERTURA DE ACUEDUCTOS RURALES INSTALADOS.</t>
  </si>
  <si>
    <t xml:space="preserve"> TANQUES DE ALMACENAMIENTO  PARA LA AMPLIACIÓN DE COBERTURA DE ACUEDUCTOS RURALES SUMINISTRADOS</t>
  </si>
  <si>
    <t xml:space="preserve"> LABORATORIO E INSTALACIONES DE LA PTAP AL 100% DOTADO</t>
  </si>
  <si>
    <t xml:space="preserve"> MANTENIMIENTOS EN  LA  PTAP REALIZADO</t>
  </si>
  <si>
    <t xml:space="preserve"> SERVICIO DE DOSIFICACIÓN DEL AGUA PRESTADO</t>
  </si>
  <si>
    <t xml:space="preserve"> SUMINISTRO DE QUÍMICOS Y PRUEBAS DE LABORATORIO PARA LA POTABILIZACIÓN DEL AGUA CONTRATADO</t>
  </si>
  <si>
    <t>CAMPAÑAS SOBRE BUENAS PRÁCTICAS  EN LA UTILIZACIÓN DEL AGUA EN EL CUATRIENIO REALIZADAS</t>
  </si>
  <si>
    <t>VOLANTES  ALUSIVOS A LA BUENA UTILIZACIÓN DEL AGUA SUMINISTRADOS</t>
  </si>
  <si>
    <t>APOYO A LA  GESTIÓN ADMINISTRATIVA, ORGANIZATIVA FINANCIERA PARA EL ENTE ENCARGADO DE LA PRESTACIÓN DE LOS SERVICIOS DE ACUEDUCTO,  ALCANTARILLADO Y ASEO CONTRATADO Y CONTRIBUCIONES DE LAS ENTIDADES ESTATALES PAGAS.</t>
  </si>
  <si>
    <t>FONDO DE SOLIDARIDAD Y REDISTRIBUIDO DE INGRESOS (ACUEDUCTO) FUNCIONANDO</t>
  </si>
  <si>
    <t>FONDO DE SOLIDARIDAD Y REDISTRIBUIDO DE INGRESOS (ALCANTARILLADO) FUNCIONANDO</t>
  </si>
  <si>
    <t>FONDO DE SOLIDARIDAD Y REDISTRIBUIDO DE INGRESOS (ASEO) FUNCIONANDO</t>
  </si>
  <si>
    <t>CAMPAÑAS PARA LA  SENSIBILIZACIÓN  DE LA SEPARACIÓN DE RESIDUOS SÓLIDOS EN LA FUENTE EN CUATRIENIO REALIZADAS</t>
  </si>
  <si>
    <t xml:space="preserve"> RECURSOS PARA LA CONSTRUCCIÓN Y AMPLIACIÓN DEL RELLENO SANITARIO DE USO DOMESTICO E INDUSTRIAL GESTIONADOS</t>
  </si>
  <si>
    <t xml:space="preserve"> MANTENIMIENTO DE LAS INSTALACIONES FÍSICAS DEL RELLENO SANITARIO Y DE LA MAQUINARIA NECESARIA PARA EL MANEJO DE RESIDUOS SÓLIDOS REALIZADO </t>
  </si>
  <si>
    <t xml:space="preserve">  CAJAS  ESTACIONARIAS PARA LA BASURA EN LA ZONA RURAL SUMINISTRADAS</t>
  </si>
  <si>
    <t>SERVICIO DE  GAS DOMICILIARIO PARA EL MUNICIPIO DE VILLAPINZÓN. GESTIONADO</t>
  </si>
  <si>
    <t>MANTENIMIENTO  Y AMPLIACIÓN DEL ALUMBRADO PÚBLICO REALIZADO</t>
  </si>
  <si>
    <t>SERVICIO DE ALUMBRADO PUBLICO CANCELADO</t>
  </si>
  <si>
    <t>RECURSOS  PARA LA INSTALACION DEL ALUMBRADO PUBLICO DEL CENTRO POBLADO DE LA VEREDA DE  SOATAMA GESTIONADOS</t>
  </si>
  <si>
    <t>PGIRS ACTUALIZADO</t>
  </si>
  <si>
    <t>REDES DE ACUEDUCTO INSTALADAS</t>
  </si>
  <si>
    <t>REDES DE ALCANTARILLADO INSTALADAS</t>
  </si>
  <si>
    <t>REALIZAR 4 MANTENIMIENTOS EN  LA  PTAP</t>
  </si>
  <si>
    <t xml:space="preserve"> SUMINISTRAR DE 10   TANQUES DE ALMACENAMIENTO  PARA LA AMPLIACIÓN DE COBERTURA DE ACUEDUCTOS RURALES</t>
  </si>
  <si>
    <t>REALIZAR 1 MANTENIMIENTOS EN  LA  PTAP</t>
  </si>
  <si>
    <t>RECURSO PROPIO S.P.</t>
  </si>
  <si>
    <t>LEY 99</t>
  </si>
  <si>
    <t>UN</t>
  </si>
  <si>
    <t>HOMBRE</t>
  </si>
  <si>
    <t>MUJER</t>
  </si>
  <si>
    <t>PRIMERA INFANCIA</t>
  </si>
  <si>
    <t>INFANCIA</t>
  </si>
  <si>
    <t>ADOLECENCIA</t>
  </si>
  <si>
    <t>JUVENTUD</t>
  </si>
  <si>
    <t>ADULTOS</t>
  </si>
  <si>
    <t>MAYORES</t>
  </si>
  <si>
    <t>DISCAPACITADOS</t>
  </si>
  <si>
    <t>MAYORES ADULTOS</t>
  </si>
  <si>
    <t>ACUEDUCTO DISTRIBUCION</t>
  </si>
  <si>
    <t>M.L.</t>
  </si>
  <si>
    <t>CONTRATAR LA REPOCICIÒN Y AMPLIACION  DE REDES DE ACUEDUCTO EN 250  ML DE ACUERDO AL  PLAN MAESTRO Y PLAN DEPARTAMENTAL DE AGUAS</t>
  </si>
  <si>
    <t>CONTRATAR LA REPOCICIÒN Y AMPLIACION  DE REDES DE ALCANTARILLADO EN 175  ML DE ACUERDO AL  PLAN MAESTRO Y PLAN DEPARTAMENTAL DE AGUAS</t>
  </si>
  <si>
    <t>GESTIONAR LA  COMPRA DE PREDIO Y CONSTRUCCIÓN DE LA PLANTA DE TRATAMIENTO DE AGUAS RESIDUALES DOMESTICAS</t>
  </si>
  <si>
    <t>CONTRATAR LA REALIZAR UN PROYECTO PARA LA CONSTRUCCIÓN DE LA PLANTA DE TRATAMIENTO DE LAS AGUAS RESIDUALES  INDUSTRIALES</t>
  </si>
  <si>
    <t xml:space="preserve">CONTRATAR Y/O REALIZAR  EL MANTENIMIENTO  DE 50  METROS  LINEALES DE REDES DE ALCANTARILLADO  </t>
  </si>
  <si>
    <t>CONTRATAR LOS MATERIALES NECESARIOS PARA REALIZAR EL MANTENIMIENTO  DEL 100%   DE  LAS REDES DE ACUEDUCTO , Y CONTRATAR LA COMPRA DE  MEDIDORES Y ACCESORIOS PARA NUEVAS ACOMETIDAS</t>
  </si>
  <si>
    <t>CONTRATAR LOS ESTUDIOS Y DISEÑOS PARA  LA CONSTRUCCIÓN DE UNA PTAP RURAL</t>
  </si>
  <si>
    <t>CONTRATAR LA REALIZACION DE  UN PROYECTO   PARA LA  CONSTRUCCIÓN DE UN ACUEDUCTO VEREDAL</t>
  </si>
  <si>
    <t>CONTRATAR EL SUMINISTRO DE   600  METROS LINEALES DE  TUBERÍA  PARA LA AMPLIACIÓN DE COBERTURA DE ACUEDUCTOS RURALES.</t>
  </si>
  <si>
    <t>CONTRATAR EL  SUMINISTRO DE  10   TANQUES DE ALMACENAMIENTO  PARA LA AMPLIACIÓN DE COBERTURA DE ACUEDUCTOS RURALES</t>
  </si>
  <si>
    <t>CONTRATAR LA DOTACION DEL LABORATORIO E INSTALACIONES DE LA PTAP AL 100%</t>
  </si>
  <si>
    <t>CONTRATAR Y/O REALIZAR 1 MANTENIMIENTO EN  LA  PTAP</t>
  </si>
  <si>
    <t>CONTRATAR EL  SERVICIO DE DOSIFICACIÓN DEL AGUA</t>
  </si>
  <si>
    <t>CONTRATAR Y/O REALIZAR 4 CAMPAÑAS SOBRE BUENAS PRÁCTICAS  EN LA UTILIZACIÓN DEL AGUA EN EL CUATRIENIO</t>
  </si>
  <si>
    <t>CONTRATAR EL SUMINISTRO DE 2,000 VOLANTES  ALUSIVOS A LA BUENA UTILIZACIÓN DEL AGUA</t>
  </si>
  <si>
    <t>FUNCIONAMIENTO DEL FONDO DE SOLIDARIDAD Y REDISTRIBUCION DE INGRESOS (ACUEDUCTO)</t>
  </si>
  <si>
    <t>CONTINUIDAD EN EL FUNCIONAMIENTO DEL FONDO DE SOLIDARIDAD Y REDISTRIBUCION DE INGRESOS (ACUEDUCTO)</t>
  </si>
  <si>
    <t>CONTINUIDAD EN EL FUNCIONAMIENTO DEL FONDO DE SOLIDARIDAD Y REDISTRIBUCIÓN DE INGRESOS (ALCANTARILLADO)</t>
  </si>
  <si>
    <t>CONTINUIDAD EN EL FUNCIONAMIENTO DEL FONDO DE SOLIDARIDAD Y REDISTRIBUCIÓN DE INGRESOS (ASEO)</t>
  </si>
  <si>
    <t xml:space="preserve">CONTRATAR Y/O REALIZAR UNA CAMPAÑAS PARA LA  SENSIBILIZACIÓN  DE LA SEPARACIÓN DE RESIDUOS SÓLIDOS EN LA FUENTE </t>
  </si>
  <si>
    <t>REALIZAR 4 CAPACITACIONES DE LOS  MIEMBROS DE LAS JUNTAS ADMINISTRADORAS DE ACUEDUCTOS RURALES Y URBANO</t>
  </si>
  <si>
    <t>GESTINOAR Y/O CONTRATAR 1 CAPACITACION A LOS  MIEMBROS DE LAS JUNTAS ADMINISTRADORAS DE ACUEDUCTOS RURALES Y URBANO</t>
  </si>
  <si>
    <t xml:space="preserve"> CAPACITACION A LOS  MIEMBROS DE LAS JUNTAS ADMINISTRADORAS DE ACUEDUCTOS RURALES Y URBANO</t>
  </si>
  <si>
    <t>SUMINISTRAR  CUATRO   CAJAS  ESTACIONARIAS PARA LA BASURA EN LA ZONA RURAL</t>
  </si>
  <si>
    <t>CONTRATAR EL SUMINISTRO DE  DOS   CAJAS  ESTACIONARIAS PARA LA BASURA EN LA ZONA RURAL</t>
  </si>
  <si>
    <t xml:space="preserve">REALIZAR  EL PROCESO DE  RECICLAJE Y COMPOSTAJE </t>
  </si>
  <si>
    <t xml:space="preserve">REALIZAR CUATRO CAMPAÑAS DE ASEO </t>
  </si>
  <si>
    <t xml:space="preserve">CAMPAÑAS DE ASEO REALIZADAS </t>
  </si>
  <si>
    <t>PROCESO DE  RECICLAJE Y COMPOSTAJE REALIZADO</t>
  </si>
  <si>
    <t xml:space="preserve">REALIZAR DOS  CAMPAÑAS DE ASEO </t>
  </si>
  <si>
    <t xml:space="preserve">CONTRATAR: *EL MANTENIMIENTO DE LAS INSTALACIONES FÍSICAS DEL RELLENO SANITARIO, * DE LA MAQUINARIA, *SUMINISTRO DE COMBUSTIBLE Y LUBRICANTES.  NECESARIOS  PARA EL MANEJO DE RESIDUOS SÓLIDOS </t>
  </si>
  <si>
    <t>CONTRATAR: *PROCESO DE COMPOSTAJE Y LOMBRICULTIVO  TRANSPORTE DE MATERIAL RECICLADO, COMPOSTAJE Y LOMBRICULTIVO,  COMPRA DE MAQUINARIA.</t>
  </si>
  <si>
    <t xml:space="preserve">CONTRATAR MATEIRIAL NECESARIO PARA REALIZAR DOS  CAMPAÑAS DE ASEO </t>
  </si>
  <si>
    <t>CONTRATAR EL  MANTENIMIENTO  Y AMPLIACIÓN DEL ALUMBRADO PÚBLICO</t>
  </si>
  <si>
    <t>ACUEDUCTO- MICROMEDICIÓN</t>
  </si>
  <si>
    <t>ACUEDUCTO-PREINVERSIONES, ESTUDIOS</t>
  </si>
  <si>
    <t>ALCANTARILLADO- RECOLECCIÓN</t>
  </si>
  <si>
    <t xml:space="preserve">REALIZAR  EL MANTENIMIENTO  DE 500  METROS  LINEALES DE REDES DE ALCANTARILLADO  </t>
  </si>
  <si>
    <t>REPOSICIÓN Y AMPLIACIÓN DE REDES DE ACUEDUCTO EN 250 ML DE ACUERDO AL  PLAN MAESTRO Y PLAN DEPARTAMENTAL DE AGUAS</t>
  </si>
  <si>
    <t>REPOSICIÓN Y AMPLIACIÓN DE REDES DE ALCANTARILLADO EN 250 ML DE ACUERDO AL  PLAN MAESTRO Y PLAN DEPARTAMENTAL DE AGUAS</t>
  </si>
  <si>
    <t>ALCANTARILLADO- TRATAMIENTO</t>
  </si>
  <si>
    <t>META DE PLANEACION</t>
  </si>
  <si>
    <t>TRANSFERENCIA PDA INVERSIÓN</t>
  </si>
  <si>
    <t>REPOSICIÓN Y AMPLIACIÓN DE REDES DE ACUEDUCTO Y ALCANTARILLADO DE ACUERDO AL  PLAN MAESTRO Y PLAN DEPARTAMENTAL DE AGUAS</t>
  </si>
  <si>
    <t>TRANSFERENCIA DE RECURSOS PARA REPOSICIÓN Y AMPLIACIÓN DE REDES DE ACUEDUCTO Y ALCANTARILLADO DE ACUERDO AL  PLAN MAESTRO Y PLAN DEPARTAMENTAL DE AGUAS</t>
  </si>
  <si>
    <t>TRANSFERENCIAS DE RECURSOS</t>
  </si>
  <si>
    <t>SGP PDA</t>
  </si>
  <si>
    <t>INSTALAR   1,000  METROS LINEALES DE  TUBERÍA  PARA LA AMPLIACIÓN DE COBERTURA DE ACUEDUCTOS RURALES.</t>
  </si>
  <si>
    <t>REALIZAR 1 CAMPAÑAS SOBRE BUENAS PRÁCTICAS  EN LA UTILIZACIÓN DEL AGUA EN EL CUATRIENIO</t>
  </si>
  <si>
    <t>SUMINISTRAR  1,000 VOLANTES  ALUSIVOS A LA BUENA UTILIZACIÓN DEL AGUA</t>
  </si>
  <si>
    <t>CONTRATAR LA ACTUALIZACION DEL PGIRS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</si>
</sst>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3" xfId="0" applyFont="1" applyFill="1" applyBorder="1" applyAlignment="1">
      <alignment horizontal="center" vertical="center" wrapText="1"/>
    </xf>
    <xf numFmtId="3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>
      <alignment horizontal="center" vertical="center" textRotation="90"/>
    </xf>
    <xf numFmtId="0" fontId="2" fillId="18" borderId="14" xfId="0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3" fontId="2" fillId="33" borderId="13" xfId="0" applyNumberFormat="1" applyFont="1" applyFill="1" applyBorder="1" applyAlignment="1">
      <alignment horizontal="center" vertical="center" textRotation="90"/>
    </xf>
    <xf numFmtId="3" fontId="2" fillId="33" borderId="14" xfId="0" applyNumberFormat="1" applyFont="1" applyFill="1" applyBorder="1" applyAlignment="1">
      <alignment horizontal="center" vertical="center" textRotation="90"/>
    </xf>
    <xf numFmtId="3" fontId="2" fillId="33" borderId="15" xfId="0" applyNumberFormat="1" applyFont="1" applyFill="1" applyBorder="1" applyAlignment="1">
      <alignment horizontal="center" vertical="center" textRotation="90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 wrapText="1"/>
    </xf>
    <xf numFmtId="3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textRotation="90" wrapText="1"/>
    </xf>
    <xf numFmtId="165" fontId="2" fillId="38" borderId="2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2" xfId="46" applyNumberFormat="1" applyFont="1" applyBorder="1" applyAlignment="1">
      <alignment horizontal="center" textRotation="9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9" xfId="0" applyFont="1" applyFill="1" applyBorder="1" applyAlignment="1" applyProtection="1">
      <alignment horizontal="center" vertical="center" textRotation="90"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 applyProtection="1">
      <alignment horizontal="center" vertical="center" wrapText="1"/>
      <protection locked="0"/>
    </xf>
    <xf numFmtId="0" fontId="2" fillId="37" borderId="19" xfId="0" applyFont="1" applyFill="1" applyBorder="1" applyAlignment="1">
      <alignment horizontal="center" vertical="center" textRotation="90" wrapText="1"/>
    </xf>
    <xf numFmtId="165" fontId="2" fillId="38" borderId="24" xfId="46" applyNumberFormat="1" applyFont="1" applyFill="1" applyBorder="1" applyAlignment="1">
      <alignment horizontal="center" textRotation="90"/>
    </xf>
    <xf numFmtId="165" fontId="2" fillId="38" borderId="19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19" xfId="0" applyFont="1" applyFill="1" applyBorder="1" applyAlignment="1">
      <alignment horizontal="center" vertical="center" wrapText="1"/>
    </xf>
    <xf numFmtId="165" fontId="2" fillId="0" borderId="19" xfId="46" applyNumberFormat="1" applyFont="1" applyBorder="1" applyAlignment="1">
      <alignment horizontal="center" textRotation="90"/>
    </xf>
    <xf numFmtId="0" fontId="2" fillId="39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left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textRotation="90" wrapText="1"/>
    </xf>
    <xf numFmtId="165" fontId="2" fillId="38" borderId="27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6" xfId="46" applyNumberFormat="1" applyFont="1" applyBorder="1" applyAlignment="1">
      <alignment horizontal="center" textRotation="9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37" borderId="20" xfId="0" applyNumberFormat="1" applyFont="1" applyFill="1" applyBorder="1" applyAlignment="1">
      <alignment vertical="center" textRotation="90" wrapText="1"/>
    </xf>
    <xf numFmtId="0" fontId="2" fillId="37" borderId="20" xfId="0" applyFont="1" applyFill="1" applyBorder="1" applyAlignment="1">
      <alignment vertical="center" textRotation="90" wrapText="1"/>
    </xf>
    <xf numFmtId="3" fontId="2" fillId="37" borderId="19" xfId="0" applyNumberFormat="1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9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4" fontId="5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3" xfId="0" applyFont="1" applyFill="1" applyBorder="1" applyAlignment="1" applyProtection="1">
      <alignment horizontal="center" vertical="center" textRotation="90" wrapText="1"/>
      <protection locked="0"/>
    </xf>
    <xf numFmtId="0" fontId="7" fillId="40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3" fontId="2" fillId="37" borderId="26" xfId="0" applyNumberFormat="1" applyFont="1" applyFill="1" applyBorder="1" applyAlignment="1">
      <alignment vertical="center" textRotation="90" wrapText="1"/>
    </xf>
    <xf numFmtId="0" fontId="2" fillId="37" borderId="26" xfId="0" applyFont="1" applyFill="1" applyBorder="1" applyAlignment="1">
      <alignment vertical="center" textRotation="90" wrapText="1"/>
    </xf>
    <xf numFmtId="0" fontId="2" fillId="37" borderId="26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textRotation="90" wrapText="1"/>
      <protection locked="0"/>
    </xf>
    <xf numFmtId="0" fontId="2" fillId="37" borderId="19" xfId="0" applyFont="1" applyFill="1" applyBorder="1" applyAlignment="1" applyProtection="1">
      <alignment vertical="center" textRotation="90" wrapText="1"/>
      <protection locked="0"/>
    </xf>
    <xf numFmtId="3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3" fontId="2" fillId="18" borderId="31" xfId="0" applyNumberFormat="1" applyFont="1" applyFill="1" applyBorder="1" applyAlignment="1">
      <alignment horizontal="center" vertical="center" wrapText="1"/>
    </xf>
    <xf numFmtId="3" fontId="2" fillId="34" borderId="3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18" borderId="33" xfId="0" applyFont="1" applyFill="1" applyBorder="1" applyAlignment="1">
      <alignment horizontal="center" vertical="center" wrapText="1"/>
    </xf>
    <xf numFmtId="3" fontId="2" fillId="18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31" xfId="0" applyNumberFormat="1" applyFont="1" applyFill="1" applyBorder="1" applyAlignment="1">
      <alignment horizontal="center" vertical="center" textRotation="90"/>
    </xf>
    <xf numFmtId="0" fontId="2" fillId="18" borderId="31" xfId="0" applyFont="1" applyFill="1" applyBorder="1" applyAlignment="1">
      <alignment horizontal="center" vertical="center" textRotation="90"/>
    </xf>
    <xf numFmtId="3" fontId="2" fillId="33" borderId="31" xfId="0" applyNumberFormat="1" applyFont="1" applyFill="1" applyBorder="1" applyAlignment="1">
      <alignment horizontal="center" vertical="center" textRotation="90"/>
    </xf>
    <xf numFmtId="0" fontId="2" fillId="35" borderId="31" xfId="0" applyFont="1" applyFill="1" applyBorder="1" applyAlignment="1">
      <alignment horizontal="center" vertical="center" textRotation="90"/>
    </xf>
    <xf numFmtId="0" fontId="2" fillId="35" borderId="34" xfId="0" applyFont="1" applyFill="1" applyBorder="1" applyAlignment="1">
      <alignment horizontal="center" vertical="center" textRotation="90" wrapText="1"/>
    </xf>
    <xf numFmtId="0" fontId="2" fillId="34" borderId="33" xfId="0" applyFont="1" applyFill="1" applyBorder="1" applyAlignment="1">
      <alignment horizontal="center" vertical="center" wrapText="1"/>
    </xf>
    <xf numFmtId="3" fontId="2" fillId="34" borderId="31" xfId="0" applyNumberFormat="1" applyFont="1" applyFill="1" applyBorder="1" applyAlignment="1">
      <alignment horizontal="center" vertical="center" wrapText="1"/>
    </xf>
    <xf numFmtId="3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31" xfId="0" applyNumberFormat="1" applyFont="1" applyFill="1" applyBorder="1" applyAlignment="1">
      <alignment horizontal="center" vertical="center" textRotation="90"/>
    </xf>
    <xf numFmtId="0" fontId="2" fillId="34" borderId="31" xfId="0" applyFont="1" applyFill="1" applyBorder="1" applyAlignment="1">
      <alignment horizontal="center" vertical="center" textRotation="90"/>
    </xf>
    <xf numFmtId="0" fontId="7" fillId="40" borderId="35" xfId="0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9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36" xfId="0" applyNumberFormat="1" applyFont="1" applyFill="1" applyBorder="1" applyAlignment="1" applyProtection="1">
      <alignment horizontal="center" vertical="center" wrapText="1"/>
      <protection/>
    </xf>
    <xf numFmtId="165" fontId="51" fillId="0" borderId="0" xfId="46" applyNumberFormat="1" applyFont="1" applyAlignment="1">
      <alignment/>
    </xf>
    <xf numFmtId="165" fontId="11" fillId="0" borderId="0" xfId="46" applyNumberFormat="1" applyFont="1" applyAlignment="1">
      <alignment/>
    </xf>
    <xf numFmtId="3" fontId="2" fillId="35" borderId="30" xfId="0" applyNumberFormat="1" applyFont="1" applyFill="1" applyBorder="1" applyAlignment="1" applyProtection="1">
      <alignment vertical="center" textRotation="90" wrapText="1"/>
      <protection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3" fontId="7" fillId="33" borderId="39" xfId="0" applyNumberFormat="1" applyFont="1" applyFill="1" applyBorder="1" applyAlignment="1" applyProtection="1">
      <alignment horizontal="center" vertical="center" wrapText="1"/>
      <protection/>
    </xf>
    <xf numFmtId="3" fontId="7" fillId="33" borderId="40" xfId="0" applyNumberFormat="1" applyFont="1" applyFill="1" applyBorder="1" applyAlignment="1" applyProtection="1">
      <alignment horizontal="center" vertical="center" wrapText="1"/>
      <protection/>
    </xf>
    <xf numFmtId="3" fontId="7" fillId="33" borderId="41" xfId="0" applyNumberFormat="1" applyFont="1" applyFill="1" applyBorder="1" applyAlignment="1" applyProtection="1">
      <alignment horizontal="center" vertical="center" wrapText="1"/>
      <protection/>
    </xf>
    <xf numFmtId="3" fontId="2" fillId="34" borderId="32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vertical="center" wrapText="1"/>
    </xf>
    <xf numFmtId="166" fontId="17" fillId="34" borderId="42" xfId="46" applyNumberFormat="1" applyFont="1" applyFill="1" applyBorder="1" applyAlignment="1">
      <alignment horizontal="center" vertical="center" wrapText="1"/>
    </xf>
    <xf numFmtId="166" fontId="17" fillId="34" borderId="42" xfId="46" applyNumberFormat="1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3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 vertical="center" wrapText="1"/>
    </xf>
    <xf numFmtId="165" fontId="51" fillId="34" borderId="0" xfId="46" applyNumberFormat="1" applyFont="1" applyFill="1" applyAlignment="1">
      <alignment/>
    </xf>
    <xf numFmtId="165" fontId="11" fillId="34" borderId="0" xfId="46" applyNumberFormat="1" applyFont="1" applyFill="1" applyAlignment="1">
      <alignment/>
    </xf>
    <xf numFmtId="3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Alignment="1">
      <alignment horizontal="center" wrapText="1"/>
    </xf>
    <xf numFmtId="1" fontId="0" fillId="34" borderId="0" xfId="0" applyNumberFormat="1" applyFill="1" applyAlignment="1">
      <alignment horizontal="center" vertical="center" wrapText="1"/>
    </xf>
    <xf numFmtId="9" fontId="2" fillId="34" borderId="14" xfId="52" applyFont="1" applyFill="1" applyBorder="1" applyAlignment="1" applyProtection="1">
      <alignment horizontal="center" vertical="center" wrapText="1"/>
      <protection locked="0"/>
    </xf>
    <xf numFmtId="3" fontId="7" fillId="33" borderId="35" xfId="0" applyNumberFormat="1" applyFont="1" applyFill="1" applyBorder="1" applyAlignment="1" applyProtection="1">
      <alignment horizontal="center" vertical="center" wrapText="1"/>
      <protection/>
    </xf>
    <xf numFmtId="3" fontId="7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7" xfId="0" applyFont="1" applyFill="1" applyBorder="1" applyAlignment="1">
      <alignment horizontal="center" vertical="center" textRotation="90" wrapText="1"/>
    </xf>
    <xf numFmtId="0" fontId="7" fillId="18" borderId="44" xfId="0" applyFont="1" applyFill="1" applyBorder="1" applyAlignment="1">
      <alignment horizontal="center" vertical="center" textRotation="90" wrapText="1"/>
    </xf>
    <xf numFmtId="0" fontId="7" fillId="18" borderId="18" xfId="0" applyFont="1" applyFill="1" applyBorder="1" applyAlignment="1">
      <alignment horizontal="center" vertical="center" textRotation="90" wrapText="1"/>
    </xf>
    <xf numFmtId="0" fontId="7" fillId="18" borderId="45" xfId="0" applyFont="1" applyFill="1" applyBorder="1" applyAlignment="1">
      <alignment horizontal="center" vertical="center" textRotation="90" wrapText="1"/>
    </xf>
    <xf numFmtId="3" fontId="7" fillId="33" borderId="46" xfId="0" applyNumberFormat="1" applyFont="1" applyFill="1" applyBorder="1" applyAlignment="1" applyProtection="1">
      <alignment horizontal="center" vertic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 wrapText="1"/>
      <protection/>
    </xf>
    <xf numFmtId="3" fontId="2" fillId="18" borderId="32" xfId="0" applyNumberFormat="1" applyFont="1" applyFill="1" applyBorder="1" applyAlignment="1">
      <alignment horizontal="center" vertical="center" wrapText="1"/>
    </xf>
    <xf numFmtId="3" fontId="2" fillId="18" borderId="31" xfId="0" applyNumberFormat="1" applyFont="1" applyFill="1" applyBorder="1" applyAlignment="1">
      <alignment horizontal="center" vertical="center" wrapText="1"/>
    </xf>
    <xf numFmtId="0" fontId="7" fillId="18" borderId="17" xfId="0" applyFont="1" applyFill="1" applyBorder="1" applyAlignment="1" applyProtection="1">
      <alignment horizontal="center" vertical="center" textRotation="90" wrapText="1"/>
      <protection/>
    </xf>
    <xf numFmtId="0" fontId="7" fillId="18" borderId="44" xfId="0" applyFont="1" applyFill="1" applyBorder="1" applyAlignment="1" applyProtection="1">
      <alignment horizontal="center" vertical="center" textRotation="90" wrapText="1"/>
      <protection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left" vertical="center" wrapText="1"/>
    </xf>
    <xf numFmtId="0" fontId="5" fillId="41" borderId="39" xfId="0" applyFont="1" applyFill="1" applyBorder="1" applyAlignment="1">
      <alignment horizontal="left" vertical="center" wrapText="1"/>
    </xf>
    <xf numFmtId="0" fontId="5" fillId="41" borderId="40" xfId="0" applyFont="1" applyFill="1" applyBorder="1" applyAlignment="1">
      <alignment horizontal="left" vertical="center" wrapText="1"/>
    </xf>
    <xf numFmtId="0" fontId="5" fillId="41" borderId="35" xfId="0" applyFont="1" applyFill="1" applyBorder="1" applyAlignment="1" applyProtection="1">
      <alignment horizontal="left" vertical="center" wrapText="1"/>
      <protection locked="0"/>
    </xf>
    <xf numFmtId="0" fontId="5" fillId="41" borderId="36" xfId="0" applyFont="1" applyFill="1" applyBorder="1" applyAlignment="1" applyProtection="1">
      <alignment horizontal="left" vertical="center" wrapText="1"/>
      <protection locked="0"/>
    </xf>
    <xf numFmtId="0" fontId="5" fillId="41" borderId="47" xfId="0" applyFont="1" applyFill="1" applyBorder="1" applyAlignment="1" applyProtection="1">
      <alignment horizontal="left" vertical="center" wrapText="1"/>
      <protection locked="0"/>
    </xf>
    <xf numFmtId="0" fontId="2" fillId="41" borderId="52" xfId="0" applyFont="1" applyFill="1" applyBorder="1" applyAlignment="1">
      <alignment horizontal="left" vertical="center" wrapText="1"/>
    </xf>
    <xf numFmtId="0" fontId="2" fillId="41" borderId="53" xfId="0" applyFont="1" applyFill="1" applyBorder="1" applyAlignment="1">
      <alignment horizontal="left" vertical="center" wrapText="1"/>
    </xf>
    <xf numFmtId="0" fontId="2" fillId="41" borderId="54" xfId="0" applyFont="1" applyFill="1" applyBorder="1" applyAlignment="1">
      <alignment horizontal="left" vertical="center" wrapText="1"/>
    </xf>
    <xf numFmtId="3" fontId="5" fillId="42" borderId="55" xfId="0" applyNumberFormat="1" applyFont="1" applyFill="1" applyBorder="1" applyAlignment="1" applyProtection="1">
      <alignment horizontal="center" vertical="center" wrapText="1"/>
      <protection/>
    </xf>
    <xf numFmtId="3" fontId="5" fillId="42" borderId="0" xfId="0" applyNumberFormat="1" applyFont="1" applyFill="1" applyBorder="1" applyAlignment="1" applyProtection="1">
      <alignment horizontal="center" vertical="center" wrapText="1"/>
      <protection/>
    </xf>
    <xf numFmtId="3" fontId="5" fillId="42" borderId="30" xfId="0" applyNumberFormat="1" applyFont="1" applyFill="1" applyBorder="1" applyAlignment="1" applyProtection="1">
      <alignment horizontal="center" vertical="center" wrapText="1"/>
      <protection/>
    </xf>
    <xf numFmtId="0" fontId="5" fillId="42" borderId="55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6" xfId="0" applyFont="1" applyFill="1" applyBorder="1" applyAlignment="1">
      <alignment horizontal="center" vertical="center" wrapText="1"/>
    </xf>
    <xf numFmtId="0" fontId="2" fillId="18" borderId="57" xfId="0" applyFont="1" applyFill="1" applyBorder="1" applyAlignment="1">
      <alignment horizontal="center" vertical="center"/>
    </xf>
    <xf numFmtId="0" fontId="2" fillId="18" borderId="58" xfId="0" applyFont="1" applyFill="1" applyBorder="1" applyAlignment="1">
      <alignment horizontal="center" vertical="center"/>
    </xf>
    <xf numFmtId="164" fontId="5" fillId="18" borderId="59" xfId="0" applyNumberFormat="1" applyFont="1" applyFill="1" applyBorder="1" applyAlignment="1">
      <alignment horizontal="center" vertical="center" wrapText="1"/>
    </xf>
    <xf numFmtId="164" fontId="5" fillId="18" borderId="38" xfId="0" applyNumberFormat="1" applyFont="1" applyFill="1" applyBorder="1" applyAlignment="1">
      <alignment horizontal="center" vertical="center" wrapText="1"/>
    </xf>
    <xf numFmtId="164" fontId="5" fillId="18" borderId="60" xfId="0" applyNumberFormat="1" applyFont="1" applyFill="1" applyBorder="1" applyAlignment="1">
      <alignment horizontal="center" vertical="center" wrapText="1"/>
    </xf>
    <xf numFmtId="164" fontId="5" fillId="18" borderId="50" xfId="0" applyNumberFormat="1" applyFont="1" applyFill="1" applyBorder="1" applyAlignment="1">
      <alignment horizontal="center" vertical="center" wrapText="1"/>
    </xf>
    <xf numFmtId="0" fontId="5" fillId="18" borderId="57" xfId="0" applyFont="1" applyFill="1" applyBorder="1" applyAlignment="1" applyProtection="1">
      <alignment horizontal="center" vertical="center" wrapText="1"/>
      <protection locked="0"/>
    </xf>
    <xf numFmtId="0" fontId="5" fillId="18" borderId="61" xfId="0" applyFont="1" applyFill="1" applyBorder="1" applyAlignment="1" applyProtection="1">
      <alignment horizontal="center" vertical="center" wrapText="1"/>
      <protection locked="0"/>
    </xf>
    <xf numFmtId="4" fontId="7" fillId="18" borderId="17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44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7" xfId="0" applyFont="1" applyFill="1" applyBorder="1" applyAlignment="1" applyProtection="1">
      <alignment horizontal="center" vertical="center" textRotation="90" wrapText="1"/>
      <protection/>
    </xf>
    <xf numFmtId="0" fontId="2" fillId="35" borderId="44" xfId="0" applyFont="1" applyFill="1" applyBorder="1" applyAlignment="1" applyProtection="1">
      <alignment horizontal="center" vertical="center" textRotation="90" wrapText="1"/>
      <protection/>
    </xf>
    <xf numFmtId="10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0" fontId="2" fillId="35" borderId="44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8" xfId="0" applyFont="1" applyFill="1" applyBorder="1" applyAlignment="1" applyProtection="1">
      <alignment horizontal="center" vertical="center" textRotation="90" wrapText="1"/>
      <protection/>
    </xf>
    <xf numFmtId="0" fontId="2" fillId="35" borderId="45" xfId="0" applyFont="1" applyFill="1" applyBorder="1" applyAlignment="1" applyProtection="1">
      <alignment horizontal="center" vertical="center" textRotation="90" wrapText="1"/>
      <protection/>
    </xf>
    <xf numFmtId="3" fontId="5" fillId="35" borderId="37" xfId="0" applyNumberFormat="1" applyFont="1" applyFill="1" applyBorder="1" applyAlignment="1" applyProtection="1">
      <alignment horizontal="center" vertical="center" textRotation="1" wrapText="1"/>
      <protection/>
    </xf>
    <xf numFmtId="3" fontId="5" fillId="35" borderId="38" xfId="0" applyNumberFormat="1" applyFont="1" applyFill="1" applyBorder="1" applyAlignment="1" applyProtection="1">
      <alignment horizontal="center" vertical="center" textRotation="1" wrapText="1"/>
      <protection/>
    </xf>
    <xf numFmtId="3" fontId="5" fillId="35" borderId="28" xfId="0" applyNumberFormat="1" applyFont="1" applyFill="1" applyBorder="1" applyAlignment="1" applyProtection="1">
      <alignment horizontal="center" vertical="center" textRotation="1" wrapText="1"/>
      <protection/>
    </xf>
    <xf numFmtId="3" fontId="7" fillId="35" borderId="62" xfId="0" applyNumberFormat="1" applyFont="1" applyFill="1" applyBorder="1" applyAlignment="1" applyProtection="1">
      <alignment horizontal="left" vertical="center" textRotation="1" wrapText="1"/>
      <protection/>
    </xf>
    <xf numFmtId="3" fontId="7" fillId="35" borderId="63" xfId="0" applyNumberFormat="1" applyFont="1" applyFill="1" applyBorder="1" applyAlignment="1" applyProtection="1">
      <alignment horizontal="left" vertical="center" textRotation="1" wrapText="1"/>
      <protection/>
    </xf>
    <xf numFmtId="3" fontId="7" fillId="35" borderId="62" xfId="0" applyNumberFormat="1" applyFont="1" applyFill="1" applyBorder="1" applyAlignment="1" applyProtection="1">
      <alignment horizontal="center" vertical="center" textRotation="1" wrapText="1"/>
      <protection/>
    </xf>
    <xf numFmtId="3" fontId="7" fillId="35" borderId="63" xfId="0" applyNumberFormat="1" applyFont="1" applyFill="1" applyBorder="1" applyAlignment="1" applyProtection="1">
      <alignment horizontal="center" vertical="center" textRotation="1" wrapText="1"/>
      <protection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58"/>
  <sheetViews>
    <sheetView tabSelected="1" zoomScalePageLayoutView="0" workbookViewId="0" topLeftCell="A10">
      <pane xSplit="8" ySplit="5" topLeftCell="K15" activePane="bottomRight" state="frozen"/>
      <selection pane="topLeft" activeCell="A10" sqref="A10"/>
      <selection pane="topRight" activeCell="I10" sqref="I10"/>
      <selection pane="bottomLeft" activeCell="A15" sqref="A15"/>
      <selection pane="bottomRight" activeCell="C18" sqref="C18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22.00390625" style="0" customWidth="1"/>
    <col min="8" max="8" width="29.421875" style="55" customWidth="1"/>
    <col min="9" max="9" width="15.7109375" style="55" customWidth="1"/>
    <col min="10" max="10" width="9.7109375" style="55" customWidth="1"/>
    <col min="11" max="11" width="35.28125" style="0" customWidth="1"/>
    <col min="12" max="12" width="5.7109375" style="0" customWidth="1"/>
    <col min="13" max="13" width="6.57421875" style="0" customWidth="1"/>
    <col min="14" max="14" width="6.140625" style="0" customWidth="1"/>
    <col min="15" max="15" width="9.421875" style="0" customWidth="1"/>
    <col min="16" max="18" width="6.7109375" style="0" customWidth="1"/>
    <col min="19" max="19" width="10.7109375" style="0" bestFit="1" customWidth="1"/>
    <col min="20" max="22" width="6.7109375" style="0" customWidth="1"/>
    <col min="23" max="23" width="7.421875" style="0" bestFit="1" customWidth="1"/>
    <col min="24" max="32" width="6.7109375" style="0" customWidth="1"/>
    <col min="33" max="33" width="8.7109375" style="0" bestFit="1" customWidth="1"/>
    <col min="34" max="34" width="6.7109375" style="0" customWidth="1"/>
    <col min="35" max="35" width="13.00390625" style="0" customWidth="1"/>
    <col min="36" max="36" width="6.7109375" style="0" customWidth="1"/>
    <col min="37" max="46" width="5.140625" style="56" customWidth="1"/>
    <col min="47" max="47" width="6.140625" style="56" customWidth="1"/>
    <col min="48" max="48" width="6.7109375" style="56" customWidth="1"/>
    <col min="49" max="52" width="5.140625" style="56" customWidth="1"/>
    <col min="53" max="53" width="6.28125" style="0" customWidth="1"/>
    <col min="54" max="54" width="7.28125" style="0" customWidth="1"/>
    <col min="55" max="55" width="7.140625" style="0" customWidth="1"/>
  </cols>
  <sheetData>
    <row r="1" spans="2:55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2:55" ht="15">
      <c r="B2" s="141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3"/>
    </row>
    <row r="3" spans="2:55" ht="15.75" thickBot="1">
      <c r="B3" s="144" t="s">
        <v>32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6"/>
    </row>
    <row r="4" spans="2:55" ht="15">
      <c r="B4" s="147" t="s">
        <v>46</v>
      </c>
      <c r="C4" s="148"/>
      <c r="D4" s="148"/>
      <c r="E4" s="148"/>
      <c r="F4" s="148"/>
      <c r="G4" s="148"/>
      <c r="H4" s="149"/>
      <c r="I4" s="150" t="s">
        <v>45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2"/>
    </row>
    <row r="5" spans="2:55" ht="15.75" customHeight="1" thickBot="1">
      <c r="B5" s="153" t="s">
        <v>47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6" t="s">
        <v>0</v>
      </c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8"/>
      <c r="AK5" s="159" t="s">
        <v>1</v>
      </c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1"/>
    </row>
    <row r="6" spans="2:55" ht="15">
      <c r="B6" s="162" t="s">
        <v>2</v>
      </c>
      <c r="C6" s="164" t="s">
        <v>3</v>
      </c>
      <c r="D6" s="165"/>
      <c r="E6" s="165"/>
      <c r="F6" s="165"/>
      <c r="G6" s="165"/>
      <c r="H6" s="165"/>
      <c r="I6" s="168" t="s">
        <v>4</v>
      </c>
      <c r="J6" s="170" t="s">
        <v>5</v>
      </c>
      <c r="K6" s="170" t="s">
        <v>6</v>
      </c>
      <c r="L6" s="139" t="s">
        <v>35</v>
      </c>
      <c r="M6" s="131" t="s">
        <v>36</v>
      </c>
      <c r="N6" s="133" t="s">
        <v>37</v>
      </c>
      <c r="O6" s="135" t="s">
        <v>7</v>
      </c>
      <c r="P6" s="136"/>
      <c r="Q6" s="104"/>
      <c r="R6" s="104"/>
      <c r="S6" s="127" t="s">
        <v>8</v>
      </c>
      <c r="T6" s="136"/>
      <c r="U6" s="127" t="s">
        <v>9</v>
      </c>
      <c r="V6" s="136"/>
      <c r="W6" s="104"/>
      <c r="X6" s="104"/>
      <c r="Y6" s="127" t="s">
        <v>10</v>
      </c>
      <c r="Z6" s="136"/>
      <c r="AA6" s="127" t="s">
        <v>11</v>
      </c>
      <c r="AB6" s="136"/>
      <c r="AC6" s="127" t="s">
        <v>12</v>
      </c>
      <c r="AD6" s="136"/>
      <c r="AE6" s="127" t="s">
        <v>13</v>
      </c>
      <c r="AF6" s="136"/>
      <c r="AG6" s="127" t="s">
        <v>14</v>
      </c>
      <c r="AH6" s="136"/>
      <c r="AI6" s="127" t="s">
        <v>15</v>
      </c>
      <c r="AJ6" s="128"/>
      <c r="AK6" s="129" t="s">
        <v>16</v>
      </c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172" t="s">
        <v>17</v>
      </c>
      <c r="BB6" s="174" t="s">
        <v>34</v>
      </c>
      <c r="BC6" s="176" t="s">
        <v>18</v>
      </c>
    </row>
    <row r="7" spans="2:55" ht="65.25" customHeight="1" thickBot="1">
      <c r="B7" s="163"/>
      <c r="C7" s="166"/>
      <c r="D7" s="167"/>
      <c r="E7" s="167"/>
      <c r="F7" s="167"/>
      <c r="G7" s="167"/>
      <c r="H7" s="167"/>
      <c r="I7" s="169"/>
      <c r="J7" s="171" t="s">
        <v>5</v>
      </c>
      <c r="K7" s="171"/>
      <c r="L7" s="140"/>
      <c r="M7" s="132"/>
      <c r="N7" s="134"/>
      <c r="O7" s="4" t="s">
        <v>19</v>
      </c>
      <c r="P7" s="5" t="s">
        <v>20</v>
      </c>
      <c r="Q7" s="5"/>
      <c r="R7" s="5"/>
      <c r="S7" s="6" t="s">
        <v>19</v>
      </c>
      <c r="T7" s="5" t="s">
        <v>20</v>
      </c>
      <c r="U7" s="6" t="s">
        <v>19</v>
      </c>
      <c r="V7" s="5" t="s">
        <v>20</v>
      </c>
      <c r="W7" s="5"/>
      <c r="X7" s="5"/>
      <c r="Y7" s="6" t="s">
        <v>19</v>
      </c>
      <c r="Z7" s="5" t="s">
        <v>20</v>
      </c>
      <c r="AA7" s="6" t="s">
        <v>19</v>
      </c>
      <c r="AB7" s="5" t="s">
        <v>20</v>
      </c>
      <c r="AC7" s="6" t="s">
        <v>19</v>
      </c>
      <c r="AD7" s="5" t="s">
        <v>20</v>
      </c>
      <c r="AE7" s="6" t="s">
        <v>19</v>
      </c>
      <c r="AF7" s="5" t="s">
        <v>21</v>
      </c>
      <c r="AG7" s="6" t="s">
        <v>19</v>
      </c>
      <c r="AH7" s="5" t="s">
        <v>21</v>
      </c>
      <c r="AI7" s="6" t="s">
        <v>19</v>
      </c>
      <c r="AJ7" s="7" t="s">
        <v>21</v>
      </c>
      <c r="AK7" s="130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173"/>
      <c r="BB7" s="175"/>
      <c r="BC7" s="177"/>
    </row>
    <row r="8" spans="2:55" ht="23.25" thickBot="1">
      <c r="B8" s="8" t="s">
        <v>44</v>
      </c>
      <c r="C8" s="137" t="s">
        <v>22</v>
      </c>
      <c r="D8" s="138"/>
      <c r="E8" s="138"/>
      <c r="F8" s="138"/>
      <c r="G8" s="138"/>
      <c r="H8" s="138"/>
      <c r="I8" s="9" t="s">
        <v>23</v>
      </c>
      <c r="J8" s="10"/>
      <c r="K8" s="11"/>
      <c r="L8" s="11"/>
      <c r="M8" s="12"/>
      <c r="N8" s="13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8"/>
      <c r="BC8" s="19"/>
    </row>
    <row r="9" spans="2:55" ht="15.75" thickBot="1">
      <c r="B9" s="89"/>
      <c r="C9" s="85"/>
      <c r="D9" s="85"/>
      <c r="E9" s="85"/>
      <c r="F9" s="85"/>
      <c r="G9" s="85"/>
      <c r="H9" s="85"/>
      <c r="I9" s="90"/>
      <c r="J9" s="90"/>
      <c r="K9" s="91"/>
      <c r="L9" s="91"/>
      <c r="M9" s="92"/>
      <c r="N9" s="92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</row>
    <row r="10" spans="2:55" s="52" customFormat="1" ht="15.75" thickBot="1">
      <c r="B10" s="96"/>
      <c r="C10" s="97"/>
      <c r="D10" s="97"/>
      <c r="E10" s="97"/>
      <c r="F10" s="97"/>
      <c r="G10" s="97"/>
      <c r="H10" s="97"/>
      <c r="I10" s="98"/>
      <c r="J10" s="98"/>
      <c r="K10" s="99"/>
      <c r="L10" s="99"/>
      <c r="M10" s="100"/>
      <c r="N10" s="100"/>
      <c r="O10" s="156" t="s">
        <v>0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8"/>
      <c r="AK10" s="159" t="s">
        <v>1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</row>
    <row r="11" spans="2:55" ht="15.75" customHeight="1" thickBot="1"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35" t="s">
        <v>7</v>
      </c>
      <c r="P11" s="136"/>
      <c r="Q11" s="135" t="s">
        <v>110</v>
      </c>
      <c r="R11" s="136"/>
      <c r="S11" s="127" t="s">
        <v>8</v>
      </c>
      <c r="T11" s="136"/>
      <c r="U11" s="127" t="s">
        <v>9</v>
      </c>
      <c r="V11" s="136"/>
      <c r="W11" s="127" t="s">
        <v>171</v>
      </c>
      <c r="X11" s="136"/>
      <c r="Y11" s="127" t="s">
        <v>10</v>
      </c>
      <c r="Z11" s="136"/>
      <c r="AA11" s="127" t="s">
        <v>11</v>
      </c>
      <c r="AB11" s="136"/>
      <c r="AC11" s="127" t="s">
        <v>12</v>
      </c>
      <c r="AD11" s="136"/>
      <c r="AE11" s="127" t="s">
        <v>13</v>
      </c>
      <c r="AF11" s="136"/>
      <c r="AG11" s="127" t="s">
        <v>111</v>
      </c>
      <c r="AH11" s="136"/>
      <c r="AI11" s="127" t="s">
        <v>15</v>
      </c>
      <c r="AJ11" s="128"/>
      <c r="AK11" s="178" t="s">
        <v>16</v>
      </c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80"/>
      <c r="BA11" s="172" t="s">
        <v>17</v>
      </c>
      <c r="BB11" s="174" t="s">
        <v>34</v>
      </c>
      <c r="BC11" s="176" t="s">
        <v>18</v>
      </c>
    </row>
    <row r="12" spans="2:55" ht="15.75" customHeight="1" thickBot="1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1"/>
      <c r="Q12" s="110"/>
      <c r="R12" s="111"/>
      <c r="S12" s="112"/>
      <c r="T12" s="111"/>
      <c r="U12" s="112"/>
      <c r="V12" s="111"/>
      <c r="W12" s="110"/>
      <c r="X12" s="110"/>
      <c r="Y12" s="112"/>
      <c r="Z12" s="111"/>
      <c r="AA12" s="112"/>
      <c r="AB12" s="111"/>
      <c r="AC12" s="112"/>
      <c r="AD12" s="111"/>
      <c r="AE12" s="112"/>
      <c r="AF12" s="111"/>
      <c r="AG12" s="112"/>
      <c r="AH12" s="111"/>
      <c r="AI12" s="112"/>
      <c r="AJ12" s="110"/>
      <c r="AK12" s="181" t="s">
        <v>115</v>
      </c>
      <c r="AL12" s="182"/>
      <c r="AM12" s="183" t="s">
        <v>116</v>
      </c>
      <c r="AN12" s="184"/>
      <c r="AO12" s="183" t="s">
        <v>117</v>
      </c>
      <c r="AP12" s="184"/>
      <c r="AQ12" s="183" t="s">
        <v>118</v>
      </c>
      <c r="AR12" s="184"/>
      <c r="AS12" s="183" t="s">
        <v>119</v>
      </c>
      <c r="AT12" s="184"/>
      <c r="AU12" s="181" t="s">
        <v>122</v>
      </c>
      <c r="AV12" s="182"/>
      <c r="AW12" s="183" t="s">
        <v>120</v>
      </c>
      <c r="AX12" s="184"/>
      <c r="AY12" s="181" t="s">
        <v>121</v>
      </c>
      <c r="AZ12" s="182"/>
      <c r="BA12" s="173"/>
      <c r="BB12" s="175"/>
      <c r="BC12" s="177"/>
    </row>
    <row r="13" spans="2:55" ht="15.75" customHeight="1" thickBot="1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1"/>
      <c r="Q13" s="110"/>
      <c r="R13" s="111"/>
      <c r="S13" s="112"/>
      <c r="T13" s="111"/>
      <c r="U13" s="112"/>
      <c r="V13" s="111"/>
      <c r="W13" s="110"/>
      <c r="X13" s="110"/>
      <c r="Y13" s="112"/>
      <c r="Z13" s="111"/>
      <c r="AA13" s="112"/>
      <c r="AB13" s="111"/>
      <c r="AC13" s="112"/>
      <c r="AD13" s="111"/>
      <c r="AE13" s="112"/>
      <c r="AF13" s="111"/>
      <c r="AG13" s="112"/>
      <c r="AH13" s="111"/>
      <c r="AI13" s="112"/>
      <c r="AJ13" s="110"/>
      <c r="AK13" s="183" t="s">
        <v>113</v>
      </c>
      <c r="AL13" s="184"/>
      <c r="AM13" s="183" t="s">
        <v>114</v>
      </c>
      <c r="AN13" s="184"/>
      <c r="AO13" s="183" t="s">
        <v>113</v>
      </c>
      <c r="AP13" s="184"/>
      <c r="AQ13" s="183" t="s">
        <v>114</v>
      </c>
      <c r="AR13" s="184"/>
      <c r="AS13" s="183" t="s">
        <v>113</v>
      </c>
      <c r="AT13" s="184"/>
      <c r="AU13" s="183" t="s">
        <v>114</v>
      </c>
      <c r="AV13" s="184"/>
      <c r="AW13" s="183" t="s">
        <v>113</v>
      </c>
      <c r="AX13" s="184"/>
      <c r="AY13" s="183" t="s">
        <v>114</v>
      </c>
      <c r="AZ13" s="184"/>
      <c r="BA13" s="173"/>
      <c r="BB13" s="175"/>
      <c r="BC13" s="177"/>
    </row>
    <row r="14" spans="2:55" ht="69.75" customHeight="1" thickBot="1">
      <c r="B14" s="72" t="s">
        <v>24</v>
      </c>
      <c r="C14" s="73" t="s">
        <v>25</v>
      </c>
      <c r="D14" s="73" t="s">
        <v>38</v>
      </c>
      <c r="E14" s="73" t="s">
        <v>30</v>
      </c>
      <c r="F14" s="74" t="str">
        <f>J6</f>
        <v>LINEA BASE </v>
      </c>
      <c r="G14" s="74" t="str">
        <f>K6</f>
        <v>META  CUATRIENIO</v>
      </c>
      <c r="H14" s="75" t="str">
        <f>L6</f>
        <v>META  VIGENCIA(2013)</v>
      </c>
      <c r="I14" s="75" t="str">
        <f>M6</f>
        <v>META  ALCANZADA 1 SEMESTRE</v>
      </c>
      <c r="J14" s="75" t="str">
        <f>N6</f>
        <v>META  ALCANZADA 2 SEMESTRE</v>
      </c>
      <c r="K14" s="73" t="s">
        <v>26</v>
      </c>
      <c r="L14" s="73" t="s">
        <v>27</v>
      </c>
      <c r="M14" s="76" t="s">
        <v>28</v>
      </c>
      <c r="N14" s="101" t="s">
        <v>29</v>
      </c>
      <c r="O14" s="102" t="s">
        <v>19</v>
      </c>
      <c r="P14" s="103" t="s">
        <v>20</v>
      </c>
      <c r="Q14" s="102" t="s">
        <v>19</v>
      </c>
      <c r="R14" s="103" t="s">
        <v>20</v>
      </c>
      <c r="S14" s="102" t="s">
        <v>19</v>
      </c>
      <c r="T14" s="103" t="s">
        <v>20</v>
      </c>
      <c r="U14" s="102" t="s">
        <v>19</v>
      </c>
      <c r="V14" s="103" t="s">
        <v>20</v>
      </c>
      <c r="W14" s="102" t="s">
        <v>19</v>
      </c>
      <c r="X14" s="103" t="s">
        <v>20</v>
      </c>
      <c r="Y14" s="102" t="s">
        <v>19</v>
      </c>
      <c r="Z14" s="103" t="s">
        <v>20</v>
      </c>
      <c r="AA14" s="102" t="s">
        <v>19</v>
      </c>
      <c r="AB14" s="103" t="s">
        <v>20</v>
      </c>
      <c r="AC14" s="102" t="s">
        <v>19</v>
      </c>
      <c r="AD14" s="103" t="s">
        <v>20</v>
      </c>
      <c r="AE14" s="102" t="s">
        <v>19</v>
      </c>
      <c r="AF14" s="103" t="s">
        <v>21</v>
      </c>
      <c r="AG14" s="102" t="s">
        <v>19</v>
      </c>
      <c r="AH14" s="103" t="s">
        <v>21</v>
      </c>
      <c r="AI14" s="102" t="s">
        <v>19</v>
      </c>
      <c r="AJ14" s="103" t="s">
        <v>21</v>
      </c>
      <c r="AK14" s="107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173"/>
      <c r="BB14" s="175"/>
      <c r="BC14" s="177"/>
    </row>
    <row r="15" spans="2:55" s="52" customFormat="1" ht="57" thickBot="1">
      <c r="B15" s="116" t="s">
        <v>167</v>
      </c>
      <c r="C15" s="117"/>
      <c r="D15" s="86" t="s">
        <v>168</v>
      </c>
      <c r="E15" s="118" t="s">
        <v>170</v>
      </c>
      <c r="F15" s="119">
        <v>1</v>
      </c>
      <c r="G15" s="119">
        <v>1</v>
      </c>
      <c r="H15" s="86" t="s">
        <v>168</v>
      </c>
      <c r="I15" s="120"/>
      <c r="J15" s="120"/>
      <c r="K15" s="86" t="s">
        <v>169</v>
      </c>
      <c r="O15" s="121"/>
      <c r="P15" s="121"/>
      <c r="Q15" s="121"/>
      <c r="R15" s="121"/>
      <c r="S15" s="121"/>
      <c r="T15" s="121"/>
      <c r="U15" s="121"/>
      <c r="V15" s="121"/>
      <c r="W15" s="121">
        <v>301498</v>
      </c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>
        <f>+O15+Q15+S15+U15+Y15+AA15+AC15+AE15+AG15+W15</f>
        <v>301498</v>
      </c>
      <c r="AJ15" s="121">
        <f>+P15+R15+T15+V15+Z15+AB15+AD15+AF15+AH15+X15</f>
        <v>0</v>
      </c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1"/>
      <c r="BB15" s="121"/>
      <c r="BC15" s="121"/>
    </row>
    <row r="16" spans="2:55" s="52" customFormat="1" ht="57" thickBot="1">
      <c r="B16" s="113" t="s">
        <v>123</v>
      </c>
      <c r="C16" s="117"/>
      <c r="D16" s="86" t="s">
        <v>49</v>
      </c>
      <c r="E16" s="118" t="s">
        <v>105</v>
      </c>
      <c r="F16" s="119">
        <v>5769</v>
      </c>
      <c r="G16" s="119">
        <v>6769</v>
      </c>
      <c r="H16" s="86" t="s">
        <v>163</v>
      </c>
      <c r="I16" s="120"/>
      <c r="J16" s="120"/>
      <c r="K16" s="86" t="s">
        <v>125</v>
      </c>
      <c r="L16" s="52" t="s">
        <v>124</v>
      </c>
      <c r="O16" s="121"/>
      <c r="P16" s="121"/>
      <c r="Q16" s="121"/>
      <c r="R16" s="121"/>
      <c r="S16" s="121">
        <v>15000</v>
      </c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>
        <f aca="true" t="shared" si="0" ref="AI16:AI48">+O16+Q16+S16+U16+Y16+AA16+AC16+AE16+AG16+W16</f>
        <v>15000</v>
      </c>
      <c r="AJ16" s="121">
        <f aca="true" t="shared" si="1" ref="AJ16:AJ48">+P16+R16+T16+V16+Z16+AB16+AD16+AF16+AH16+X16</f>
        <v>0</v>
      </c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1"/>
      <c r="BB16" s="121"/>
      <c r="BC16" s="121"/>
    </row>
    <row r="17" spans="2:55" s="52" customFormat="1" ht="57" thickBot="1">
      <c r="B17" s="113"/>
      <c r="C17" s="117"/>
      <c r="D17" s="86" t="s">
        <v>50</v>
      </c>
      <c r="E17" s="118" t="s">
        <v>106</v>
      </c>
      <c r="F17" s="123">
        <v>4241</v>
      </c>
      <c r="G17" s="119">
        <v>5241</v>
      </c>
      <c r="H17" s="86" t="s">
        <v>164</v>
      </c>
      <c r="I17" s="120"/>
      <c r="K17" s="86" t="s">
        <v>126</v>
      </c>
      <c r="L17" s="52" t="s">
        <v>124</v>
      </c>
      <c r="O17" s="121"/>
      <c r="P17" s="121"/>
      <c r="Q17" s="121"/>
      <c r="R17" s="121"/>
      <c r="S17" s="121">
        <v>3000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>
        <f t="shared" si="0"/>
        <v>3000</v>
      </c>
      <c r="AJ17" s="121">
        <f t="shared" si="1"/>
        <v>0</v>
      </c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</row>
    <row r="18" spans="2:55" s="52" customFormat="1" ht="57" thickBot="1">
      <c r="B18" s="116" t="s">
        <v>165</v>
      </c>
      <c r="C18" s="117"/>
      <c r="D18" s="86" t="s">
        <v>51</v>
      </c>
      <c r="E18" s="118" t="s">
        <v>77</v>
      </c>
      <c r="F18" s="118">
        <v>0</v>
      </c>
      <c r="G18" s="119">
        <v>1</v>
      </c>
      <c r="H18" s="86" t="s">
        <v>51</v>
      </c>
      <c r="I18" s="120"/>
      <c r="K18" s="86" t="s">
        <v>127</v>
      </c>
      <c r="L18" s="52" t="s">
        <v>112</v>
      </c>
      <c r="O18" s="121"/>
      <c r="P18" s="121"/>
      <c r="Q18" s="121"/>
      <c r="R18" s="121"/>
      <c r="S18" s="121">
        <v>150000</v>
      </c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>
        <v>152000</v>
      </c>
      <c r="AH18" s="121"/>
      <c r="AI18" s="121">
        <f t="shared" si="0"/>
        <v>302000</v>
      </c>
      <c r="AJ18" s="121">
        <f t="shared" si="1"/>
        <v>0</v>
      </c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</row>
    <row r="19" spans="2:55" s="52" customFormat="1" ht="68.25" thickBot="1">
      <c r="B19" s="116" t="s">
        <v>165</v>
      </c>
      <c r="C19" s="124" t="s">
        <v>166</v>
      </c>
      <c r="D19" s="86" t="s">
        <v>52</v>
      </c>
      <c r="E19" s="118" t="s">
        <v>78</v>
      </c>
      <c r="F19" s="123">
        <v>0</v>
      </c>
      <c r="G19" s="119">
        <v>1</v>
      </c>
      <c r="H19" s="86" t="s">
        <v>52</v>
      </c>
      <c r="I19" s="120"/>
      <c r="K19" s="86" t="s">
        <v>128</v>
      </c>
      <c r="O19" s="121"/>
      <c r="P19" s="121"/>
      <c r="Q19" s="121"/>
      <c r="R19" s="121"/>
      <c r="S19" s="121">
        <v>10000</v>
      </c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>
        <f t="shared" si="0"/>
        <v>10000</v>
      </c>
      <c r="AJ19" s="121">
        <f t="shared" si="1"/>
        <v>0</v>
      </c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</row>
    <row r="20" spans="2:55" s="52" customFormat="1" ht="34.5" thickBot="1">
      <c r="B20" s="115" t="s">
        <v>161</v>
      </c>
      <c r="D20" s="86" t="s">
        <v>53</v>
      </c>
      <c r="E20" s="118" t="s">
        <v>79</v>
      </c>
      <c r="F20" s="123">
        <v>1200</v>
      </c>
      <c r="G20" s="119">
        <v>2000</v>
      </c>
      <c r="H20" s="86" t="s">
        <v>162</v>
      </c>
      <c r="I20" s="125"/>
      <c r="K20" s="86" t="s">
        <v>129</v>
      </c>
      <c r="O20" s="121"/>
      <c r="P20" s="121"/>
      <c r="Q20" s="121"/>
      <c r="R20" s="121"/>
      <c r="S20" s="121">
        <v>3000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>
        <f t="shared" si="0"/>
        <v>3000</v>
      </c>
      <c r="AJ20" s="121">
        <f t="shared" si="1"/>
        <v>0</v>
      </c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</row>
    <row r="21" spans="2:55" s="52" customFormat="1" ht="57" thickBot="1">
      <c r="B21" s="115" t="s">
        <v>159</v>
      </c>
      <c r="C21" s="117"/>
      <c r="D21" s="86" t="s">
        <v>54</v>
      </c>
      <c r="E21" s="118" t="s">
        <v>80</v>
      </c>
      <c r="F21" s="123">
        <v>3000</v>
      </c>
      <c r="G21" s="119"/>
      <c r="H21" s="86" t="s">
        <v>54</v>
      </c>
      <c r="I21" s="120"/>
      <c r="K21" s="86" t="s">
        <v>130</v>
      </c>
      <c r="O21" s="121"/>
      <c r="P21" s="121"/>
      <c r="Q21" s="121"/>
      <c r="R21" s="121"/>
      <c r="S21" s="121">
        <v>37500</v>
      </c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>
        <f t="shared" si="0"/>
        <v>37500</v>
      </c>
      <c r="AJ21" s="121">
        <f t="shared" si="1"/>
        <v>0</v>
      </c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2:55" s="52" customFormat="1" ht="34.5" thickBot="1">
      <c r="B22" s="115" t="s">
        <v>160</v>
      </c>
      <c r="C22" s="117"/>
      <c r="D22" s="86" t="s">
        <v>55</v>
      </c>
      <c r="E22" s="118" t="s">
        <v>81</v>
      </c>
      <c r="F22" s="123">
        <v>0</v>
      </c>
      <c r="G22" s="119">
        <v>1</v>
      </c>
      <c r="H22" s="86" t="s">
        <v>55</v>
      </c>
      <c r="I22" s="120"/>
      <c r="K22" s="86" t="s">
        <v>131</v>
      </c>
      <c r="O22" s="121"/>
      <c r="P22" s="121"/>
      <c r="Q22" s="121"/>
      <c r="R22" s="121"/>
      <c r="S22" s="121">
        <v>14000</v>
      </c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>
        <f t="shared" si="0"/>
        <v>14000</v>
      </c>
      <c r="AJ22" s="121">
        <f t="shared" si="1"/>
        <v>0</v>
      </c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2:55" s="52" customFormat="1" ht="34.5" thickBot="1">
      <c r="B23" s="116"/>
      <c r="C23" s="117"/>
      <c r="D23" s="86" t="s">
        <v>56</v>
      </c>
      <c r="E23" s="118" t="s">
        <v>82</v>
      </c>
      <c r="F23" s="123">
        <v>0</v>
      </c>
      <c r="G23" s="119">
        <v>1</v>
      </c>
      <c r="H23" s="86" t="s">
        <v>56</v>
      </c>
      <c r="I23" s="120"/>
      <c r="K23" s="86" t="s">
        <v>56</v>
      </c>
      <c r="O23" s="121"/>
      <c r="P23" s="121"/>
      <c r="Q23" s="121"/>
      <c r="R23" s="121"/>
      <c r="S23" s="121">
        <v>13000</v>
      </c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>
        <f t="shared" si="0"/>
        <v>13000</v>
      </c>
      <c r="AJ23" s="121">
        <f t="shared" si="1"/>
        <v>0</v>
      </c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2:55" s="52" customFormat="1" ht="45.75" thickBot="1">
      <c r="B24" s="113"/>
      <c r="C24" s="117"/>
      <c r="D24" s="86" t="s">
        <v>57</v>
      </c>
      <c r="E24" s="118" t="s">
        <v>83</v>
      </c>
      <c r="F24" s="123">
        <v>0</v>
      </c>
      <c r="G24" s="119">
        <v>1</v>
      </c>
      <c r="H24" s="86" t="s">
        <v>57</v>
      </c>
      <c r="I24" s="120"/>
      <c r="K24" s="86" t="s">
        <v>132</v>
      </c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>
        <f t="shared" si="0"/>
        <v>0</v>
      </c>
      <c r="AJ24" s="121">
        <f t="shared" si="1"/>
        <v>0</v>
      </c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</row>
    <row r="25" spans="2:55" s="52" customFormat="1" ht="57" thickBot="1">
      <c r="B25" s="113"/>
      <c r="C25" s="117"/>
      <c r="D25" s="86" t="s">
        <v>70</v>
      </c>
      <c r="E25" s="118" t="s">
        <v>84</v>
      </c>
      <c r="F25" s="123">
        <v>0</v>
      </c>
      <c r="G25" s="119">
        <v>2000</v>
      </c>
      <c r="H25" s="86" t="s">
        <v>172</v>
      </c>
      <c r="I25" s="120"/>
      <c r="K25" s="86" t="s">
        <v>133</v>
      </c>
      <c r="O25" s="121"/>
      <c r="P25" s="121"/>
      <c r="Q25" s="121"/>
      <c r="R25" s="121"/>
      <c r="S25" s="121">
        <v>20000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>
        <f t="shared" si="0"/>
        <v>20000</v>
      </c>
      <c r="AJ25" s="121">
        <f t="shared" si="1"/>
        <v>0</v>
      </c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</row>
    <row r="26" spans="2:55" s="52" customFormat="1" ht="68.25" thickBot="1">
      <c r="B26" s="113"/>
      <c r="C26" s="117"/>
      <c r="D26" s="86" t="s">
        <v>58</v>
      </c>
      <c r="E26" s="118" t="s">
        <v>85</v>
      </c>
      <c r="F26" s="123">
        <v>0</v>
      </c>
      <c r="G26" s="119">
        <v>40</v>
      </c>
      <c r="H26" s="86" t="s">
        <v>108</v>
      </c>
      <c r="I26" s="120"/>
      <c r="K26" s="86" t="s">
        <v>134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>
        <v>1000</v>
      </c>
      <c r="AH26" s="121"/>
      <c r="AI26" s="121">
        <f t="shared" si="0"/>
        <v>1000</v>
      </c>
      <c r="AJ26" s="121">
        <f t="shared" si="1"/>
        <v>0</v>
      </c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</row>
    <row r="27" spans="2:55" s="52" customFormat="1" ht="57" thickBot="1">
      <c r="B27" s="113"/>
      <c r="C27" s="117"/>
      <c r="D27" s="86" t="s">
        <v>145</v>
      </c>
      <c r="E27" s="118" t="s">
        <v>147</v>
      </c>
      <c r="F27" s="123">
        <v>4</v>
      </c>
      <c r="G27" s="119">
        <v>4</v>
      </c>
      <c r="H27" s="86" t="s">
        <v>146</v>
      </c>
      <c r="I27" s="120"/>
      <c r="K27" s="86" t="s">
        <v>146</v>
      </c>
      <c r="L27" s="52" t="s">
        <v>112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>
        <v>1000</v>
      </c>
      <c r="AH27" s="121"/>
      <c r="AI27" s="121">
        <f t="shared" si="0"/>
        <v>1000</v>
      </c>
      <c r="AJ27" s="121">
        <f t="shared" si="1"/>
        <v>0</v>
      </c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</row>
    <row r="28" spans="2:55" s="52" customFormat="1" ht="34.5" thickBot="1">
      <c r="B28" s="113"/>
      <c r="C28" s="117"/>
      <c r="D28" s="86" t="s">
        <v>59</v>
      </c>
      <c r="E28" s="118" t="s">
        <v>86</v>
      </c>
      <c r="F28" s="126">
        <v>0.9</v>
      </c>
      <c r="G28" s="119">
        <v>1</v>
      </c>
      <c r="H28" s="86" t="s">
        <v>59</v>
      </c>
      <c r="I28" s="120"/>
      <c r="K28" s="86" t="s">
        <v>135</v>
      </c>
      <c r="O28" s="121"/>
      <c r="P28" s="121"/>
      <c r="Q28" s="121">
        <v>5000</v>
      </c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>
        <f t="shared" si="0"/>
        <v>5000</v>
      </c>
      <c r="AJ28" s="121">
        <f t="shared" si="1"/>
        <v>0</v>
      </c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</row>
    <row r="29" spans="2:55" s="52" customFormat="1" ht="23.25" thickBot="1">
      <c r="B29" s="113"/>
      <c r="C29" s="117"/>
      <c r="D29" s="86" t="s">
        <v>107</v>
      </c>
      <c r="E29" s="118" t="s">
        <v>87</v>
      </c>
      <c r="F29" s="123">
        <v>0</v>
      </c>
      <c r="G29" s="119">
        <v>4</v>
      </c>
      <c r="H29" s="86" t="s">
        <v>109</v>
      </c>
      <c r="I29" s="120"/>
      <c r="K29" s="86" t="s">
        <v>136</v>
      </c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25000</v>
      </c>
      <c r="AH29" s="121"/>
      <c r="AI29" s="121">
        <f t="shared" si="0"/>
        <v>25000</v>
      </c>
      <c r="AJ29" s="121">
        <f t="shared" si="1"/>
        <v>0</v>
      </c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</row>
    <row r="30" spans="2:55" s="52" customFormat="1" ht="23.25" thickBot="1">
      <c r="B30" s="113"/>
      <c r="C30" s="117"/>
      <c r="D30" s="86" t="s">
        <v>60</v>
      </c>
      <c r="E30" s="118" t="s">
        <v>88</v>
      </c>
      <c r="F30" s="123">
        <v>1</v>
      </c>
      <c r="G30" s="119">
        <v>1</v>
      </c>
      <c r="H30" s="86" t="s">
        <v>60</v>
      </c>
      <c r="I30" s="120"/>
      <c r="K30" s="86" t="s">
        <v>137</v>
      </c>
      <c r="O30" s="121"/>
      <c r="P30" s="121"/>
      <c r="Q30" s="121">
        <v>22000</v>
      </c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>
        <f t="shared" si="0"/>
        <v>22000</v>
      </c>
      <c r="AJ30" s="121">
        <f t="shared" si="1"/>
        <v>0</v>
      </c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</row>
    <row r="31" spans="2:55" s="52" customFormat="1" ht="45.75" thickBot="1">
      <c r="B31" s="113"/>
      <c r="C31" s="117"/>
      <c r="D31" s="86" t="s">
        <v>61</v>
      </c>
      <c r="E31" s="118" t="s">
        <v>89</v>
      </c>
      <c r="F31" s="123">
        <v>1</v>
      </c>
      <c r="G31" s="119">
        <v>1</v>
      </c>
      <c r="H31" s="86" t="s">
        <v>61</v>
      </c>
      <c r="I31" s="120"/>
      <c r="K31" s="86" t="s">
        <v>61</v>
      </c>
      <c r="O31" s="121"/>
      <c r="P31" s="121"/>
      <c r="Q31" s="121">
        <v>40000</v>
      </c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>
        <f t="shared" si="0"/>
        <v>40000</v>
      </c>
      <c r="AJ31" s="121">
        <f t="shared" si="1"/>
        <v>0</v>
      </c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</row>
    <row r="32" spans="2:55" s="52" customFormat="1" ht="45.75" thickBot="1">
      <c r="B32" s="113"/>
      <c r="C32" s="117"/>
      <c r="D32" s="86" t="s">
        <v>62</v>
      </c>
      <c r="E32" s="118" t="s">
        <v>90</v>
      </c>
      <c r="F32" s="123"/>
      <c r="G32" s="119"/>
      <c r="H32" s="86" t="s">
        <v>173</v>
      </c>
      <c r="I32" s="120"/>
      <c r="K32" s="86" t="s">
        <v>138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>
        <v>1000</v>
      </c>
      <c r="AH32" s="121"/>
      <c r="AI32" s="121">
        <f t="shared" si="0"/>
        <v>1000</v>
      </c>
      <c r="AJ32" s="121">
        <f t="shared" si="1"/>
        <v>0</v>
      </c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</row>
    <row r="33" spans="2:55" s="52" customFormat="1" ht="34.5" thickBot="1">
      <c r="B33" s="113"/>
      <c r="C33" s="117"/>
      <c r="D33" s="86" t="s">
        <v>63</v>
      </c>
      <c r="E33" s="118" t="s">
        <v>91</v>
      </c>
      <c r="F33" s="123"/>
      <c r="G33" s="119"/>
      <c r="H33" s="86" t="s">
        <v>174</v>
      </c>
      <c r="I33" s="120"/>
      <c r="K33" s="86" t="s">
        <v>139</v>
      </c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>
        <v>500</v>
      </c>
      <c r="AH33" s="121"/>
      <c r="AI33" s="121">
        <f t="shared" si="0"/>
        <v>500</v>
      </c>
      <c r="AJ33" s="121">
        <f t="shared" si="1"/>
        <v>0</v>
      </c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</row>
    <row r="34" spans="2:55" s="52" customFormat="1" ht="124.5" thickBot="1">
      <c r="B34" s="113"/>
      <c r="C34" s="117"/>
      <c r="D34" s="86" t="s">
        <v>64</v>
      </c>
      <c r="E34" s="118" t="s">
        <v>92</v>
      </c>
      <c r="F34" s="123"/>
      <c r="G34" s="119"/>
      <c r="H34" s="86" t="s">
        <v>64</v>
      </c>
      <c r="I34" s="120"/>
      <c r="K34" s="86" t="s">
        <v>64</v>
      </c>
      <c r="O34" s="121"/>
      <c r="P34" s="121"/>
      <c r="Q34" s="121">
        <v>10000</v>
      </c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>
        <v>5000</v>
      </c>
      <c r="AH34" s="121"/>
      <c r="AI34" s="121">
        <f t="shared" si="0"/>
        <v>15000</v>
      </c>
      <c r="AJ34" s="121">
        <f t="shared" si="1"/>
        <v>0</v>
      </c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</row>
    <row r="35" spans="2:55" s="52" customFormat="1" ht="45.75" thickBot="1">
      <c r="B35" s="113"/>
      <c r="C35" s="117"/>
      <c r="D35" s="86" t="s">
        <v>140</v>
      </c>
      <c r="E35" s="118" t="s">
        <v>93</v>
      </c>
      <c r="F35" s="123"/>
      <c r="G35" s="119"/>
      <c r="H35" s="86" t="s">
        <v>65</v>
      </c>
      <c r="I35" s="120"/>
      <c r="K35" s="86" t="s">
        <v>141</v>
      </c>
      <c r="O35" s="121"/>
      <c r="P35" s="121"/>
      <c r="Q35" s="121"/>
      <c r="R35" s="121"/>
      <c r="S35" s="121">
        <v>28000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>
        <f t="shared" si="0"/>
        <v>28000</v>
      </c>
      <c r="AJ35" s="121">
        <f t="shared" si="1"/>
        <v>0</v>
      </c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</row>
    <row r="36" spans="2:55" s="52" customFormat="1" ht="57" thickBot="1">
      <c r="B36" s="113"/>
      <c r="C36" s="117"/>
      <c r="D36" s="86" t="s">
        <v>66</v>
      </c>
      <c r="E36" s="118" t="s">
        <v>94</v>
      </c>
      <c r="F36" s="123"/>
      <c r="G36" s="119"/>
      <c r="H36" s="86" t="s">
        <v>66</v>
      </c>
      <c r="I36" s="120"/>
      <c r="J36" s="120"/>
      <c r="K36" s="86" t="s">
        <v>142</v>
      </c>
      <c r="O36" s="121"/>
      <c r="P36" s="121"/>
      <c r="Q36" s="121"/>
      <c r="R36" s="121"/>
      <c r="S36" s="121">
        <v>15000</v>
      </c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f t="shared" si="0"/>
        <v>15000</v>
      </c>
      <c r="AJ36" s="121">
        <f t="shared" si="1"/>
        <v>0</v>
      </c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1"/>
      <c r="BB36" s="121"/>
      <c r="BC36" s="121"/>
    </row>
    <row r="37" spans="2:55" s="52" customFormat="1" ht="45.75" thickBot="1">
      <c r="B37" s="113"/>
      <c r="C37" s="117"/>
      <c r="D37" s="86" t="s">
        <v>67</v>
      </c>
      <c r="E37" s="118" t="s">
        <v>95</v>
      </c>
      <c r="F37" s="123"/>
      <c r="G37" s="119"/>
      <c r="H37" s="86" t="s">
        <v>67</v>
      </c>
      <c r="I37" s="120"/>
      <c r="J37" s="120"/>
      <c r="K37" s="86" t="s">
        <v>143</v>
      </c>
      <c r="O37" s="121"/>
      <c r="P37" s="121"/>
      <c r="Q37" s="121"/>
      <c r="R37" s="121"/>
      <c r="S37" s="121">
        <v>32375</v>
      </c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>
        <f t="shared" si="0"/>
        <v>32375</v>
      </c>
      <c r="AJ37" s="121">
        <f t="shared" si="1"/>
        <v>0</v>
      </c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1"/>
      <c r="BB37" s="121"/>
      <c r="BC37" s="121"/>
    </row>
    <row r="38" spans="2:55" s="52" customFormat="1" ht="57" thickBot="1">
      <c r="B38" s="113"/>
      <c r="C38" s="117"/>
      <c r="D38" s="86" t="s">
        <v>71</v>
      </c>
      <c r="E38" s="118" t="s">
        <v>96</v>
      </c>
      <c r="F38" s="123"/>
      <c r="G38" s="119"/>
      <c r="H38" s="86" t="s">
        <v>71</v>
      </c>
      <c r="I38" s="120"/>
      <c r="J38" s="120"/>
      <c r="K38" s="86" t="s">
        <v>144</v>
      </c>
      <c r="O38" s="121"/>
      <c r="P38" s="121"/>
      <c r="Q38" s="121">
        <v>2000</v>
      </c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>
        <f t="shared" si="0"/>
        <v>2000</v>
      </c>
      <c r="AJ38" s="121">
        <f t="shared" si="1"/>
        <v>0</v>
      </c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1"/>
      <c r="BB38" s="121"/>
      <c r="BC38" s="121"/>
    </row>
    <row r="39" spans="2:55" s="52" customFormat="1" ht="68.25" thickBot="1">
      <c r="B39" s="113"/>
      <c r="C39" s="117"/>
      <c r="D39" s="86" t="s">
        <v>68</v>
      </c>
      <c r="E39" s="118" t="s">
        <v>97</v>
      </c>
      <c r="F39" s="123"/>
      <c r="G39" s="119"/>
      <c r="H39" s="86" t="s">
        <v>68</v>
      </c>
      <c r="I39" s="120"/>
      <c r="J39" s="120"/>
      <c r="K39" s="86" t="s">
        <v>68</v>
      </c>
      <c r="O39" s="121"/>
      <c r="P39" s="121"/>
      <c r="Q39" s="121"/>
      <c r="R39" s="121"/>
      <c r="S39" s="121">
        <v>8000</v>
      </c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>
        <f t="shared" si="0"/>
        <v>8000</v>
      </c>
      <c r="AJ39" s="121">
        <f t="shared" si="1"/>
        <v>0</v>
      </c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1"/>
      <c r="BB39" s="121"/>
      <c r="BC39" s="121"/>
    </row>
    <row r="40" spans="2:55" s="52" customFormat="1" ht="79.5" thickBot="1">
      <c r="B40" s="113"/>
      <c r="C40" s="117"/>
      <c r="D40" s="86" t="s">
        <v>69</v>
      </c>
      <c r="E40" s="118" t="s">
        <v>98</v>
      </c>
      <c r="F40" s="123"/>
      <c r="G40" s="119"/>
      <c r="H40" s="86" t="s">
        <v>69</v>
      </c>
      <c r="I40" s="120"/>
      <c r="J40" s="120"/>
      <c r="K40" s="86" t="s">
        <v>155</v>
      </c>
      <c r="O40" s="121"/>
      <c r="P40" s="121"/>
      <c r="Q40" s="121">
        <v>24553</v>
      </c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>
        <v>35447</v>
      </c>
      <c r="AH40" s="121"/>
      <c r="AI40" s="121">
        <f t="shared" si="0"/>
        <v>60000</v>
      </c>
      <c r="AJ40" s="121">
        <f t="shared" si="1"/>
        <v>0</v>
      </c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1"/>
      <c r="BB40" s="121"/>
      <c r="BC40" s="121"/>
    </row>
    <row r="41" spans="2:55" s="52" customFormat="1" ht="45.75" thickBot="1">
      <c r="B41" s="113"/>
      <c r="C41" s="117"/>
      <c r="D41" s="86" t="s">
        <v>148</v>
      </c>
      <c r="E41" s="118" t="s">
        <v>99</v>
      </c>
      <c r="F41" s="123"/>
      <c r="G41" s="119"/>
      <c r="H41" s="86" t="s">
        <v>72</v>
      </c>
      <c r="I41" s="120"/>
      <c r="J41" s="120"/>
      <c r="K41" s="86" t="s">
        <v>149</v>
      </c>
      <c r="O41" s="121"/>
      <c r="P41" s="121"/>
      <c r="Q41" s="121">
        <v>1000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>
        <v>4000</v>
      </c>
      <c r="AH41" s="121"/>
      <c r="AI41" s="121">
        <f t="shared" si="0"/>
        <v>5000</v>
      </c>
      <c r="AJ41" s="121">
        <f t="shared" si="1"/>
        <v>0</v>
      </c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1"/>
      <c r="BB41" s="121"/>
      <c r="BC41" s="121"/>
    </row>
    <row r="42" spans="2:55" s="52" customFormat="1" ht="45.75" thickBot="1">
      <c r="B42" s="113"/>
      <c r="C42" s="117"/>
      <c r="D42" s="86" t="s">
        <v>150</v>
      </c>
      <c r="E42" s="86" t="s">
        <v>153</v>
      </c>
      <c r="F42" s="123"/>
      <c r="G42" s="119"/>
      <c r="H42" s="86" t="s">
        <v>150</v>
      </c>
      <c r="I42" s="120"/>
      <c r="J42" s="120"/>
      <c r="K42" s="114" t="s">
        <v>156</v>
      </c>
      <c r="O42" s="121"/>
      <c r="P42" s="121"/>
      <c r="Q42" s="121">
        <v>2000</v>
      </c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>
        <v>8000</v>
      </c>
      <c r="AH42" s="121"/>
      <c r="AI42" s="121">
        <f t="shared" si="0"/>
        <v>10000</v>
      </c>
      <c r="AJ42" s="121">
        <f t="shared" si="1"/>
        <v>0</v>
      </c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1"/>
      <c r="BB42" s="121"/>
      <c r="BC42" s="121"/>
    </row>
    <row r="43" spans="2:55" s="52" customFormat="1" ht="23.25" thickBot="1">
      <c r="B43" s="113"/>
      <c r="C43" s="117"/>
      <c r="D43" s="86" t="s">
        <v>151</v>
      </c>
      <c r="E43" s="86" t="s">
        <v>152</v>
      </c>
      <c r="F43" s="123"/>
      <c r="G43" s="119"/>
      <c r="H43" s="86" t="s">
        <v>154</v>
      </c>
      <c r="I43" s="120"/>
      <c r="J43" s="120"/>
      <c r="K43" s="86" t="s">
        <v>157</v>
      </c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>
        <v>500</v>
      </c>
      <c r="AH43" s="121"/>
      <c r="AI43" s="121">
        <f t="shared" si="0"/>
        <v>500</v>
      </c>
      <c r="AJ43" s="121">
        <f t="shared" si="1"/>
        <v>0</v>
      </c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1"/>
      <c r="BB43" s="121"/>
      <c r="BC43" s="121"/>
    </row>
    <row r="44" spans="2:55" s="52" customFormat="1" ht="15.75" thickBot="1">
      <c r="B44" s="113"/>
      <c r="C44" s="117"/>
      <c r="D44" s="86" t="s">
        <v>48</v>
      </c>
      <c r="E44" s="118" t="s">
        <v>104</v>
      </c>
      <c r="F44" s="119">
        <v>0</v>
      </c>
      <c r="G44" s="119">
        <v>1</v>
      </c>
      <c r="H44" s="86" t="s">
        <v>48</v>
      </c>
      <c r="I44" s="120"/>
      <c r="J44" s="120"/>
      <c r="K44" s="86" t="s">
        <v>175</v>
      </c>
      <c r="O44" s="121"/>
      <c r="P44" s="121"/>
      <c r="Q44" s="121">
        <v>1000</v>
      </c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>
        <v>1500</v>
      </c>
      <c r="AH44" s="121"/>
      <c r="AI44" s="121">
        <f t="shared" si="0"/>
        <v>2500</v>
      </c>
      <c r="AJ44" s="121">
        <f t="shared" si="1"/>
        <v>0</v>
      </c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1"/>
      <c r="BB44" s="121"/>
      <c r="BC44" s="121"/>
    </row>
    <row r="45" spans="2:55" s="52" customFormat="1" ht="45.75" thickBot="1">
      <c r="B45" s="113"/>
      <c r="C45" s="124"/>
      <c r="D45" s="86" t="s">
        <v>73</v>
      </c>
      <c r="E45" s="118" t="s">
        <v>100</v>
      </c>
      <c r="F45" s="123"/>
      <c r="G45" s="119"/>
      <c r="H45" s="86" t="s">
        <v>73</v>
      </c>
      <c r="I45" s="120"/>
      <c r="J45" s="120"/>
      <c r="O45" s="121">
        <v>500</v>
      </c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>
        <f t="shared" si="0"/>
        <v>500</v>
      </c>
      <c r="AJ45" s="121">
        <f t="shared" si="1"/>
        <v>0</v>
      </c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1"/>
      <c r="BB45" s="121"/>
      <c r="BC45" s="121"/>
    </row>
    <row r="46" spans="2:55" s="52" customFormat="1" ht="45.75" thickBot="1">
      <c r="B46" s="113"/>
      <c r="C46" s="117"/>
      <c r="D46" s="86" t="s">
        <v>74</v>
      </c>
      <c r="E46" s="118" t="s">
        <v>101</v>
      </c>
      <c r="F46" s="123"/>
      <c r="G46" s="119"/>
      <c r="H46" s="86" t="s">
        <v>74</v>
      </c>
      <c r="I46" s="120"/>
      <c r="J46" s="120"/>
      <c r="K46" s="86" t="s">
        <v>158</v>
      </c>
      <c r="O46" s="121">
        <v>15000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>
        <f t="shared" si="0"/>
        <v>15000</v>
      </c>
      <c r="AJ46" s="121">
        <f t="shared" si="1"/>
        <v>0</v>
      </c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1"/>
      <c r="BB46" s="121"/>
      <c r="BC46" s="121"/>
    </row>
    <row r="47" spans="2:55" s="52" customFormat="1" ht="23.25" thickBot="1">
      <c r="B47" s="113"/>
      <c r="C47" s="117"/>
      <c r="D47" s="86" t="s">
        <v>75</v>
      </c>
      <c r="E47" s="118" t="s">
        <v>102</v>
      </c>
      <c r="F47" s="123"/>
      <c r="G47" s="119"/>
      <c r="H47" s="86" t="s">
        <v>75</v>
      </c>
      <c r="I47" s="120"/>
      <c r="J47" s="120"/>
      <c r="K47" s="86" t="s">
        <v>75</v>
      </c>
      <c r="O47" s="121">
        <v>200393</v>
      </c>
      <c r="P47" s="121"/>
      <c r="Q47" s="121"/>
      <c r="R47" s="121"/>
      <c r="S47" s="121"/>
      <c r="T47" s="121"/>
      <c r="U47" s="121">
        <v>27607</v>
      </c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f t="shared" si="0"/>
        <v>228000</v>
      </c>
      <c r="AJ47" s="121">
        <f t="shared" si="1"/>
        <v>0</v>
      </c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1"/>
      <c r="BB47" s="121"/>
      <c r="BC47" s="121"/>
    </row>
    <row r="48" spans="2:55" s="52" customFormat="1" ht="68.25" thickBot="1">
      <c r="B48" s="113"/>
      <c r="C48" s="117"/>
      <c r="D48" s="86" t="s">
        <v>76</v>
      </c>
      <c r="E48" s="118" t="s">
        <v>103</v>
      </c>
      <c r="F48" s="123"/>
      <c r="G48" s="119"/>
      <c r="H48" s="86" t="s">
        <v>76</v>
      </c>
      <c r="I48" s="120">
        <v>2014</v>
      </c>
      <c r="J48" s="120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f t="shared" si="0"/>
        <v>0</v>
      </c>
      <c r="AJ48" s="121">
        <f t="shared" si="1"/>
        <v>0</v>
      </c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1"/>
      <c r="BB48" s="121"/>
      <c r="BC48" s="121"/>
    </row>
    <row r="49" spans="4:55" ht="15">
      <c r="D49" s="52"/>
      <c r="H49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>
        <f>SUM(AJ15:AJ48)</f>
        <v>0</v>
      </c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5"/>
      <c r="BB49" s="105"/>
      <c r="BC49" s="105"/>
    </row>
    <row r="50" spans="4:55" ht="15">
      <c r="D50" s="52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5"/>
      <c r="BB50" s="105"/>
      <c r="BC50" s="105"/>
    </row>
    <row r="51" spans="4:55" ht="15">
      <c r="D51" s="52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5"/>
      <c r="BB51" s="105"/>
      <c r="BC51" s="105"/>
    </row>
    <row r="52" spans="4:55" ht="15">
      <c r="D52" s="52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5"/>
      <c r="BB52" s="105"/>
      <c r="BC52" s="105"/>
    </row>
    <row r="53" spans="4:55" ht="15">
      <c r="D53" s="52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5"/>
      <c r="BB53" s="105"/>
      <c r="BC53" s="105"/>
    </row>
    <row r="54" spans="4:55" ht="15">
      <c r="D54" s="52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5"/>
      <c r="BB54" s="105"/>
      <c r="BC54" s="105"/>
    </row>
    <row r="55" spans="4:55" ht="15">
      <c r="D55" s="52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5"/>
      <c r="BB55" s="105"/>
      <c r="BC55" s="105"/>
    </row>
    <row r="56" spans="4:55" ht="15">
      <c r="D56" s="52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5"/>
      <c r="BB56" s="105"/>
      <c r="BC56" s="105"/>
    </row>
    <row r="57" spans="4:55" ht="15">
      <c r="D57" s="52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5"/>
      <c r="BB57" s="105"/>
      <c r="BC57" s="105"/>
    </row>
    <row r="58" spans="15:55" ht="15"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5"/>
      <c r="BB58" s="105"/>
      <c r="BC58" s="105"/>
    </row>
  </sheetData>
  <sheetProtection/>
  <mergeCells count="62">
    <mergeCell ref="AW12:AX12"/>
    <mergeCell ref="AY12:AZ12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AC11:AD11"/>
    <mergeCell ref="AE11:AF11"/>
    <mergeCell ref="AG11:AH11"/>
    <mergeCell ref="AI11:AJ11"/>
    <mergeCell ref="AU12:AV12"/>
    <mergeCell ref="AK12:AL12"/>
    <mergeCell ref="AM12:AN12"/>
    <mergeCell ref="AO12:AP12"/>
    <mergeCell ref="AQ12:AR12"/>
    <mergeCell ref="AS12:AT12"/>
    <mergeCell ref="BA6:BA7"/>
    <mergeCell ref="BB6:BB7"/>
    <mergeCell ref="BC6:BC7"/>
    <mergeCell ref="O11:P11"/>
    <mergeCell ref="S11:T11"/>
    <mergeCell ref="U11:V11"/>
    <mergeCell ref="Y11:Z11"/>
    <mergeCell ref="AA11:AB11"/>
    <mergeCell ref="W11:X11"/>
    <mergeCell ref="O10:AJ10"/>
    <mergeCell ref="AK10:BC10"/>
    <mergeCell ref="BA11:BA14"/>
    <mergeCell ref="BB11:BB14"/>
    <mergeCell ref="BC11:BC14"/>
    <mergeCell ref="Q11:R11"/>
    <mergeCell ref="AK11:AZ11"/>
    <mergeCell ref="B6:B7"/>
    <mergeCell ref="C6:H7"/>
    <mergeCell ref="I6:I7"/>
    <mergeCell ref="J6:J7"/>
    <mergeCell ref="K6:K7"/>
    <mergeCell ref="B2:BC2"/>
    <mergeCell ref="B3:BC3"/>
    <mergeCell ref="B4:H4"/>
    <mergeCell ref="I4:BC4"/>
    <mergeCell ref="B5:N5"/>
    <mergeCell ref="O5:AJ5"/>
    <mergeCell ref="AK5:BC5"/>
    <mergeCell ref="C8:H8"/>
    <mergeCell ref="AA6:AB6"/>
    <mergeCell ref="AC6:AD6"/>
    <mergeCell ref="AE6:AF6"/>
    <mergeCell ref="AG6:AH6"/>
    <mergeCell ref="L6:L7"/>
    <mergeCell ref="AI6:AJ6"/>
    <mergeCell ref="AK6:AK7"/>
    <mergeCell ref="M6:M7"/>
    <mergeCell ref="N6:N7"/>
    <mergeCell ref="O6:P6"/>
    <mergeCell ref="S6:T6"/>
    <mergeCell ref="U6:V6"/>
    <mergeCell ref="Y6:Z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0"/>
  <sheetViews>
    <sheetView zoomScalePageLayoutView="0" workbookViewId="0" topLeftCell="A1">
      <selection activeCell="B11" sqref="B11:B1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5" customWidth="1"/>
    <col min="9" max="9" width="15.7109375" style="55" customWidth="1"/>
    <col min="10" max="10" width="9.7109375" style="55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6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41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3"/>
    </row>
    <row r="3" spans="2:36" ht="15.75" thickBot="1">
      <c r="B3" s="144" t="s">
        <v>32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6"/>
    </row>
    <row r="4" spans="2:36" ht="15">
      <c r="B4" s="147" t="s">
        <v>46</v>
      </c>
      <c r="C4" s="148"/>
      <c r="D4" s="148"/>
      <c r="E4" s="148"/>
      <c r="F4" s="148"/>
      <c r="G4" s="148"/>
      <c r="H4" s="149"/>
      <c r="I4" s="150" t="s">
        <v>45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</row>
    <row r="5" spans="2:36" ht="15.75" customHeight="1" thickBot="1">
      <c r="B5" s="153" t="s">
        <v>47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6" t="s">
        <v>0</v>
      </c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159" t="s">
        <v>1</v>
      </c>
      <c r="AH5" s="160"/>
      <c r="AI5" s="160"/>
      <c r="AJ5" s="161"/>
    </row>
    <row r="6" spans="2:36" ht="15">
      <c r="B6" s="162" t="s">
        <v>2</v>
      </c>
      <c r="C6" s="164" t="s">
        <v>3</v>
      </c>
      <c r="D6" s="165"/>
      <c r="E6" s="165"/>
      <c r="F6" s="165"/>
      <c r="G6" s="165"/>
      <c r="H6" s="165"/>
      <c r="I6" s="168" t="s">
        <v>4</v>
      </c>
      <c r="J6" s="170" t="s">
        <v>5</v>
      </c>
      <c r="K6" s="170" t="s">
        <v>6</v>
      </c>
      <c r="L6" s="139" t="s">
        <v>35</v>
      </c>
      <c r="M6" s="131" t="s">
        <v>36</v>
      </c>
      <c r="N6" s="133" t="s">
        <v>37</v>
      </c>
      <c r="O6" s="135" t="s">
        <v>7</v>
      </c>
      <c r="P6" s="136"/>
      <c r="Q6" s="127" t="s">
        <v>8</v>
      </c>
      <c r="R6" s="136"/>
      <c r="S6" s="127" t="s">
        <v>9</v>
      </c>
      <c r="T6" s="136"/>
      <c r="U6" s="127" t="s">
        <v>10</v>
      </c>
      <c r="V6" s="136"/>
      <c r="W6" s="127" t="s">
        <v>11</v>
      </c>
      <c r="X6" s="136"/>
      <c r="Y6" s="127" t="s">
        <v>12</v>
      </c>
      <c r="Z6" s="136"/>
      <c r="AA6" s="127" t="s">
        <v>13</v>
      </c>
      <c r="AB6" s="136"/>
      <c r="AC6" s="127" t="s">
        <v>14</v>
      </c>
      <c r="AD6" s="136"/>
      <c r="AE6" s="127" t="s">
        <v>15</v>
      </c>
      <c r="AF6" s="128"/>
      <c r="AG6" s="129" t="s">
        <v>16</v>
      </c>
      <c r="AH6" s="172" t="s">
        <v>17</v>
      </c>
      <c r="AI6" s="174" t="s">
        <v>34</v>
      </c>
      <c r="AJ6" s="176" t="s">
        <v>18</v>
      </c>
    </row>
    <row r="7" spans="2:36" ht="65.25" customHeight="1" thickBot="1">
      <c r="B7" s="163"/>
      <c r="C7" s="166"/>
      <c r="D7" s="167"/>
      <c r="E7" s="167"/>
      <c r="F7" s="167"/>
      <c r="G7" s="167"/>
      <c r="H7" s="167"/>
      <c r="I7" s="169"/>
      <c r="J7" s="171" t="s">
        <v>5</v>
      </c>
      <c r="K7" s="171"/>
      <c r="L7" s="140"/>
      <c r="M7" s="132"/>
      <c r="N7" s="134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30"/>
      <c r="AH7" s="173"/>
      <c r="AI7" s="175"/>
      <c r="AJ7" s="177"/>
    </row>
    <row r="8" spans="2:36" ht="23.25" thickBot="1">
      <c r="B8" s="8" t="s">
        <v>44</v>
      </c>
      <c r="C8" s="137" t="s">
        <v>22</v>
      </c>
      <c r="D8" s="138"/>
      <c r="E8" s="138"/>
      <c r="F8" s="138"/>
      <c r="G8" s="138"/>
      <c r="H8" s="138"/>
      <c r="I8" s="9" t="s">
        <v>23</v>
      </c>
      <c r="J8" s="10"/>
      <c r="K8" s="11"/>
      <c r="L8" s="11"/>
      <c r="M8" s="12"/>
      <c r="N8" s="13"/>
      <c r="O8" s="14">
        <f aca="true" t="shared" si="0" ref="O8:AD8">O10+O16+O22</f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+AE10+AE16+AE22</f>
        <v>0</v>
      </c>
      <c r="AF8" s="16">
        <f>AF10+AF16+AF22</f>
        <v>0</v>
      </c>
      <c r="AG8" s="17">
        <f>AG10+AG16+AG22</f>
        <v>0</v>
      </c>
      <c r="AH8" s="18"/>
      <c r="AI8" s="18"/>
      <c r="AJ8" s="19"/>
    </row>
    <row r="9" spans="2:36" ht="15.75" thickBot="1"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7"/>
    </row>
    <row r="10" spans="2:36" ht="69.75" customHeight="1" thickBot="1">
      <c r="B10" s="72" t="s">
        <v>24</v>
      </c>
      <c r="C10" s="73" t="s">
        <v>25</v>
      </c>
      <c r="D10" s="73" t="s">
        <v>38</v>
      </c>
      <c r="E10" s="73" t="s">
        <v>30</v>
      </c>
      <c r="F10" s="74" t="str">
        <f>J6</f>
        <v>LINEA BASE </v>
      </c>
      <c r="G10" s="74" t="str">
        <f>K6</f>
        <v>META  CUATRIENIO</v>
      </c>
      <c r="H10" s="75" t="str">
        <f>L6</f>
        <v>META  VIGENCIA(2013)</v>
      </c>
      <c r="I10" s="75" t="str">
        <f>M6</f>
        <v>META  ALCANZADA 1 SEMESTRE</v>
      </c>
      <c r="J10" s="75" t="str">
        <f>N6</f>
        <v>META  ALCANZADA 2 SEMESTRE</v>
      </c>
      <c r="K10" s="73" t="s">
        <v>26</v>
      </c>
      <c r="L10" s="73" t="s">
        <v>27</v>
      </c>
      <c r="M10" s="76" t="s">
        <v>28</v>
      </c>
      <c r="N10" s="76" t="s">
        <v>29</v>
      </c>
      <c r="O10" s="67">
        <f>SUM(O11:O14)</f>
        <v>0</v>
      </c>
      <c r="P10" s="20">
        <f>SUM(P11:P14)</f>
        <v>0</v>
      </c>
      <c r="Q10" s="21">
        <f>SUM(Q11:Q14)</f>
        <v>0</v>
      </c>
      <c r="R10" s="20">
        <f>SUM(R11:R14)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0</v>
      </c>
      <c r="AF10" s="20">
        <f>AF11</f>
        <v>0</v>
      </c>
      <c r="AG10" s="23">
        <f>SUM(AG11:AG14)</f>
        <v>0</v>
      </c>
      <c r="AH10" s="24"/>
      <c r="AI10" s="24"/>
      <c r="AJ10" s="25"/>
    </row>
    <row r="11" spans="2:36" ht="15.75" customHeight="1">
      <c r="B11" s="196" t="s">
        <v>33</v>
      </c>
      <c r="C11" s="188" t="s">
        <v>39</v>
      </c>
      <c r="D11" s="68"/>
      <c r="E11" s="60"/>
      <c r="F11" s="60"/>
      <c r="G11" s="61"/>
      <c r="H11" s="27"/>
      <c r="I11" s="62"/>
      <c r="J11" s="69"/>
      <c r="K11" s="34"/>
      <c r="L11" s="34"/>
      <c r="M11" s="70"/>
      <c r="N11" s="71"/>
      <c r="O11" s="28"/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81"/>
      <c r="AF11" s="81"/>
      <c r="AG11" s="33"/>
      <c r="AH11" s="82"/>
      <c r="AI11" s="82"/>
      <c r="AJ11" s="64"/>
    </row>
    <row r="12" spans="2:36" ht="15" customHeight="1">
      <c r="B12" s="191"/>
      <c r="C12" s="188"/>
      <c r="D12" s="66"/>
      <c r="E12" s="50"/>
      <c r="F12" s="50"/>
      <c r="G12" s="63"/>
      <c r="H12" s="36"/>
      <c r="I12" s="64"/>
      <c r="J12" s="65"/>
      <c r="K12" s="34"/>
      <c r="L12" s="34"/>
      <c r="M12" s="35"/>
      <c r="N12" s="26"/>
      <c r="O12" s="37"/>
      <c r="P12" s="29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81"/>
      <c r="AF12" s="81"/>
      <c r="AG12" s="33"/>
      <c r="AH12" s="82"/>
      <c r="AI12" s="82"/>
      <c r="AJ12" s="64"/>
    </row>
    <row r="13" spans="2:36" ht="15">
      <c r="B13" s="191"/>
      <c r="C13" s="188"/>
      <c r="D13" s="66"/>
      <c r="E13" s="50"/>
      <c r="F13" s="50"/>
      <c r="G13" s="63"/>
      <c r="H13" s="36"/>
      <c r="I13" s="64"/>
      <c r="J13" s="65"/>
      <c r="K13" s="34"/>
      <c r="L13" s="34"/>
      <c r="M13" s="39"/>
      <c r="N13" s="26"/>
      <c r="O13" s="28"/>
      <c r="P13" s="29"/>
      <c r="Q13" s="40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81"/>
      <c r="AF13" s="81"/>
      <c r="AG13" s="41"/>
      <c r="AH13" s="82"/>
      <c r="AI13" s="82"/>
      <c r="AJ13" s="64"/>
    </row>
    <row r="14" spans="2:36" ht="165.75" customHeight="1" thickBot="1">
      <c r="B14" s="192"/>
      <c r="C14" s="189"/>
      <c r="D14" s="77" t="s">
        <v>40</v>
      </c>
      <c r="E14" s="51"/>
      <c r="F14" s="51"/>
      <c r="G14" s="78"/>
      <c r="H14" s="45"/>
      <c r="I14" s="80" t="s">
        <v>42</v>
      </c>
      <c r="J14" s="80" t="s">
        <v>43</v>
      </c>
      <c r="K14" s="59" t="s">
        <v>41</v>
      </c>
      <c r="L14" s="42"/>
      <c r="M14" s="43"/>
      <c r="N14" s="44"/>
      <c r="O14" s="46"/>
      <c r="P14" s="47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81"/>
      <c r="AF14" s="81"/>
      <c r="AG14" s="41"/>
      <c r="AH14" s="82"/>
      <c r="AI14" s="82"/>
      <c r="AJ14" s="64"/>
    </row>
    <row r="15" spans="2:36" ht="15.75" thickBot="1"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5"/>
    </row>
    <row r="16" spans="2:36" ht="65.25" thickBot="1">
      <c r="B16" s="72" t="s">
        <v>24</v>
      </c>
      <c r="C16" s="73" t="s">
        <v>25</v>
      </c>
      <c r="D16" s="73" t="s">
        <v>38</v>
      </c>
      <c r="E16" s="73" t="s">
        <v>30</v>
      </c>
      <c r="F16" s="74" t="str">
        <f>F10</f>
        <v>LINEA BASE </v>
      </c>
      <c r="G16" s="74" t="str">
        <f>G10</f>
        <v>META  CUATRIENIO</v>
      </c>
      <c r="H16" s="74" t="str">
        <f>H10</f>
        <v>META  VIGENCIA(2013)</v>
      </c>
      <c r="I16" s="74" t="str">
        <f>I10</f>
        <v>META  ALCANZADA 1 SEMESTRE</v>
      </c>
      <c r="J16" s="74" t="str">
        <f>J10</f>
        <v>META  ALCANZADA 2 SEMESTRE</v>
      </c>
      <c r="K16" s="73" t="s">
        <v>26</v>
      </c>
      <c r="L16" s="73" t="s">
        <v>27</v>
      </c>
      <c r="M16" s="76" t="s">
        <v>28</v>
      </c>
      <c r="N16" s="76" t="s">
        <v>29</v>
      </c>
      <c r="O16" s="67">
        <f>SUM(O17:O20)</f>
        <v>0</v>
      </c>
      <c r="P16" s="20">
        <f>SUM(P17:P20)</f>
        <v>0</v>
      </c>
      <c r="Q16" s="21">
        <f>SUM(Q17:Q20)</f>
        <v>0</v>
      </c>
      <c r="R16" s="20">
        <f>SUM(R17:R20)</f>
        <v>0</v>
      </c>
      <c r="S16" s="21"/>
      <c r="T16" s="20"/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22">
        <f>O16+Q16</f>
        <v>0</v>
      </c>
      <c r="AF16" s="20">
        <f>AF17</f>
        <v>0</v>
      </c>
      <c r="AG16" s="23">
        <f>SUM(AG17:AG20)</f>
        <v>0</v>
      </c>
      <c r="AH16" s="24"/>
      <c r="AI16" s="24"/>
      <c r="AJ16" s="25"/>
    </row>
    <row r="17" spans="2:36" ht="15">
      <c r="B17" s="190" t="s">
        <v>33</v>
      </c>
      <c r="C17" s="188" t="s">
        <v>39</v>
      </c>
      <c r="D17" s="68"/>
      <c r="E17" s="60"/>
      <c r="F17" s="60"/>
      <c r="G17" s="61"/>
      <c r="H17" s="27"/>
      <c r="I17" s="62"/>
      <c r="J17" s="69"/>
      <c r="K17" s="34"/>
      <c r="L17" s="34"/>
      <c r="M17" s="70"/>
      <c r="N17" s="71"/>
      <c r="O17" s="28"/>
      <c r="P17" s="29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32"/>
      <c r="AE17" s="81"/>
      <c r="AF17" s="81"/>
      <c r="AG17" s="33"/>
      <c r="AH17" s="82"/>
      <c r="AI17" s="82"/>
      <c r="AJ17" s="64"/>
    </row>
    <row r="18" spans="2:36" ht="15" customHeight="1">
      <c r="B18" s="191"/>
      <c r="C18" s="188"/>
      <c r="D18" s="66"/>
      <c r="E18" s="50"/>
      <c r="F18" s="50"/>
      <c r="G18" s="63"/>
      <c r="H18" s="36"/>
      <c r="I18" s="64"/>
      <c r="J18" s="65"/>
      <c r="K18" s="34"/>
      <c r="L18" s="34"/>
      <c r="M18" s="35"/>
      <c r="N18" s="26"/>
      <c r="O18" s="37"/>
      <c r="P18" s="29"/>
      <c r="Q18" s="38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81"/>
      <c r="AF18" s="81"/>
      <c r="AG18" s="33"/>
      <c r="AH18" s="82"/>
      <c r="AI18" s="82"/>
      <c r="AJ18" s="64"/>
    </row>
    <row r="19" spans="2:36" ht="15">
      <c r="B19" s="191"/>
      <c r="C19" s="188"/>
      <c r="D19" s="66"/>
      <c r="E19" s="50"/>
      <c r="F19" s="50"/>
      <c r="G19" s="63"/>
      <c r="H19" s="36"/>
      <c r="I19" s="64"/>
      <c r="J19" s="65"/>
      <c r="K19" s="34"/>
      <c r="L19" s="34"/>
      <c r="M19" s="39"/>
      <c r="N19" s="26"/>
      <c r="O19" s="28"/>
      <c r="P19" s="29"/>
      <c r="Q19" s="40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81"/>
      <c r="AF19" s="81"/>
      <c r="AG19" s="41"/>
      <c r="AH19" s="82"/>
      <c r="AI19" s="82"/>
      <c r="AJ19" s="64"/>
    </row>
    <row r="20" spans="2:37" ht="144.75" thickBot="1">
      <c r="B20" s="192"/>
      <c r="C20" s="189"/>
      <c r="D20" s="77" t="s">
        <v>40</v>
      </c>
      <c r="E20" s="51"/>
      <c r="F20" s="51"/>
      <c r="G20" s="78"/>
      <c r="H20" s="45"/>
      <c r="I20" s="79"/>
      <c r="J20" s="80"/>
      <c r="K20" s="59" t="s">
        <v>41</v>
      </c>
      <c r="L20" s="42"/>
      <c r="M20" s="43"/>
      <c r="N20" s="44"/>
      <c r="O20" s="46"/>
      <c r="P20" s="47"/>
      <c r="Q20" s="4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81"/>
      <c r="AF20" s="81"/>
      <c r="AG20" s="41"/>
      <c r="AH20" s="82"/>
      <c r="AI20" s="82"/>
      <c r="AJ20" s="64"/>
      <c r="AK20" s="52"/>
    </row>
    <row r="21" spans="2:37" ht="4.5" customHeight="1" thickBot="1"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5"/>
      <c r="AK21" s="52"/>
    </row>
    <row r="22" spans="2:37" ht="74.25" customHeight="1" thickBot="1">
      <c r="B22" s="72" t="s">
        <v>24</v>
      </c>
      <c r="C22" s="73" t="s">
        <v>25</v>
      </c>
      <c r="D22" s="73" t="s">
        <v>38</v>
      </c>
      <c r="E22" s="73" t="s">
        <v>30</v>
      </c>
      <c r="F22" s="74" t="str">
        <f>F16</f>
        <v>LINEA BASE </v>
      </c>
      <c r="G22" s="74" t="str">
        <f>G16</f>
        <v>META  CUATRIENIO</v>
      </c>
      <c r="H22" s="74" t="str">
        <f>H16</f>
        <v>META  VIGENCIA(2013)</v>
      </c>
      <c r="I22" s="74" t="str">
        <f>I16</f>
        <v>META  ALCANZADA 1 SEMESTRE</v>
      </c>
      <c r="J22" s="74" t="str">
        <f>J16</f>
        <v>META  ALCANZADA 2 SEMESTRE</v>
      </c>
      <c r="K22" s="73" t="s">
        <v>26</v>
      </c>
      <c r="L22" s="73" t="s">
        <v>27</v>
      </c>
      <c r="M22" s="76" t="s">
        <v>28</v>
      </c>
      <c r="N22" s="76" t="s">
        <v>29</v>
      </c>
      <c r="O22" s="67">
        <f>SUM(O23:O26)</f>
        <v>0</v>
      </c>
      <c r="P22" s="20">
        <f>SUM(P23:P26)</f>
        <v>0</v>
      </c>
      <c r="Q22" s="21">
        <f>SUM(Q23:Q26)</f>
        <v>0</v>
      </c>
      <c r="R22" s="20">
        <f>SUM(R23:R26)</f>
        <v>0</v>
      </c>
      <c r="S22" s="21"/>
      <c r="T22" s="20"/>
      <c r="U22" s="21"/>
      <c r="V22" s="20"/>
      <c r="W22" s="21"/>
      <c r="X22" s="20"/>
      <c r="Y22" s="21"/>
      <c r="Z22" s="20"/>
      <c r="AA22" s="21"/>
      <c r="AB22" s="20"/>
      <c r="AC22" s="21"/>
      <c r="AD22" s="20"/>
      <c r="AE22" s="22">
        <f>O22+Q22</f>
        <v>0</v>
      </c>
      <c r="AF22" s="20">
        <f>AF23</f>
        <v>0</v>
      </c>
      <c r="AG22" s="23">
        <f>SUM(AG23:AG26)</f>
        <v>0</v>
      </c>
      <c r="AH22" s="24"/>
      <c r="AI22" s="24"/>
      <c r="AJ22" s="25"/>
      <c r="AK22" s="52"/>
    </row>
    <row r="23" spans="2:37" ht="21" customHeight="1">
      <c r="B23" s="190" t="s">
        <v>33</v>
      </c>
      <c r="C23" s="188" t="s">
        <v>39</v>
      </c>
      <c r="D23" s="68"/>
      <c r="E23" s="60"/>
      <c r="F23" s="60"/>
      <c r="G23" s="61"/>
      <c r="H23" s="27"/>
      <c r="I23" s="62"/>
      <c r="J23" s="69"/>
      <c r="K23" s="34"/>
      <c r="L23" s="34"/>
      <c r="M23" s="70"/>
      <c r="N23" s="71"/>
      <c r="O23" s="28"/>
      <c r="P23" s="29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32"/>
      <c r="AE23" s="81"/>
      <c r="AF23" s="81"/>
      <c r="AG23" s="33"/>
      <c r="AH23" s="82"/>
      <c r="AI23" s="82"/>
      <c r="AJ23" s="64"/>
      <c r="AK23" s="52"/>
    </row>
    <row r="24" spans="2:37" ht="21" customHeight="1">
      <c r="B24" s="191"/>
      <c r="C24" s="188"/>
      <c r="D24" s="66"/>
      <c r="E24" s="50"/>
      <c r="F24" s="50"/>
      <c r="G24" s="63"/>
      <c r="H24" s="36"/>
      <c r="I24" s="64"/>
      <c r="J24" s="65"/>
      <c r="K24" s="34"/>
      <c r="L24" s="34"/>
      <c r="M24" s="35"/>
      <c r="N24" s="26"/>
      <c r="O24" s="37"/>
      <c r="P24" s="29"/>
      <c r="Q24" s="38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81"/>
      <c r="AF24" s="81"/>
      <c r="AG24" s="33"/>
      <c r="AH24" s="82"/>
      <c r="AI24" s="82"/>
      <c r="AJ24" s="64"/>
      <c r="AK24" s="52"/>
    </row>
    <row r="25" spans="2:36" ht="21" customHeight="1">
      <c r="B25" s="191"/>
      <c r="C25" s="188"/>
      <c r="D25" s="66"/>
      <c r="E25" s="50"/>
      <c r="F25" s="50"/>
      <c r="G25" s="63"/>
      <c r="H25" s="36"/>
      <c r="I25" s="64"/>
      <c r="J25" s="65"/>
      <c r="K25" s="34"/>
      <c r="L25" s="34"/>
      <c r="M25" s="39"/>
      <c r="N25" s="26"/>
      <c r="O25" s="28"/>
      <c r="P25" s="29"/>
      <c r="Q25" s="40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1"/>
      <c r="AF25" s="81"/>
      <c r="AG25" s="41"/>
      <c r="AH25" s="82"/>
      <c r="AI25" s="82"/>
      <c r="AJ25" s="64"/>
    </row>
    <row r="26" spans="2:36" ht="144.75" thickBot="1">
      <c r="B26" s="192"/>
      <c r="C26" s="189"/>
      <c r="D26" s="77" t="s">
        <v>40</v>
      </c>
      <c r="E26" s="51"/>
      <c r="F26" s="51"/>
      <c r="G26" s="78"/>
      <c r="H26" s="45"/>
      <c r="I26" s="79"/>
      <c r="J26" s="80"/>
      <c r="K26" s="59" t="s">
        <v>41</v>
      </c>
      <c r="L26" s="42"/>
      <c r="M26" s="43"/>
      <c r="N26" s="44"/>
      <c r="O26" s="46"/>
      <c r="P26" s="47"/>
      <c r="Q26" s="48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81"/>
      <c r="AF26" s="81"/>
      <c r="AG26" s="41"/>
      <c r="AH26" s="82"/>
      <c r="AI26" s="82"/>
      <c r="AJ26" s="64"/>
    </row>
    <row r="27" spans="4:5" ht="15">
      <c r="D27" s="54"/>
      <c r="E27" s="54"/>
    </row>
    <row r="28" spans="4:5" ht="15">
      <c r="D28" s="54"/>
      <c r="E28" s="54"/>
    </row>
    <row r="29" spans="9:10" ht="15">
      <c r="I29" s="57"/>
      <c r="J29" s="57"/>
    </row>
    <row r="30" spans="9:10" ht="15">
      <c r="I30" s="57"/>
      <c r="J30" s="57"/>
    </row>
    <row r="33" spans="10:33" ht="15">
      <c r="J33"/>
      <c r="AF33" s="56"/>
      <c r="AG33"/>
    </row>
    <row r="34" spans="10:33" ht="15">
      <c r="J34"/>
      <c r="AF34" s="56"/>
      <c r="AG34"/>
    </row>
    <row r="35" spans="10:33" ht="15">
      <c r="J35"/>
      <c r="AF35" s="56"/>
      <c r="AG35"/>
    </row>
    <row r="36" ht="15">
      <c r="I36" s="58"/>
    </row>
    <row r="37" spans="10:33" ht="15">
      <c r="J37"/>
      <c r="AF37" s="56"/>
      <c r="AG37"/>
    </row>
    <row r="38" spans="10:33" ht="15">
      <c r="J38"/>
      <c r="AF38" s="56"/>
      <c r="AG38"/>
    </row>
    <row r="39" spans="10:33" ht="15">
      <c r="J39"/>
      <c r="AF39" s="56"/>
      <c r="AG39"/>
    </row>
    <row r="40" spans="10:33" ht="15">
      <c r="J40"/>
      <c r="AF40" s="56"/>
      <c r="AG40"/>
    </row>
    <row r="41" spans="10:33" ht="15">
      <c r="J41"/>
      <c r="AF41" s="56"/>
      <c r="AG41"/>
    </row>
    <row r="42" spans="10:33" ht="15">
      <c r="J42"/>
      <c r="AF42" s="56"/>
      <c r="AG42"/>
    </row>
    <row r="43" spans="10:33" ht="15">
      <c r="J43"/>
      <c r="AF43" s="56"/>
      <c r="AG43"/>
    </row>
    <row r="44" spans="10:33" ht="15">
      <c r="J44"/>
      <c r="AF44" s="56"/>
      <c r="AG44"/>
    </row>
    <row r="45" spans="10:33" ht="15">
      <c r="J45"/>
      <c r="AF45" s="56"/>
      <c r="AG45"/>
    </row>
    <row r="46" spans="10:33" ht="15">
      <c r="J46"/>
      <c r="AF46" s="56"/>
      <c r="AG46"/>
    </row>
    <row r="47" spans="10:33" ht="15">
      <c r="J47"/>
      <c r="AF47" s="56"/>
      <c r="AG47"/>
    </row>
    <row r="48" spans="10:33" ht="15">
      <c r="J48"/>
      <c r="AF48" s="56"/>
      <c r="AG48"/>
    </row>
    <row r="49" spans="10:33" ht="15">
      <c r="J49"/>
      <c r="AF49" s="56"/>
      <c r="AG49"/>
    </row>
    <row r="50" spans="10:33" ht="15">
      <c r="J50"/>
      <c r="AF50" s="56"/>
      <c r="AG50"/>
    </row>
  </sheetData>
  <sheetProtection/>
  <mergeCells count="38">
    <mergeCell ref="AH6:AH7"/>
    <mergeCell ref="AI6:AI7"/>
    <mergeCell ref="K6:K7"/>
    <mergeCell ref="L6:L7"/>
    <mergeCell ref="M6:M7"/>
    <mergeCell ref="N6:N7"/>
    <mergeCell ref="O6:P6"/>
    <mergeCell ref="B2:AJ2"/>
    <mergeCell ref="B3:AJ3"/>
    <mergeCell ref="B4:H4"/>
    <mergeCell ref="O5:AF5"/>
    <mergeCell ref="AG5:AJ5"/>
    <mergeCell ref="I4:AJ4"/>
    <mergeCell ref="B5:N5"/>
    <mergeCell ref="C11:C14"/>
    <mergeCell ref="C17:C20"/>
    <mergeCell ref="B23:B26"/>
    <mergeCell ref="C23:C26"/>
    <mergeCell ref="B21:AJ21"/>
    <mergeCell ref="B15:AJ15"/>
    <mergeCell ref="B17:B20"/>
    <mergeCell ref="B11:B14"/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U6:V6"/>
    <mergeCell ref="B6:B7"/>
    <mergeCell ref="C6:H7"/>
    <mergeCell ref="I6:I7"/>
    <mergeCell ref="J6:J7"/>
    <mergeCell ref="Q6:R6"/>
    <mergeCell ref="S6:T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2013-10-01T15:39:29Z</dcterms:modified>
  <cp:category/>
  <cp:version/>
  <cp:contentType/>
  <cp:contentStatus/>
</cp:coreProperties>
</file>