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120" windowHeight="8010"/>
  </bookViews>
  <sheets>
    <sheet name="Plan de accion 2012" sheetId="1" r:id="rId1"/>
    <sheet name="Hoja3" sheetId="3" r:id="rId2"/>
  </sheets>
  <calcPr calcId="125725"/>
</workbook>
</file>

<file path=xl/calcChain.xml><?xml version="1.0" encoding="utf-8"?>
<calcChain xmlns="http://schemas.openxmlformats.org/spreadsheetml/2006/main">
  <c r="AD594" i="1"/>
  <c r="AF592"/>
  <c r="AE592"/>
  <c r="AD592"/>
  <c r="Q592"/>
  <c r="P592"/>
  <c r="O592"/>
  <c r="N592"/>
  <c r="AE588"/>
  <c r="AD588"/>
  <c r="AE587"/>
  <c r="AD587"/>
  <c r="AE584"/>
  <c r="AD584"/>
  <c r="AE583"/>
  <c r="AD583"/>
  <c r="AD582"/>
  <c r="AE582"/>
  <c r="AF581"/>
  <c r="P581"/>
  <c r="AB581"/>
  <c r="AD581"/>
  <c r="AE581" s="1"/>
  <c r="AE579" s="1"/>
  <c r="AA581"/>
  <c r="Q581"/>
  <c r="Q579" s="1"/>
  <c r="O581"/>
  <c r="N581"/>
  <c r="AD579"/>
  <c r="AC579"/>
  <c r="AB579"/>
  <c r="AA579"/>
  <c r="Z579"/>
  <c r="Y579"/>
  <c r="X579"/>
  <c r="W579"/>
  <c r="V579"/>
  <c r="U579"/>
  <c r="T579"/>
  <c r="S579"/>
  <c r="R579"/>
  <c r="P579"/>
  <c r="O579"/>
  <c r="N579"/>
  <c r="AD478"/>
  <c r="AE478"/>
  <c r="AE477" s="1"/>
  <c r="AD477"/>
  <c r="S477"/>
  <c r="R477"/>
  <c r="AF462"/>
  <c r="AE462"/>
  <c r="AE460" s="1"/>
  <c r="AD462"/>
  <c r="AC462"/>
  <c r="AC460" s="1"/>
  <c r="AB462"/>
  <c r="Q462"/>
  <c r="P462"/>
  <c r="O462"/>
  <c r="N462"/>
  <c r="AF460"/>
  <c r="AD460"/>
  <c r="AB460"/>
  <c r="AA460"/>
  <c r="Z460"/>
  <c r="Y460"/>
  <c r="X460"/>
  <c r="W460"/>
  <c r="V460"/>
  <c r="U460"/>
  <c r="T460"/>
  <c r="S460"/>
  <c r="R460"/>
  <c r="Q460"/>
  <c r="P460"/>
  <c r="O460"/>
  <c r="N460"/>
  <c r="N447"/>
  <c r="P447"/>
  <c r="R447"/>
  <c r="AD447"/>
  <c r="AD448" s="1"/>
  <c r="AF447"/>
  <c r="AF445" s="1"/>
  <c r="S447"/>
  <c r="AE447"/>
  <c r="Q447"/>
  <c r="O447"/>
  <c r="AE445"/>
  <c r="AC445"/>
  <c r="AB445"/>
  <c r="AA445"/>
  <c r="Z445"/>
  <c r="Y445"/>
  <c r="X445"/>
  <c r="W445"/>
  <c r="V445"/>
  <c r="U445"/>
  <c r="T445"/>
  <c r="S445"/>
  <c r="R445"/>
  <c r="Q445"/>
  <c r="P445"/>
  <c r="O445"/>
  <c r="N445"/>
  <c r="N432"/>
  <c r="P432"/>
  <c r="AD432"/>
  <c r="AD433" s="1"/>
  <c r="AF432"/>
  <c r="AE432"/>
  <c r="Q432"/>
  <c r="O432"/>
  <c r="AF430"/>
  <c r="AE430"/>
  <c r="AD430"/>
  <c r="AC430"/>
  <c r="AB430"/>
  <c r="AA430"/>
  <c r="Z430"/>
  <c r="Y430"/>
  <c r="X430"/>
  <c r="W430"/>
  <c r="V430"/>
  <c r="U430"/>
  <c r="T430"/>
  <c r="S430"/>
  <c r="R430"/>
  <c r="Q430"/>
  <c r="P430"/>
  <c r="O430"/>
  <c r="N430"/>
  <c r="Z418"/>
  <c r="S416"/>
  <c r="W416"/>
  <c r="AA416"/>
  <c r="AC416"/>
  <c r="AE416"/>
  <c r="AE417" s="1"/>
  <c r="R416"/>
  <c r="V416"/>
  <c r="Z416"/>
  <c r="AB416"/>
  <c r="AD416"/>
  <c r="AD417" s="1"/>
  <c r="AF416"/>
  <c r="AF414" s="1"/>
  <c r="Q416"/>
  <c r="P416"/>
  <c r="O416"/>
  <c r="N416"/>
  <c r="AE414"/>
  <c r="AC414"/>
  <c r="AB414"/>
  <c r="AA414"/>
  <c r="Z414"/>
  <c r="Y414"/>
  <c r="X414"/>
  <c r="W414"/>
  <c r="V414"/>
  <c r="U414"/>
  <c r="T414"/>
  <c r="S414"/>
  <c r="R414"/>
  <c r="Q414"/>
  <c r="P414"/>
  <c r="O414"/>
  <c r="N414"/>
  <c r="AF401"/>
  <c r="AF399" s="1"/>
  <c r="AE401"/>
  <c r="N401"/>
  <c r="AD401" s="1"/>
  <c r="AD399" s="1"/>
  <c r="P401"/>
  <c r="R401"/>
  <c r="S401"/>
  <c r="Q401"/>
  <c r="O401"/>
  <c r="AE399"/>
  <c r="AC399"/>
  <c r="AB399"/>
  <c r="AA399"/>
  <c r="Z399"/>
  <c r="Y399"/>
  <c r="X399"/>
  <c r="W399"/>
  <c r="V399"/>
  <c r="U399"/>
  <c r="T399"/>
  <c r="S399"/>
  <c r="R399"/>
  <c r="Q399"/>
  <c r="P399"/>
  <c r="O399"/>
  <c r="N399"/>
  <c r="AF386"/>
  <c r="AF384" s="1"/>
  <c r="AE386"/>
  <c r="N386"/>
  <c r="P386"/>
  <c r="AD386"/>
  <c r="AD384" s="1"/>
  <c r="Q386"/>
  <c r="O386"/>
  <c r="AE384"/>
  <c r="AC384"/>
  <c r="AB384"/>
  <c r="AA384"/>
  <c r="Z384"/>
  <c r="Y384"/>
  <c r="X384"/>
  <c r="W384"/>
  <c r="V384"/>
  <c r="U384"/>
  <c r="T384"/>
  <c r="S384"/>
  <c r="R384"/>
  <c r="Q384"/>
  <c r="P384"/>
  <c r="O384"/>
  <c r="N384"/>
  <c r="AF372"/>
  <c r="AF370" s="1"/>
  <c r="Q372"/>
  <c r="AA372"/>
  <c r="AC372"/>
  <c r="AE372"/>
  <c r="N372"/>
  <c r="P372"/>
  <c r="AD372" s="1"/>
  <c r="AD370" s="1"/>
  <c r="Z372"/>
  <c r="AB372"/>
  <c r="AB370" s="1"/>
  <c r="O372"/>
  <c r="AE370"/>
  <c r="AC370"/>
  <c r="AA370"/>
  <c r="Z370"/>
  <c r="Y370"/>
  <c r="X370"/>
  <c r="W370"/>
  <c r="V370"/>
  <c r="U370"/>
  <c r="T370"/>
  <c r="S370"/>
  <c r="R370"/>
  <c r="Q370"/>
  <c r="P370"/>
  <c r="O370"/>
  <c r="N370"/>
  <c r="AF358"/>
  <c r="AE358"/>
  <c r="AD358"/>
  <c r="T358"/>
  <c r="S358"/>
  <c r="R358"/>
  <c r="Q358"/>
  <c r="P358"/>
  <c r="O358"/>
  <c r="N358"/>
  <c r="AF356"/>
  <c r="AE356"/>
  <c r="AD356"/>
  <c r="AC356"/>
  <c r="AB356"/>
  <c r="AA356"/>
  <c r="Z356"/>
  <c r="Y356"/>
  <c r="X356"/>
  <c r="W356"/>
  <c r="V356"/>
  <c r="U356"/>
  <c r="T356"/>
  <c r="S356"/>
  <c r="R356"/>
  <c r="Q356"/>
  <c r="P356"/>
  <c r="O356"/>
  <c r="N356"/>
  <c r="AE344"/>
  <c r="AD344"/>
  <c r="Q344"/>
  <c r="P344"/>
  <c r="O344"/>
  <c r="N344"/>
  <c r="AE339"/>
  <c r="AD339"/>
  <c r="Q339"/>
  <c r="P339"/>
  <c r="O339"/>
  <c r="N339"/>
  <c r="AE335"/>
  <c r="AD335"/>
  <c r="Q335"/>
  <c r="P335"/>
  <c r="O335"/>
  <c r="N335"/>
  <c r="AE329"/>
  <c r="AD329"/>
  <c r="Q329"/>
  <c r="P329"/>
  <c r="O329"/>
  <c r="N329"/>
  <c r="AE323"/>
  <c r="N323"/>
  <c r="P323"/>
  <c r="AD323"/>
  <c r="Q323"/>
  <c r="O323"/>
  <c r="AE321"/>
  <c r="AD321"/>
  <c r="AC321"/>
  <c r="AB321"/>
  <c r="AA321"/>
  <c r="Z321"/>
  <c r="Y321"/>
  <c r="X321"/>
  <c r="W321"/>
  <c r="V321"/>
  <c r="U321"/>
  <c r="T321"/>
  <c r="S321"/>
  <c r="R321"/>
  <c r="Q321"/>
  <c r="P321"/>
  <c r="O321"/>
  <c r="N321"/>
  <c r="AE310"/>
  <c r="AD310"/>
  <c r="Q310"/>
  <c r="P310"/>
  <c r="O310"/>
  <c r="N310"/>
  <c r="AE304"/>
  <c r="AD304"/>
  <c r="Q304"/>
  <c r="P304"/>
  <c r="O304"/>
  <c r="N304"/>
  <c r="AF299"/>
  <c r="AE299"/>
  <c r="AD299"/>
  <c r="Q299"/>
  <c r="P299"/>
  <c r="O299"/>
  <c r="N299"/>
  <c r="AF295"/>
  <c r="AE295"/>
  <c r="AD295"/>
  <c r="Q295"/>
  <c r="P295"/>
  <c r="O295"/>
  <c r="N295"/>
  <c r="AE289"/>
  <c r="AD289"/>
  <c r="Q289"/>
  <c r="P289"/>
  <c r="O289"/>
  <c r="N289"/>
  <c r="AE283"/>
  <c r="N283"/>
  <c r="P283"/>
  <c r="AD283" s="1"/>
  <c r="AD281" s="1"/>
  <c r="Q283"/>
  <c r="O283"/>
  <c r="AE281"/>
  <c r="AC281"/>
  <c r="AB281"/>
  <c r="AA281"/>
  <c r="Z281"/>
  <c r="Y281"/>
  <c r="X281"/>
  <c r="W281"/>
  <c r="V281"/>
  <c r="U281"/>
  <c r="T281"/>
  <c r="S281"/>
  <c r="R281"/>
  <c r="Q281"/>
  <c r="O281"/>
  <c r="N281"/>
  <c r="AE268"/>
  <c r="AD268"/>
  <c r="Q268"/>
  <c r="P268"/>
  <c r="O268"/>
  <c r="N268"/>
  <c r="AE262"/>
  <c r="N262"/>
  <c r="P262"/>
  <c r="AD262" s="1"/>
  <c r="AD260" s="1"/>
  <c r="Q262"/>
  <c r="O262"/>
  <c r="AE260"/>
  <c r="AC260"/>
  <c r="AB260"/>
  <c r="AA260"/>
  <c r="Z260"/>
  <c r="Y260"/>
  <c r="X260"/>
  <c r="W260"/>
  <c r="V260"/>
  <c r="U260"/>
  <c r="T260"/>
  <c r="S260"/>
  <c r="R260"/>
  <c r="Q260"/>
  <c r="O260"/>
  <c r="N260"/>
  <c r="AF249"/>
  <c r="AE249"/>
  <c r="AD249"/>
  <c r="Q249"/>
  <c r="P249"/>
  <c r="O249"/>
  <c r="N249"/>
  <c r="AF243"/>
  <c r="AE243"/>
  <c r="AE241" s="1"/>
  <c r="N243"/>
  <c r="P243"/>
  <c r="AD243" s="1"/>
  <c r="AD241" s="1"/>
  <c r="Q243"/>
  <c r="Q241" s="1"/>
  <c r="O243"/>
  <c r="AF241"/>
  <c r="AC241"/>
  <c r="AB241"/>
  <c r="AA241"/>
  <c r="Z241"/>
  <c r="Y241"/>
  <c r="X241"/>
  <c r="W241"/>
  <c r="V241"/>
  <c r="U241"/>
  <c r="T241"/>
  <c r="S241"/>
  <c r="R241"/>
  <c r="P241"/>
  <c r="O241"/>
  <c r="N241"/>
  <c r="AF229"/>
  <c r="O229"/>
  <c r="AF214"/>
  <c r="O214"/>
  <c r="AF199"/>
  <c r="O199"/>
  <c r="AF183"/>
  <c r="O183"/>
  <c r="AF168"/>
  <c r="O168"/>
  <c r="AF152"/>
  <c r="O152"/>
  <c r="AF136"/>
  <c r="O136"/>
  <c r="AF120"/>
  <c r="O120"/>
  <c r="AF104"/>
  <c r="O104"/>
  <c r="AF88"/>
  <c r="O88"/>
  <c r="AF72"/>
  <c r="O72"/>
  <c r="AF56"/>
  <c r="O56"/>
  <c r="AF43"/>
  <c r="AE43"/>
  <c r="AD43"/>
  <c r="Q43"/>
  <c r="P43"/>
  <c r="O43"/>
  <c r="N43"/>
  <c r="AD37"/>
  <c r="G23"/>
  <c r="AF22"/>
  <c r="AE22"/>
  <c r="N22"/>
  <c r="P22"/>
  <c r="AD22"/>
  <c r="Q22"/>
  <c r="O22"/>
  <c r="P260" l="1"/>
  <c r="P281"/>
  <c r="AD414"/>
  <c r="AD445"/>
</calcChain>
</file>

<file path=xl/comments1.xml><?xml version="1.0" encoding="utf-8"?>
<comments xmlns="http://schemas.openxmlformats.org/spreadsheetml/2006/main">
  <authors>
    <author>dcherrera</author>
    <author>Diana</author>
  </authors>
  <commentList>
    <comment ref="A18" authorId="0">
      <text>
        <r>
          <rPr>
            <b/>
            <sz val="8"/>
            <color indexed="81"/>
            <rFont val="Tahoma"/>
            <family val="2"/>
          </rPr>
          <t xml:space="preserve">JEFE DE LA ENTIDAD </t>
        </r>
      </text>
    </comment>
    <comment ref="AF1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8" authorId="1">
      <text>
        <r>
          <rPr>
            <b/>
            <sz val="9"/>
            <color indexed="81"/>
            <rFont val="Tahoma"/>
            <family val="2"/>
          </rPr>
          <t>MEDIO DE EVIDENCIA. INFORME, RESGISTRO FOTOGRAFICO, PLANILLA, ETC</t>
        </r>
      </text>
    </comment>
    <comment ref="A33" authorId="0">
      <text>
        <r>
          <rPr>
            <b/>
            <sz val="8"/>
            <color indexed="81"/>
            <rFont val="Tahoma"/>
            <family val="2"/>
          </rPr>
          <t xml:space="preserve">JEFE DE LA ENTIDAD </t>
        </r>
      </text>
    </comment>
    <comment ref="AF33"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33" authorId="1">
      <text>
        <r>
          <rPr>
            <b/>
            <sz val="9"/>
            <color indexed="81"/>
            <rFont val="Tahoma"/>
            <family val="2"/>
          </rPr>
          <t>MEDIO DE EVIDENCIA. INFORME, RESGISTRO FOTOGRAFICO, PLANILLA, ETC</t>
        </r>
      </text>
    </comment>
    <comment ref="A52" authorId="0">
      <text>
        <r>
          <rPr>
            <b/>
            <sz val="8"/>
            <color indexed="81"/>
            <rFont val="Tahoma"/>
            <family val="2"/>
          </rPr>
          <t xml:space="preserve">JEFE DE LA ENTIDAD </t>
        </r>
      </text>
    </comment>
    <comment ref="AF5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52" authorId="1">
      <text>
        <r>
          <rPr>
            <b/>
            <sz val="9"/>
            <color indexed="81"/>
            <rFont val="Tahoma"/>
            <family val="2"/>
          </rPr>
          <t>MEDIO DE EVIDENCIA. INFORME, RESGISTRO FOTOGRAFICO, PLANILLA, ETC</t>
        </r>
      </text>
    </comment>
    <comment ref="A68" authorId="0">
      <text>
        <r>
          <rPr>
            <b/>
            <sz val="8"/>
            <color indexed="81"/>
            <rFont val="Tahoma"/>
            <family val="2"/>
          </rPr>
          <t xml:space="preserve">JEFE DE LA ENTIDAD </t>
        </r>
      </text>
    </comment>
    <comment ref="AF6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68" authorId="1">
      <text>
        <r>
          <rPr>
            <b/>
            <sz val="9"/>
            <color indexed="81"/>
            <rFont val="Tahoma"/>
            <family val="2"/>
          </rPr>
          <t>MEDIO DE EVIDENCIA. INFORME, RESGISTRO FOTOGRAFICO, PLANILLA, ETC</t>
        </r>
      </text>
    </comment>
    <comment ref="A84" authorId="0">
      <text>
        <r>
          <rPr>
            <b/>
            <sz val="8"/>
            <color indexed="81"/>
            <rFont val="Tahoma"/>
            <family val="2"/>
          </rPr>
          <t xml:space="preserve">JEFE DE LA ENTIDAD </t>
        </r>
      </text>
    </comment>
    <comment ref="AF8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84" authorId="1">
      <text>
        <r>
          <rPr>
            <b/>
            <sz val="9"/>
            <color indexed="81"/>
            <rFont val="Tahoma"/>
            <family val="2"/>
          </rPr>
          <t>MEDIO DE EVIDENCIA. INFORME, RESGISTRO FOTOGRAFICO, PLANILLA, ETC</t>
        </r>
      </text>
    </comment>
    <comment ref="A100" authorId="0">
      <text>
        <r>
          <rPr>
            <b/>
            <sz val="8"/>
            <color indexed="81"/>
            <rFont val="Tahoma"/>
            <family val="2"/>
          </rPr>
          <t xml:space="preserve">JEFE DE LA ENTIDAD </t>
        </r>
      </text>
    </comment>
    <comment ref="AF10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00" authorId="1">
      <text>
        <r>
          <rPr>
            <b/>
            <sz val="9"/>
            <color indexed="81"/>
            <rFont val="Tahoma"/>
            <family val="2"/>
          </rPr>
          <t>MEDIO DE EVIDENCIA. INFORME, RESGISTRO FOTOGRAFICO, PLANILLA, ETC</t>
        </r>
      </text>
    </comment>
    <comment ref="A116" authorId="0">
      <text>
        <r>
          <rPr>
            <b/>
            <sz val="8"/>
            <color indexed="81"/>
            <rFont val="Tahoma"/>
            <family val="2"/>
          </rPr>
          <t xml:space="preserve">JEFE DE LA ENTIDAD </t>
        </r>
      </text>
    </comment>
    <comment ref="AF11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16" authorId="1">
      <text>
        <r>
          <rPr>
            <b/>
            <sz val="9"/>
            <color indexed="81"/>
            <rFont val="Tahoma"/>
            <family val="2"/>
          </rPr>
          <t>MEDIO DE EVIDENCIA. INFORME, RESGISTRO FOTOGRAFICO, PLANILLA, ETC</t>
        </r>
      </text>
    </comment>
    <comment ref="A132" authorId="0">
      <text>
        <r>
          <rPr>
            <b/>
            <sz val="8"/>
            <color indexed="81"/>
            <rFont val="Tahoma"/>
            <family val="2"/>
          </rPr>
          <t xml:space="preserve">JEFE DE LA ENTIDAD </t>
        </r>
      </text>
    </comment>
    <comment ref="AF13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32" authorId="1">
      <text>
        <r>
          <rPr>
            <b/>
            <sz val="9"/>
            <color indexed="81"/>
            <rFont val="Tahoma"/>
            <family val="2"/>
          </rPr>
          <t>MEDIO DE EVIDENCIA. INFORME, RESGISTRO FOTOGRAFICO, PLANILLA, ETC</t>
        </r>
      </text>
    </comment>
    <comment ref="A148" authorId="0">
      <text>
        <r>
          <rPr>
            <b/>
            <sz val="8"/>
            <color indexed="81"/>
            <rFont val="Tahoma"/>
            <family val="2"/>
          </rPr>
          <t xml:space="preserve">JEFE DE LA ENTIDAD </t>
        </r>
      </text>
    </comment>
    <comment ref="AF14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48" authorId="1">
      <text>
        <r>
          <rPr>
            <b/>
            <sz val="9"/>
            <color indexed="81"/>
            <rFont val="Tahoma"/>
            <family val="2"/>
          </rPr>
          <t>MEDIO DE EVIDENCIA. INFORME, RESGISTRO FOTOGRAFICO, PLANILLA, ETC</t>
        </r>
      </text>
    </comment>
    <comment ref="A164" authorId="0">
      <text>
        <r>
          <rPr>
            <b/>
            <sz val="8"/>
            <color indexed="81"/>
            <rFont val="Tahoma"/>
            <family val="2"/>
          </rPr>
          <t xml:space="preserve">JEFE DE LA ENTIDAD </t>
        </r>
      </text>
    </comment>
    <comment ref="AF16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64" authorId="1">
      <text>
        <r>
          <rPr>
            <b/>
            <sz val="9"/>
            <color indexed="81"/>
            <rFont val="Tahoma"/>
            <family val="2"/>
          </rPr>
          <t>MEDIO DE EVIDENCIA. INFORME, RESGISTRO FOTOGRAFICO, PLANILLA, ETC</t>
        </r>
      </text>
    </comment>
    <comment ref="A179" authorId="0">
      <text>
        <r>
          <rPr>
            <b/>
            <sz val="8"/>
            <color indexed="81"/>
            <rFont val="Tahoma"/>
            <family val="2"/>
          </rPr>
          <t xml:space="preserve">JEFE DE LA ENTIDAD </t>
        </r>
      </text>
    </comment>
    <comment ref="AF17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79" authorId="1">
      <text>
        <r>
          <rPr>
            <b/>
            <sz val="9"/>
            <color indexed="81"/>
            <rFont val="Tahoma"/>
            <family val="2"/>
          </rPr>
          <t>MEDIO DE EVIDENCIA. INFORME, RESGISTRO FOTOGRAFICO, PLANILLA, ETC</t>
        </r>
      </text>
    </comment>
    <comment ref="A195" authorId="0">
      <text>
        <r>
          <rPr>
            <b/>
            <sz val="8"/>
            <color indexed="81"/>
            <rFont val="Tahoma"/>
            <family val="2"/>
          </rPr>
          <t xml:space="preserve">JEFE DE LA ENTIDAD </t>
        </r>
      </text>
    </comment>
    <comment ref="AF19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95" authorId="1">
      <text>
        <r>
          <rPr>
            <b/>
            <sz val="9"/>
            <color indexed="81"/>
            <rFont val="Tahoma"/>
            <family val="2"/>
          </rPr>
          <t>MEDIO DE EVIDENCIA. INFORME, RESGISTRO FOTOGRAFICO, PLANILLA, ETC</t>
        </r>
      </text>
    </comment>
    <comment ref="A210" authorId="0">
      <text>
        <r>
          <rPr>
            <b/>
            <sz val="8"/>
            <color indexed="81"/>
            <rFont val="Tahoma"/>
            <family val="2"/>
          </rPr>
          <t xml:space="preserve">JEFE DE LA ENTIDAD </t>
        </r>
      </text>
    </comment>
    <comment ref="AF21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210" authorId="1">
      <text>
        <r>
          <rPr>
            <b/>
            <sz val="9"/>
            <color indexed="81"/>
            <rFont val="Tahoma"/>
            <family val="2"/>
          </rPr>
          <t>MEDIO DE EVIDENCIA. INFORME, RESGISTRO FOTOGRAFICO, PLANILLA, ETC</t>
        </r>
      </text>
    </comment>
    <comment ref="A225" authorId="0">
      <text>
        <r>
          <rPr>
            <b/>
            <sz val="8"/>
            <color indexed="81"/>
            <rFont val="Tahoma"/>
            <family val="2"/>
          </rPr>
          <t xml:space="preserve">JEFE DE LA ENTIDAD </t>
        </r>
      </text>
    </comment>
    <comment ref="AF22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225" authorId="1">
      <text>
        <r>
          <rPr>
            <b/>
            <sz val="9"/>
            <color indexed="81"/>
            <rFont val="Tahoma"/>
            <family val="2"/>
          </rPr>
          <t>MEDIO DE EVIDENCIA. INFORME, RESGISTRO FOTOGRAFICO, PLANILLA, ETC</t>
        </r>
      </text>
    </comment>
    <comment ref="A239" authorId="0">
      <text>
        <r>
          <rPr>
            <b/>
            <sz val="8"/>
            <color indexed="81"/>
            <rFont val="Tahoma"/>
            <family val="2"/>
          </rPr>
          <t xml:space="preserve">JEFE DE LA ENTIDAD </t>
        </r>
      </text>
    </comment>
    <comment ref="AF23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239" authorId="1">
      <text>
        <r>
          <rPr>
            <b/>
            <sz val="9"/>
            <color indexed="81"/>
            <rFont val="Tahoma"/>
            <family val="2"/>
          </rPr>
          <t>MEDIO DE EVIDENCIA. INFORME, RESGISTRO FOTOGRAFICO, PLANILLA, ETC</t>
        </r>
      </text>
    </comment>
    <comment ref="A258" authorId="0">
      <text>
        <r>
          <rPr>
            <b/>
            <sz val="8"/>
            <color indexed="81"/>
            <rFont val="Tahoma"/>
            <family val="2"/>
          </rPr>
          <t xml:space="preserve">JEFE DE LA ENTIDAD </t>
        </r>
      </text>
    </comment>
    <comment ref="AF25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258" authorId="1">
      <text>
        <r>
          <rPr>
            <b/>
            <sz val="9"/>
            <color indexed="81"/>
            <rFont val="Tahoma"/>
            <family val="2"/>
          </rPr>
          <t>MEDIO DE EVIDENCIA. INFORME, RESGISTRO FOTOGRAFICO, PLANILLA, ETC</t>
        </r>
      </text>
    </comment>
    <comment ref="A279" authorId="0">
      <text>
        <r>
          <rPr>
            <b/>
            <sz val="8"/>
            <color indexed="81"/>
            <rFont val="Tahoma"/>
            <family val="2"/>
          </rPr>
          <t xml:space="preserve">JEFE DE LA ENTIDAD </t>
        </r>
      </text>
    </comment>
    <comment ref="AF27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279" authorId="1">
      <text>
        <r>
          <rPr>
            <b/>
            <sz val="9"/>
            <color indexed="81"/>
            <rFont val="Tahoma"/>
            <family val="2"/>
          </rPr>
          <t>MEDIO DE EVIDENCIA. INFORME, RESGISTRO FOTOGRAFICO, PLANILLA, ETC</t>
        </r>
      </text>
    </comment>
    <comment ref="A319" authorId="0">
      <text>
        <r>
          <rPr>
            <b/>
            <sz val="8"/>
            <color indexed="81"/>
            <rFont val="Tahoma"/>
            <family val="2"/>
          </rPr>
          <t xml:space="preserve">JEFE DE LA ENTIDAD </t>
        </r>
      </text>
    </comment>
    <comment ref="AF31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319" authorId="1">
      <text>
        <r>
          <rPr>
            <b/>
            <sz val="9"/>
            <color indexed="81"/>
            <rFont val="Tahoma"/>
            <family val="2"/>
          </rPr>
          <t>MEDIO DE EVIDENCIA. INFORME, RESGISTRO FOTOGRAFICO, PLANILLA, ETC</t>
        </r>
      </text>
    </comment>
    <comment ref="A354" authorId="0">
      <text>
        <r>
          <rPr>
            <b/>
            <sz val="8"/>
            <color indexed="81"/>
            <rFont val="Tahoma"/>
            <family val="2"/>
          </rPr>
          <t xml:space="preserve">JEFE DE LA ENTIDAD </t>
        </r>
      </text>
    </comment>
    <comment ref="AF35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354" authorId="1">
      <text>
        <r>
          <rPr>
            <b/>
            <sz val="9"/>
            <color indexed="81"/>
            <rFont val="Tahoma"/>
            <family val="2"/>
          </rPr>
          <t>MEDIO DE EVIDENCIA. INFORME, RESGISTRO FOTOGRAFICO, PLANILLA, ETC</t>
        </r>
      </text>
    </comment>
    <comment ref="A368" authorId="0">
      <text>
        <r>
          <rPr>
            <b/>
            <sz val="8"/>
            <color indexed="81"/>
            <rFont val="Tahoma"/>
            <family val="2"/>
          </rPr>
          <t xml:space="preserve">JEFE DE LA ENTIDAD </t>
        </r>
      </text>
    </comment>
    <comment ref="AF36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368" authorId="1">
      <text>
        <r>
          <rPr>
            <b/>
            <sz val="9"/>
            <color indexed="81"/>
            <rFont val="Tahoma"/>
            <family val="2"/>
          </rPr>
          <t>MEDIO DE EVIDENCIA. INFORME, RESGISTRO FOTOGRAFICO, PLANILLA, ETC</t>
        </r>
      </text>
    </comment>
    <comment ref="A382" authorId="0">
      <text>
        <r>
          <rPr>
            <b/>
            <sz val="8"/>
            <color indexed="81"/>
            <rFont val="Tahoma"/>
            <family val="2"/>
          </rPr>
          <t xml:space="preserve">JEFE DE LA ENTIDAD </t>
        </r>
      </text>
    </comment>
    <comment ref="AF38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382" authorId="1">
      <text>
        <r>
          <rPr>
            <b/>
            <sz val="9"/>
            <color indexed="81"/>
            <rFont val="Tahoma"/>
            <family val="2"/>
          </rPr>
          <t>MEDIO DE EVIDENCIA. INFORME, RESGISTRO FOTOGRAFICO, PLANILLA, ETC</t>
        </r>
      </text>
    </comment>
    <comment ref="A397" authorId="0">
      <text>
        <r>
          <rPr>
            <b/>
            <sz val="8"/>
            <color indexed="81"/>
            <rFont val="Tahoma"/>
            <family val="2"/>
          </rPr>
          <t xml:space="preserve">JEFE DE LA ENTIDAD </t>
        </r>
      </text>
    </comment>
    <comment ref="AF39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397" authorId="1">
      <text>
        <r>
          <rPr>
            <b/>
            <sz val="9"/>
            <color indexed="81"/>
            <rFont val="Tahoma"/>
            <family val="2"/>
          </rPr>
          <t>MEDIO DE EVIDENCIA. INFORME, RESGISTRO FOTOGRAFICO, PLANILLA, ETC</t>
        </r>
      </text>
    </comment>
    <comment ref="A412" authorId="0">
      <text>
        <r>
          <rPr>
            <b/>
            <sz val="8"/>
            <color indexed="81"/>
            <rFont val="Tahoma"/>
            <family val="2"/>
          </rPr>
          <t xml:space="preserve">JEFE DE LA ENTIDAD </t>
        </r>
      </text>
    </comment>
    <comment ref="AF41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412" authorId="1">
      <text>
        <r>
          <rPr>
            <b/>
            <sz val="9"/>
            <color indexed="81"/>
            <rFont val="Tahoma"/>
            <family val="2"/>
          </rPr>
          <t>MEDIO DE EVIDENCIA. INFORME, RESGISTRO FOTOGRAFICO, PLANILLA, ETC</t>
        </r>
      </text>
    </comment>
    <comment ref="A428" authorId="0">
      <text>
        <r>
          <rPr>
            <b/>
            <sz val="8"/>
            <color indexed="81"/>
            <rFont val="Tahoma"/>
            <family val="2"/>
          </rPr>
          <t xml:space="preserve">JEFE DE LA ENTIDAD </t>
        </r>
      </text>
    </comment>
    <comment ref="AF42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428" authorId="1">
      <text>
        <r>
          <rPr>
            <b/>
            <sz val="9"/>
            <color indexed="81"/>
            <rFont val="Tahoma"/>
            <family val="2"/>
          </rPr>
          <t>MEDIO DE EVIDENCIA. INFORME, RESGISTRO FOTOGRAFICO, PLANILLA, ETC</t>
        </r>
      </text>
    </comment>
    <comment ref="A443" authorId="0">
      <text>
        <r>
          <rPr>
            <b/>
            <sz val="8"/>
            <color indexed="81"/>
            <rFont val="Tahoma"/>
            <family val="2"/>
          </rPr>
          <t xml:space="preserve">JEFE DE LA ENTIDAD </t>
        </r>
      </text>
    </comment>
    <comment ref="AF443"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443" authorId="1">
      <text>
        <r>
          <rPr>
            <b/>
            <sz val="9"/>
            <color indexed="81"/>
            <rFont val="Tahoma"/>
            <family val="2"/>
          </rPr>
          <t>MEDIO DE EVIDENCIA. INFORME, RESGISTRO FOTOGRAFICO, PLANILLA, ETC</t>
        </r>
      </text>
    </comment>
    <comment ref="A458" authorId="0">
      <text>
        <r>
          <rPr>
            <b/>
            <sz val="8"/>
            <color indexed="81"/>
            <rFont val="Tahoma"/>
            <family val="2"/>
          </rPr>
          <t xml:space="preserve">JEFE DE LA ENTIDAD </t>
        </r>
      </text>
    </comment>
    <comment ref="AF45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458" authorId="1">
      <text>
        <r>
          <rPr>
            <b/>
            <sz val="9"/>
            <color indexed="81"/>
            <rFont val="Tahoma"/>
            <family val="2"/>
          </rPr>
          <t>MEDIO DE EVIDENCIA. INFORME, RESGISTRO FOTOGRAFICO, PLANILLA, ETC</t>
        </r>
      </text>
    </comment>
    <comment ref="A577" authorId="0">
      <text>
        <r>
          <rPr>
            <b/>
            <sz val="8"/>
            <color indexed="81"/>
            <rFont val="Tahoma"/>
            <family val="2"/>
          </rPr>
          <t xml:space="preserve">JEFE DE LA ENTIDAD </t>
        </r>
      </text>
    </comment>
    <comment ref="AF57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577" authorId="1">
      <text>
        <r>
          <rPr>
            <b/>
            <sz val="9"/>
            <color indexed="81"/>
            <rFont val="Tahoma"/>
            <family val="2"/>
          </rPr>
          <t>MEDIO DE EVIDENCIA. INFORME, RESGISTRO FOTOGRAFICO, PLANILLA, ETC</t>
        </r>
      </text>
    </comment>
  </commentList>
</comments>
</file>

<file path=xl/sharedStrings.xml><?xml version="1.0" encoding="utf-8"?>
<sst xmlns="http://schemas.openxmlformats.org/spreadsheetml/2006/main" count="2705" uniqueCount="415">
  <si>
    <t>PLAN DE DESARROLLO: "XXXXXXXXXXXX" 2012-2015</t>
  </si>
  <si>
    <t xml:space="preserve">COMPONENTE DE EFICACIA - PLAN DE ACCIÒN - VIGENCIA  201  xxxxxxxx - </t>
  </si>
  <si>
    <t xml:space="preserve">OBJETIVO DEL EJE / DIMENSIÓN: </t>
  </si>
  <si>
    <t>RECURSOS FINANCIEROS (MILES DE PESOS )</t>
  </si>
  <si>
    <t>GERENCIA</t>
  </si>
  <si>
    <t xml:space="preserve">Responsable </t>
  </si>
  <si>
    <t xml:space="preserve">META DE RESULTADO </t>
  </si>
  <si>
    <t xml:space="preserve">INDICADOR </t>
  </si>
  <si>
    <t xml:space="preserve">LINEA BASE </t>
  </si>
  <si>
    <t>META  CUATRIENIO</t>
  </si>
  <si>
    <t>META  ALCANZADA 1ª SEMESTRE</t>
  </si>
  <si>
    <t>META  ALCANZADA 2ª SEMESTRE</t>
  </si>
  <si>
    <t>RECURSO PROPIO</t>
  </si>
  <si>
    <t>SGP ESPECIFICO</t>
  </si>
  <si>
    <t>SGP LIBRE DESTINACION</t>
  </si>
  <si>
    <t>CREDITO</t>
  </si>
  <si>
    <t>REGALIAS</t>
  </si>
  <si>
    <t>NACION</t>
  </si>
  <si>
    <t>DPTO</t>
  </si>
  <si>
    <t xml:space="preserve">OTROS </t>
  </si>
  <si>
    <t>TOTAL</t>
  </si>
  <si>
    <t>POBLACION BENEFICIADA</t>
  </si>
  <si>
    <t xml:space="preserve">VERIFICACIÒN </t>
  </si>
  <si>
    <t xml:space="preserve">COOPERANTE </t>
  </si>
  <si>
    <t>RESPONSABLE DIRECTO</t>
  </si>
  <si>
    <t>programado</t>
  </si>
  <si>
    <t xml:space="preserve">ejecutado </t>
  </si>
  <si>
    <t>ejecutado</t>
  </si>
  <si>
    <t>xxxxxxxxxxxx</t>
  </si>
  <si>
    <t>PROYECTO</t>
  </si>
  <si>
    <t>CODIGO REGISTRO PROYECTO</t>
  </si>
  <si>
    <t xml:space="preserve">ACTIVIDADES </t>
  </si>
  <si>
    <t xml:space="preserve">UNIDAD DE MEDIDA </t>
  </si>
  <si>
    <t xml:space="preserve">Ejecutado 1º Semestre </t>
  </si>
  <si>
    <t>Ejecutado 2º  Semestre</t>
  </si>
  <si>
    <t>META DE PRODUCTO 1</t>
  </si>
  <si>
    <t>INDICADOR</t>
  </si>
  <si>
    <t>UNIDAD DE MEDIDA</t>
  </si>
  <si>
    <t>META DE PRODUCTO 2</t>
  </si>
  <si>
    <t>META DE PRODUCTO 3</t>
  </si>
  <si>
    <r>
      <t>PROGRAMA</t>
    </r>
    <r>
      <rPr>
        <b/>
        <sz val="8"/>
        <rFont val="Arial"/>
        <family val="2"/>
      </rPr>
      <t xml:space="preserve">:                       GOBIERNO </t>
    </r>
  </si>
  <si>
    <t>EJE: GOBIERNO, SEGURIDAD Y CONVIVENCIA. NEMOCON EN PAZ</t>
  </si>
  <si>
    <t>SECTOR :FORTALECIMIENTO INSTITUCIONAL</t>
  </si>
  <si>
    <t>FORTALECIMIENTO INSTITUCIONAL EN EL MUNICIPIO DE NEMOCON</t>
  </si>
  <si>
    <t>PORCENTAJE DE CUMPLIMIENTO DE LOS LINEAMIENTOS EN GESTIÓN DE ARCHIVO</t>
  </si>
  <si>
    <t>IMPLMENTAR AL  100% LOS LINEAMIENTOS NACIONALES EN MATERIA DE GESTIÓN DE ARCHIVO DURANTE EL CUATRENIO.</t>
  </si>
  <si>
    <r>
      <t>OBJETIVOS</t>
    </r>
    <r>
      <rPr>
        <sz val="9"/>
        <rFont val="Arial"/>
        <family val="2"/>
      </rPr>
      <t>:                              CUYO OBJETIVO ESPECÍFICO ES MEJORAR LAS CONDICIONES ADMINISTRATIVAS, DE SEGURIDAD Y LOS PROCESOS DE PARTICIPACIÓN EN EL MUNICIPIO PARA EL MEJORAMIENTO DE LA PERCEPCIÓN CIUDADANA..</t>
    </r>
  </si>
  <si>
    <t xml:space="preserve">Ccreacion de la ventanilla unica de correspondencia </t>
  </si>
  <si>
    <t>Creacion Consejo municipald e Archivo, comité evaluador de documentos e implementacion Programa de Gestion documental</t>
  </si>
  <si>
    <t>Capacitación en el manejo de archivo a los funcionarios de la Alcaldía Municipal de Nemocón</t>
  </si>
  <si>
    <t xml:space="preserve">Actualizacion de los inventarios e ingreso a la base de datos de los expedientes del archivo central de la alcaldia de Nemocón </t>
  </si>
  <si>
    <t>META  VIGENCIA(2012)</t>
  </si>
  <si>
    <t xml:space="preserve"> </t>
  </si>
  <si>
    <t>Jefe Archivo</t>
  </si>
  <si>
    <t>ANA MILENA GOMEZ SANCHEZ</t>
  </si>
  <si>
    <t xml:space="preserve">NOMBRE  -  Secretario de ARCHIVO Y CORRESPONDENCIA </t>
  </si>
  <si>
    <t>COMPONENTE DE EFICACIA - PLAN DE ACCIÒN - VIGENCIA  201 2</t>
  </si>
  <si>
    <t>COMPONENTE DE EFICACIA - PLAN DE ACCIÒN - VIGENCIA  2012</t>
  </si>
  <si>
    <t>EJE: BIENESTAR Y EQUIDAD. NEMOCON INTEGRAL</t>
  </si>
  <si>
    <t>SECTOR : 3, ATENCION A GRUPOS VULNERABLES - PROTECCION SOCIAL</t>
  </si>
  <si>
    <t>OBJETIVO DEL EJE / DIMENSIÓN: MEJORAR LA CALIDAD DE VIDA DE LA POBLACIÓN NEMOCONENSE, A TRAVÉS DE LOS PROGRAMAS QUE GENERARAN LOS INSTRUMENTOS PARA COMBATIR LA INEQUIDAD Y PARA EL MEJORAMIENTO DE LA SITUACIÓN SOCIAL ACTUAL DEL MUNICIPIO EN MIRAS A LOGRAR LA VISIÓN CONJUNTA DE DESARROLLO.</t>
  </si>
  <si>
    <r>
      <t>PROGRAMA</t>
    </r>
    <r>
      <rPr>
        <b/>
        <sz val="8"/>
        <rFont val="Arial"/>
        <family val="2"/>
      </rPr>
      <t>:                    3,1 PRIMERA INFANCIA, INFANCIA Y ADOLESCENCIA. ATENCION INTEGRAL A LA NIÑEZ</t>
    </r>
  </si>
  <si>
    <r>
      <t>OBJETIVOS</t>
    </r>
    <r>
      <rPr>
        <sz val="9"/>
        <rFont val="Arial"/>
        <family val="2"/>
      </rPr>
      <t>:                            CONTRIBUIR CON EL MEJORAMIENTO DE LA CALIDAD DE VIDA DE LA PRIMERA INFANCIA, INFANCIA Y LA ADOLESCENCIA A TRAVÉS DEL FORTALECIMIENTO DE LAS CAPACIDADES INSTITUCIONALES Y UNA EFECTIVA ARTICULACIÓN Y COORDINACIÓN INTERINSTITUCIONALPARA LOGRAR LA ATENCIÓN INTEGRAL.</t>
    </r>
  </si>
  <si>
    <t>META  VIGENCIA(201   xxxxxx)</t>
  </si>
  <si>
    <t>GLORIA ETELVINA ARIZA SOTO- COMISARIA DE FAMILIA</t>
  </si>
  <si>
    <t>FORTALECIMIENTO DE PROGRAMAS QUE PROMUEVAN LA ATENCION INTEGRAL A LA PRIMERA INFANCIA, INFANCIA Y ADOLESCENCIA EN EL MUNICIPIO DE NEMOCON</t>
  </si>
  <si>
    <t>14.1</t>
  </si>
  <si>
    <t>TALLER "PREVENCION DE LA VIOLENCIA  EN NIÑOS, NINAS Y ADOLESCENTES</t>
  </si>
  <si>
    <t>REGISTRO FOTOGRAFICO, PLANILLAS DE ASISTENCIA, CERTIFICACIÓN RED UNIDOS Y CERTIFICACION PORGRAMAS SOCIALES</t>
  </si>
  <si>
    <t>COMISARIA DE FAMILIA</t>
  </si>
  <si>
    <t>TALLER "PREVENCION DE MALTRATO INFANTIL Y MANEJO DE POLVORA"</t>
  </si>
  <si>
    <t>PLAN DE DESARROLLO: "Nemocón de Todos y para Todos “Construyendo lo Nuestro”" 2012-2015</t>
  </si>
  <si>
    <r>
      <t>PROGRAMA</t>
    </r>
    <r>
      <rPr>
        <b/>
        <sz val="8"/>
        <rFont val="Arial"/>
        <family val="2"/>
      </rPr>
      <t>:                    3,6 MUJER Y GENERO</t>
    </r>
  </si>
  <si>
    <r>
      <t>OBJETIVOS</t>
    </r>
    <r>
      <rPr>
        <sz val="9"/>
        <rFont val="Arial"/>
        <family val="2"/>
      </rPr>
      <t>:                            CUYO OBJETIVO ESPECÍFICO ES FORTALECER LOS ESCENARIOS DE PARTICIPACIÓN DE LA MUJER, PROMOVER SU DESARROLLO ECONÓMICOY LA MITIGACIÓN DE CUALQUIER FORMA DE VIOLENCIA CONTRA LA MUJER</t>
    </r>
  </si>
  <si>
    <t>APOYO Y FORTALECIMIENTO A LAS MUJERES DEL MUNICIPIO DE NEMOCON</t>
  </si>
  <si>
    <t>14.5</t>
  </si>
  <si>
    <t>TALLER "DERECHOS DE LA MUJER  Y PREVENCIÓN DE LA VIOLENCIA  CONTRA LAS MUJERES</t>
  </si>
  <si>
    <t>DISEÑAR E IMPLEMENTR EN EL CUATRENIO  LA POLITICA PUBLICA  DE MUJER Y GENERO</t>
  </si>
  <si>
    <t>ELABORAR PROYECTO DE ACUERDO  POR MEDIO DEL CUAL  SE ADOPTA LA POLITICA PUBLICA DE MUJER Y EQUIDAD  DE GENERO EN EL MUNICIPIO DE NEMOCON</t>
  </si>
  <si>
    <t>IMPLEMENTAR MEDIANTE ACUERDO MUNICIPAL LA POLITICA PUBLICA  DE MUJER  Y EQUIDAD DE GENERO DEL MUNICIPIO DE NEMOCON EN EL CUATRENIO</t>
  </si>
  <si>
    <t>PLAN DE DESARROLLO: "DE TODOS Y PARA TODOS CONSTRUYENDO LO NUESTRO" 2012-2015</t>
  </si>
  <si>
    <t>EJE: SOCIAL</t>
  </si>
  <si>
    <t>CULTURA</t>
  </si>
  <si>
    <t>RECUPERACION Y VALORACION DELMPATRIMONIO CULTURAL</t>
  </si>
  <si>
    <t>CREER EN LO NUESTRO</t>
  </si>
  <si>
    <t>NOMBRE  -  HUGO ORLANDO SOLANO BERNAL</t>
  </si>
  <si>
    <t>UN NUEVO EVENTO CULTURAL</t>
  </si>
  <si>
    <t>CATD</t>
  </si>
  <si>
    <t>PI N.J AD M</t>
  </si>
  <si>
    <t>INFORME REGISTRO FOT</t>
  </si>
  <si>
    <t xml:space="preserve">DIRECTOR CULTURA </t>
  </si>
  <si>
    <t>RECUPERACION Y VALORACION DEL PATRIMONIO</t>
  </si>
  <si>
    <t>TEATRO</t>
  </si>
  <si>
    <t>X</t>
  </si>
  <si>
    <t>TUNAS</t>
  </si>
  <si>
    <t>201225486M111171</t>
  </si>
  <si>
    <t>FESTIVAL CARRANGUERA</t>
  </si>
  <si>
    <t>CONCURSO DEL CUENTO</t>
  </si>
  <si>
    <t>BIBLIOTECA Y LUDOTECA</t>
  </si>
  <si>
    <t>AMPLIAR COBERTURA EN LA BIBLIOTECA Y LUDOTECA EN UN 50%</t>
  </si>
  <si>
    <t>CANT</t>
  </si>
  <si>
    <t>BBLIOTECA</t>
  </si>
  <si>
    <t xml:space="preserve">600 P </t>
  </si>
  <si>
    <t>LODOTECA CENTRAL</t>
  </si>
  <si>
    <t>LUDOTECA PATIO BONITO</t>
  </si>
  <si>
    <t>MEJORAMIENTO Y DOTACION ESPACION CULTURALES</t>
  </si>
  <si>
    <t>DOTACION BIBLIOTECA</t>
  </si>
  <si>
    <t>DOTACION  PNLB</t>
  </si>
  <si>
    <t>EXPRESIONES ARTISTICAS</t>
  </si>
  <si>
    <t>ESCUELAS DE FORMACION</t>
  </si>
  <si>
    <t>AUMENTAR EN UN 30%  LOS INSTRUCTORES TALLERISTAS</t>
  </si>
  <si>
    <t>%</t>
  </si>
  <si>
    <t>IMPLEMENTO Y FORTALECIMIENTO EXP ARTISTICAS</t>
  </si>
  <si>
    <t>FORMADOR TECNICA VOCAL Y CORO</t>
  </si>
  <si>
    <t>201225486M111172</t>
  </si>
  <si>
    <t>AUMENTAR COBERTURA ESCUELAS DE FORMACION EN UN 25%</t>
  </si>
  <si>
    <t>TEARO</t>
  </si>
  <si>
    <t>DANZA</t>
  </si>
  <si>
    <t>MUSICA</t>
  </si>
  <si>
    <t>LITERATURA</t>
  </si>
  <si>
    <t>GESTIONAR UN ESPACIO FISICO FUERA DE LA CASA DE CULTURA PARA FORMACION CULTURAL</t>
  </si>
  <si>
    <t>SALON</t>
  </si>
  <si>
    <t>GESTIONAR EL APOYO A LOS GRUPOS PARA LOGRAR PARTICIPACION EN EVENTOS ARTISTICOS</t>
  </si>
  <si>
    <t xml:space="preserve">% </t>
  </si>
  <si>
    <t>SALIDAS DANZAS</t>
  </si>
  <si>
    <t>GESTIONAR  DOTACION ESCUALAS DE FORMACION</t>
  </si>
  <si>
    <t>DOTACION  DANZAS</t>
  </si>
  <si>
    <t>DOTACION CORO NAVIDEÑO</t>
  </si>
  <si>
    <t>EVENTOS CULTURALES</t>
  </si>
  <si>
    <t xml:space="preserve">AUMENTAR EN DOS EVENTOS Y MANTENER LOS EXISTENTES </t>
  </si>
  <si>
    <t>FESTIVAL DE  DANZAS</t>
  </si>
  <si>
    <t>FESTIVAL DEL FLORICULTOR</t>
  </si>
  <si>
    <t>EJE: DESARROLLO  ECONOMICO Y TURISTICO</t>
  </si>
  <si>
    <t>TURISMO</t>
  </si>
  <si>
    <t>FORTALECIMIENTO TURISTICO</t>
  </si>
  <si>
    <t>INSTITUCIONALIDAD TURISTICA</t>
  </si>
  <si>
    <t>CREAR EL SISTEMA DE INFORMACION TURISTICA</t>
  </si>
  <si>
    <t>FORTALECIMIENTO TURISTICO DEL MUNICIPIO</t>
  </si>
  <si>
    <t>ADECUACION LOCAL</t>
  </si>
  <si>
    <t>M222224</t>
  </si>
  <si>
    <t>MOBILIARIO</t>
  </si>
  <si>
    <t>NEMOCON UN DESTINO DE CALIDAD</t>
  </si>
  <si>
    <t>REALIZAR PLAN DE CAPACITACIONES PARA EL FORTALECIMIENTO DE LA CADENA TURISTICA</t>
  </si>
  <si>
    <t>2 CAPACITACION</t>
  </si>
  <si>
    <t>PLAN DE DESARROLLO TURISTICO</t>
  </si>
  <si>
    <t>MAS MOTIVOS PARA VISITAR NEMOCON</t>
  </si>
  <si>
    <t>IMPLEMENTAR LA PRIMERA FASE DEL PDT</t>
  </si>
  <si>
    <t>IMPLEMERTAR PDT</t>
  </si>
  <si>
    <t>EJE:  DESARROLLO ECONOMICO Y TURISTICO - NEMOCON AVANZA</t>
  </si>
  <si>
    <t>SECTOR : PROMOCION DEL DESARROLLO</t>
  </si>
  <si>
    <r>
      <t>PROGRAMA</t>
    </r>
    <r>
      <rPr>
        <b/>
        <sz val="8"/>
        <rFont val="Arial"/>
        <family val="2"/>
      </rPr>
      <t>:                       DESARROLLO ECONOMICO</t>
    </r>
  </si>
  <si>
    <r>
      <t>OBJETIVOS</t>
    </r>
    <r>
      <rPr>
        <sz val="9"/>
        <rFont val="Arial"/>
        <family val="2"/>
      </rPr>
      <t>:    GENERAR DESARROLLO ECONÓMICO A TRAVÉS DE LA ATRACCIÓN DE NUEVAS INDUSTRIAS AL MUNICIPIO Y EL APROVECHAMIENTO DE LAS POTENCIALIDADES MINERAS.CREAREMOS ESTRATEGIAS DE INCENTIVOS A LOS INDUSTRIALES PARA LA INSTALACIÓN DE NUEVAS INDUSTRIAS Y PODER DISMINUIR LAS TASAS DE DESEMPLEO Y GARANTIZAREMOS EL AUMENTO DE LA CALIDAD DE VIDA DE TODA LA POBLACIÓN.</t>
    </r>
  </si>
  <si>
    <t>NOMBRE  -  JAIRO JIMENEZ JIMENEZ - TESORERO MUNICIPAL</t>
  </si>
  <si>
    <t xml:space="preserve">IMPLEMENTAR UNA POLÍTICA DE RESPONSABILIDAD SOCIAL EMPRESARIAL CON LAS INDUSTRIAS ASENTADAS EN EL MUNICIPIO Y CON LAS QUE TENGAN INFLUENCIA EN EL MUNICIPIO </t>
  </si>
  <si>
    <t>IMPULSO AL DESARROLLO ECONOMICO DEL MUNICIPIO DE NEMOCON</t>
  </si>
  <si>
    <t>VISITA A LSO ESTABLECIMIENTOS DE COMERCIO</t>
  </si>
  <si>
    <t>NUMERO DE VISITAS</t>
  </si>
  <si>
    <t>NUMERO DE ESTABLECIMIENTOS REGISTRADOS SOBRE ESTABLECIMIENTOS VISITADOS</t>
  </si>
  <si>
    <t xml:space="preserve">EJE: </t>
  </si>
  <si>
    <t>SECTOR : AGROPECUARIO</t>
  </si>
  <si>
    <r>
      <t>PROGRAMA</t>
    </r>
    <r>
      <rPr>
        <b/>
        <sz val="8"/>
        <rFont val="Arial"/>
        <family val="2"/>
      </rPr>
      <t>:                      BIENESTAR ANIMAL</t>
    </r>
  </si>
  <si>
    <r>
      <t>OBJETIVOS</t>
    </r>
    <r>
      <rPr>
        <sz val="9"/>
        <rFont val="Arial"/>
        <family val="2"/>
      </rPr>
      <t>:                              MEJORAR LA CALIDAD DE VIDA DE LA POBLACIONEN GENERAL A TRAVEZ  DE ACCIONES DIRIGIDAS A LA POBLACION DEL MUNICIPIO.</t>
    </r>
  </si>
  <si>
    <t>Responsable ALVARO SANCHEZ</t>
  </si>
  <si>
    <t>NOMBRE  -  Secretario de XXXXXXXX</t>
  </si>
  <si>
    <t>xxxxxxxxxxxxxxxxxxxxxxxxxxxxxxxxxxxxxxxxxxxxxxxxxxxxxxxx</t>
  </si>
  <si>
    <t>AD,ADM,H, M, I,JUV</t>
  </si>
  <si>
    <t>INFORMES Y REGISTROS, Y RESEÑA FPTOGRAFICA</t>
  </si>
  <si>
    <t>UMATA</t>
  </si>
  <si>
    <t>INFORMES Y REGISTROS, Y RESEÑA FOTOGRAFICA</t>
  </si>
  <si>
    <t>BIENESTAR ANIMAL</t>
  </si>
  <si>
    <t>CAMPAÑAS DE SANIDAD ANIMAL</t>
  </si>
  <si>
    <t>REALIZAR UNA CAMPAÑA ANUAL DE PREVENCION Y PROMOCION SANITARIA PARA EL BIENESTAR ANIMAL EN EL MUNICIPIO DE NEMOCON</t>
  </si>
  <si>
    <t>PROGRAMAS DE ESTERILIZACION CANINA Y FELINA</t>
  </si>
  <si>
    <t>REALIZAR EN EL AÑO 150 ESTERILIZACIONES Y DOS CHARLAS DE TENENCIA RESPONSABLE DE MASCOTAS</t>
  </si>
  <si>
    <t>30,000,000</t>
  </si>
  <si>
    <t>PLAN DE DESARROLLO: "NEMOCON DE TODOS Y PARA TODOS CONSTRUYENDO LO NUESTRO" 2012-2015</t>
  </si>
  <si>
    <t xml:space="preserve">COMPONENTE DE EFICACIA - PLAN DE ACCIÒN - VIGENCIA  2012 - </t>
  </si>
  <si>
    <r>
      <t>PROGRAMA</t>
    </r>
    <r>
      <rPr>
        <b/>
        <sz val="8"/>
        <rFont val="Arial"/>
        <family val="2"/>
      </rPr>
      <t>:                      DESARROLLO PRODUCTIVO SOSTENIBLE</t>
    </r>
  </si>
  <si>
    <r>
      <t>OBJETIVOS</t>
    </r>
    <r>
      <rPr>
        <sz val="9"/>
        <rFont val="Arial"/>
        <family val="2"/>
      </rPr>
      <t>:                              INCREMENTAR LA CAPACIDAD DE GENERAR INGRESOS Y PRODUCTOS DE CALIDAD PARA EL MEJORAMIENTO DE LAS CONDICIONES DE VIDA A NIVEL RURAL.</t>
    </r>
  </si>
  <si>
    <t>DESARROLLO PRODUCTIVO SOSTENIBLE</t>
  </si>
  <si>
    <t>TRANSFERENCIA DE TECNOLOGIA A PEQUEÑOS PRODUCTORES</t>
  </si>
  <si>
    <t xml:space="preserve">REALIZAR EN EL CUATRENIO 200 RENOVACIONES GENETICAS DE LA GANADERIA BOVINA </t>
  </si>
  <si>
    <t>ESTABLECER EN EL CUATRENIO 50 HECTAREAS EN ABONOS VERDES  Y FORTALECER LAS FINCAS DIVERSIFICADAS SOSTENIBLES.</t>
  </si>
  <si>
    <t>75,000,000</t>
  </si>
  <si>
    <t>CAR</t>
  </si>
  <si>
    <t>GESTION SOSTENIBLE  DEL SISTEMA INTEGRADO  DE LA SEGURIDAD ALIMENTARIA LOCAL</t>
  </si>
  <si>
    <t>IMPLEMENTAR UNA ESTRATEGIA DE AGRICULTURA URBANA EN EL MUNICIPIO</t>
  </si>
  <si>
    <t>META DE PRODUCTO 4</t>
  </si>
  <si>
    <t>FAVORECER A 25 FAMILIAS POR AÑO CON LA IMPLEMENTACION DE HUERTAS CASERAS A NIVEL LOCAL</t>
  </si>
  <si>
    <t>META DE PRODUCTO 5</t>
  </si>
  <si>
    <t>IMPLEMENTACION Y PUESTA EN MARCHA DEL FONDO ESPECIAL PARA LA UMATA</t>
  </si>
  <si>
    <t>META DE PRODUCTO 6</t>
  </si>
  <si>
    <t>ASOCIACION DE USARIOS CAMPESINOS</t>
  </si>
  <si>
    <t>CREAR UNA ASOCIACION DE USUARIOS CAMPESINOS A NIVEL MUNICIPAL</t>
  </si>
  <si>
    <t>EJE: AMBIENTAL Y GESTION DEL RIESGO</t>
  </si>
  <si>
    <t>SECTOR :AMBIENTAL</t>
  </si>
  <si>
    <r>
      <t>PROGRAMA</t>
    </r>
    <r>
      <rPr>
        <b/>
        <sz val="8"/>
        <rFont val="Arial"/>
        <family val="2"/>
      </rPr>
      <t>:                      PLANIFICACION AMBIENTAL Y CONSERVACION DE RECURSOS NATURALES</t>
    </r>
  </si>
  <si>
    <r>
      <t>OBJETIVOS</t>
    </r>
    <r>
      <rPr>
        <sz val="9"/>
        <rFont val="Arial"/>
        <family val="2"/>
      </rPr>
      <t xml:space="preserve">:                              </t>
    </r>
  </si>
  <si>
    <t>PLANIFICACION AMBIENTAL Y CONSERVACION DE RECURSOS NATURALES</t>
  </si>
  <si>
    <t>SISTEMA DE GESTION AMBIENTAL</t>
  </si>
  <si>
    <t>FORMULAR E IMPLEMENTAR EL SISTEMA DE GESTION AMBIENTAL MUNICIPAL</t>
  </si>
  <si>
    <t>ADECUACION HIDRAULICA(DRAGADO DE FUENTES HIDRICAS)</t>
  </si>
  <si>
    <t>FORMULACION DE 2 PROYECTOS PARA LA OBTENCION DE RECURSOS PARA DRAGADO</t>
  </si>
  <si>
    <t>ADQUISICION DE AREAS</t>
  </si>
  <si>
    <t>GESTIONAR EN EL CUATRENIO LA COMPRA DE UN PREDIO LOCALIZADO EN UN ECOSISTEMA ESTRATEGICO Y CON RECURSOS HIDRICOS</t>
  </si>
  <si>
    <t>VIVERO MUNICIPAL</t>
  </si>
  <si>
    <t>REACTIVAR EN EL CUATRENIO EL VIVERO MUNICIPAL</t>
  </si>
  <si>
    <t>MINERIA AMBIENTALMENTE SOSTENIBLE</t>
  </si>
  <si>
    <t>GESTIONAR UN PROYECTO PARA LA APLICACIÓN E INNOVACION DE TECNOLOGIAS LIMPIAS QUE DISMUNUYA LOS IMPACTOS GENERADOS A EL AMBIENTE</t>
  </si>
  <si>
    <t>PLAN DE DESARROLLO: "Nemocon de Todos y Para Todos "Construyendo lo Nuestro" 2012-2015</t>
  </si>
  <si>
    <t>SECTOR :  EDUCACION</t>
  </si>
  <si>
    <r>
      <t>PROGRAMA</t>
    </r>
    <r>
      <rPr>
        <b/>
        <sz val="8"/>
        <rFont val="Arial"/>
        <family val="2"/>
      </rPr>
      <t>:                       1,1 SOSTENIBILIDAD Y AUMENTO DE LA COBERTURA EDUCATIVA</t>
    </r>
  </si>
  <si>
    <r>
      <t>OBJETIVOS</t>
    </r>
    <r>
      <rPr>
        <sz val="9"/>
        <rFont val="Arial"/>
        <family val="2"/>
      </rPr>
      <t>: EL OBJETIVO DE ESTE PROGRAMA ES GENERAR LAS HERRAMIENTAS NECESARIAS PARA QUE TODOS LOS NIÑOS, NIÑAS Y ADOLECENTES DEL MUNICIPIO ACCEDAN AL SISTEMA EDUCATIVO Y PERMANEZCAN EN ÉL, PRIORIZANDO LOS GRUPOS POBLACIONALES CON MAYOR GRADO DE  VULNERABILIDAD.
LOS EFECTOS</t>
    </r>
  </si>
  <si>
    <t>JEFE DE PLANEACION</t>
  </si>
  <si>
    <t>ESTUDIOS, DISEÑOS E INTERVENTORIA PARA LA CONSTRUCION Y/O MEJORAMIENTO DE INFRAESTRUCTURA EDUCATIVA EN EL MUNICIPIO</t>
  </si>
  <si>
    <t>2012-025486-0011</t>
  </si>
  <si>
    <t>ADELANTAR PROCEOS DE CONTRATACION</t>
  </si>
  <si>
    <t>UND</t>
  </si>
  <si>
    <t>PROPORCIONAR EN EL CUATRENIO EL MANTENIMIENTO REQUERIDO AL 100%(14 SEDES) DE LAS SEDES ESCOLARES OFICIALES</t>
  </si>
  <si>
    <t>SEDES ESCOLARES MANTENIDAS</t>
  </si>
  <si>
    <t>I, AD, J</t>
  </si>
  <si>
    <t>REGISTRO FOTOGRAFICO Y CONTRATOS SUSCRITOS</t>
  </si>
  <si>
    <t>REALIZAR SUPERVISION DEL CONTRATO DE OBRA</t>
  </si>
  <si>
    <t>REALIZAR EL MANTENIMIENTO DE LAS SEDES INTERVENIDAS</t>
  </si>
  <si>
    <t>SEDES</t>
  </si>
  <si>
    <t>SECTOR :  4, DEPORTE Y RECREACION</t>
  </si>
  <si>
    <r>
      <t>PROGRAMA</t>
    </r>
    <r>
      <rPr>
        <b/>
        <sz val="8"/>
        <rFont val="Arial"/>
        <family val="2"/>
      </rPr>
      <t>:                       4,1 DEPORTE DE TODOS Y PARA TODOS</t>
    </r>
  </si>
  <si>
    <r>
      <t>OBJETIVOS</t>
    </r>
    <r>
      <rPr>
        <sz val="9"/>
        <rFont val="Arial"/>
        <family val="2"/>
      </rPr>
      <t>:                         GENERAR Y BRINDAR A LA COMUNIDAD DE NEMOCÓN OPORTUNIDADES DE PARTICIPACIÓN EN PROCESOS DE INICIACIÓN, FORMACIÓN FOMENTO Y PRÁCTICA DEL DEPORTE, LA RECREACIÓN, EL APROVECHAMIENTO DEL TIEMPO LIBRE, LA EDUCACIÓN FÍSICA EXTRAESCOLAR, COMO CONTRIBUCIÓN AL DESARROLLO INTEGRAL DEL INDIVIDUO, PARA EL MEJORAMIENTO DE LA CALIDAD DE VIDA DE LA POBLACIÓN DEL MUNICIPIO.</t>
    </r>
  </si>
  <si>
    <t>|</t>
  </si>
  <si>
    <t>2012-025486-0007</t>
  </si>
  <si>
    <t>REVISAR LOS ESCENARIOS Y HACER PRESUPUESTOS DE OBRA</t>
  </si>
  <si>
    <t>GESTIONAR EL MEJORAMIENTO Y MANTENIMIENTO AL MENOS DEL 20% DE LOS ESCENARIOS DEPORTIVOS</t>
  </si>
  <si>
    <t>PORCENTAJE DE ESCENARIOS MANTENIDOS</t>
  </si>
  <si>
    <t>PI, I, AD, J, AD M, VCA,</t>
  </si>
  <si>
    <t>ADELANTAR PROCESO DE CONTRATACION</t>
  </si>
  <si>
    <t>REALIZAR SUPERVISION DE CONTRATOS DE OBRA</t>
  </si>
  <si>
    <t>ENTREGAR AL IMRDN LOS ESCENARIOS PARA SU USO</t>
  </si>
  <si>
    <t>GL</t>
  </si>
  <si>
    <t>SECTOR :  CULTURA</t>
  </si>
  <si>
    <t>OBJETIVO DEL EJE / DIMENSIÓN:MEJORAR LA CALIDAD DE VIDA DE LA POBLACIÓN NEMOCONENSE, A TRAVÉS DE LOS PROGRAMAS QUE GENERARAN LOS INSTRUMENTOS PARA COMBATIR LA INEQUIDAD Y PARA EL MEJORAMIENTO DE LA SITUACIÓN SOCIAL ACTUAL DEL MUNICIPIO EN MIRAS A LOGRAR LA VISIÓN CONJUNTA DE DESARROLLO.</t>
  </si>
  <si>
    <r>
      <t>PROGRAMA</t>
    </r>
    <r>
      <rPr>
        <b/>
        <sz val="8"/>
        <rFont val="Arial"/>
        <family val="2"/>
      </rPr>
      <t>:                     5,1 RECUPERACION Y VALORACION DEL PATRIMONIO CULTURAL</t>
    </r>
  </si>
  <si>
    <r>
      <t>OBJETIVOS</t>
    </r>
    <r>
      <rPr>
        <sz val="9"/>
        <rFont val="Arial"/>
        <family val="2"/>
      </rPr>
      <t xml:space="preserve">:                             DOTAR AL MUNICIPIO DE HERRAMIENTAS TÉCNICAS, TECNOLÓGICAS Y PEDAGÓGICAS PARA IMPULSAR LAS MANIFESTACIONES ARTÍSTICAS ABRIENDO ESPACIOS DE PARTICIPACIÓN E IMPACTANDO POSITIVAMENTE EN LA CONVIVENCIA DE LA COMUNIDAD EN GENERAL. </t>
    </r>
  </si>
  <si>
    <t>MEJORAMIENTO Y MANTENIMIENTO DE ESCENARIOS CULTURALES EN EL MUNICIPIO DE NEMOCON</t>
  </si>
  <si>
    <t>2012-025486-0087</t>
  </si>
  <si>
    <t>REALIZAR VISITAS  PARA VERIFICACION DE LOS ESCENARIOS Y HACER LOS PRESUPUESTOS</t>
  </si>
  <si>
    <t>MEJORAR Y MANTENER DOS ESCENARIOS CULTURALES</t>
  </si>
  <si>
    <t>ESCENARIOS MANTENIDOS Y MEJORADOS</t>
  </si>
  <si>
    <t>REGISTRO FOTOGRAFICO</t>
  </si>
  <si>
    <t>REALIZAR GESTIONES CON EMPRESA PRIVADA PARA LA DONACION DE MATERIALES</t>
  </si>
  <si>
    <t>EJE: DESARROLLO ECONOMICO Y TURISTICO. NEMOCON AVANZA</t>
  </si>
  <si>
    <t>SECTOR :  TRANSPORTE</t>
  </si>
  <si>
    <t>OBJETIVO DEL EJE / DIMENSIÓN: GARANTIZAR LA INVERSIÓN DE DESARROLLO EN INFRAESTRUCTURA DE NEMOCÓN. MEJORAR LA OFERTA DE INFRAESTRUCTURA Y PROPENDER POR EL MEJORAMIENTO DE LAS VÍAS DEL NIVEL SECUNDARIO Y TERCIARIO, LOS SERVICIOS PÚBLICOS Y LA CALIDAD GENERAL DE LAS VIVIENDAS DEL MUNICIPIO DE NEMOCÓN PARA CONTRIBUIR CON UN DESARROLLO TERRITORIAL EQUILIBRADO, INCLUYENTE, PERTINENTE, SUSTENTABLE AMBIENTALMENTE Y ARTICULADO DE MANERA INTEGRAL ENTRE EL DESARROLLO DEL SECTOR URBANO Y EL SECTOR RURAL</t>
  </si>
  <si>
    <r>
      <t>PROGRAMA</t>
    </r>
    <r>
      <rPr>
        <b/>
        <sz val="8"/>
        <rFont val="Arial"/>
        <family val="2"/>
      </rPr>
      <t>: DESARROLLO ECONOMICO</t>
    </r>
  </si>
  <si>
    <r>
      <t>OBJETIVOS</t>
    </r>
    <r>
      <rPr>
        <sz val="9"/>
        <rFont val="Arial"/>
        <family val="2"/>
      </rPr>
      <t>:   CUYO OBJETIVO ES GENERAR UNA INFRAESTRUCTURA MUNICIPAL QUE RESPONDA A LAS NUEVAS EXIGENCIAS POBLACIONALES, Y EL EFECTO ESPERADO DE LOS PRODUCTOS ES AFECTAR POSITIVAMENTE 96KM DE VÍAS MUNICIPALES.</t>
    </r>
  </si>
  <si>
    <t>ESTUDIOS, DISEÑO E IMPLEMENTACION DEL PLAN VIAL URBANO Y RURAL EN EL MUNICIPIO DE NEMOCON</t>
  </si>
  <si>
    <t>2012-025486-0078</t>
  </si>
  <si>
    <t xml:space="preserve">REALIZAR LA CONTRATACION DE LA SEÑALIZACION URBANA </t>
  </si>
  <si>
    <t>DISEÑAR UN PLAN VIAL URBANO Y RURAL  PARA LA CARACTERIZACIÓN Y PRIORIZACIÓN VIAL</t>
  </si>
  <si>
    <t>PLAN DISEÑADO E IMPLEMENTADO</t>
  </si>
  <si>
    <t>0.5</t>
  </si>
  <si>
    <t>T</t>
  </si>
  <si>
    <t>CONTRATO Y BANCO DE PROYECTOS</t>
  </si>
  <si>
    <t>SUPERVISAR EL CONTRATO DE OBRA</t>
  </si>
  <si>
    <t>REALIZAR UN PROYECTO DE SEÑALIZACION URBANA Y RURAL</t>
  </si>
  <si>
    <t>EJE: INFRAESTRUCTURA Y SERVICIOS. NEMOCON CON CALIDAD</t>
  </si>
  <si>
    <t>SECTOR :   TRANSPORTE</t>
  </si>
  <si>
    <r>
      <t>PROGRAMA</t>
    </r>
    <r>
      <rPr>
        <b/>
        <sz val="8"/>
        <rFont val="Arial"/>
        <family val="2"/>
      </rPr>
      <t>:    8,1 VIAS DE TODOS Y PARA TODOS</t>
    </r>
  </si>
  <si>
    <r>
      <t>OBJETIVOS</t>
    </r>
    <r>
      <rPr>
        <sz val="9"/>
        <rFont val="Arial"/>
        <family val="2"/>
      </rPr>
      <t>:                              EL OBJETIVO DE ESTE PROGRAMA ES GENERAR LAS HERRAMIENTAS NECESARIAS PARA QUE TODOS LOS NIÑOS, NIÑAS Y ADOLECENTES DEL MUNICIPIO ACCEDAN AL SISTEMA EDUCATIVO Y PERMANEZCAN EN ÉL, PRIORIZANDO LOS GRUPOS POBLACIONALES CON MAYOR GRADO DE  VULNERABILIDAD.
LOS EFECTOS</t>
    </r>
  </si>
  <si>
    <t>JEFE  DE PLANEACION</t>
  </si>
  <si>
    <t>MANTENIMIENTO, MEJORAMIENTO DE LA MALLA VIAL RURAL DEL MUNICIPIO DE NEMOCON</t>
  </si>
  <si>
    <t>2012-025486-0008</t>
  </si>
  <si>
    <t>REALIZAR INVENTARIO DE LAS VIAS RURALES QUE TIENEN MAS AFCETACION PARA INICIAR SU MANTENIMIENTO</t>
  </si>
  <si>
    <t>MANTENER EL 75% DE VÍAS RURALES (92KM TOTALES)</t>
  </si>
  <si>
    <t>PORCENTAJE DE VIAS MANTENIDAS</t>
  </si>
  <si>
    <t>CONTRATOS Y REGISTRO FOTOGRAFICO</t>
  </si>
  <si>
    <t>REALIZARLOS PROCEOS CONTRACTUALES DE COMPRA DE RECEBO, COMBUSTIBLE Y OBRA.</t>
  </si>
  <si>
    <t>REALIZAR SUPERVISION A CONTRATOS DE OBRA</t>
  </si>
  <si>
    <t>REALIZAR MANTENIMIENTO PREVENTIVO A LA MAQUINARIA DEL MUNICIPIO</t>
  </si>
  <si>
    <t>GESTIONAR CONVENIO ANTE ENTIDADES DEL ORDEN DEPTAL Y NACIONAL</t>
  </si>
  <si>
    <r>
      <t>PROGRAMA</t>
    </r>
    <r>
      <rPr>
        <b/>
        <sz val="8"/>
        <rFont val="Arial"/>
        <family val="2"/>
      </rPr>
      <t>:   DESARROLLO URBANO</t>
    </r>
  </si>
  <si>
    <t>CONSTRUCCION, ADECUACION Y MEJORAMIENTO DE CENTROS DE DESARROLLO COMUNITARIO DEL MUNICIPIO DE NEMOCON</t>
  </si>
  <si>
    <t>2012-025486-0053</t>
  </si>
  <si>
    <t>REALIZAR EVALUACION  DE LOS PREDIOS PARA LEGALIZAR Y REALIZAR PRESUPUESTOS</t>
  </si>
  <si>
    <t>CONSTRUIR EN EL CUATRENIO 2 CENTROS DE DESARROLLO HUMANO COMUNITARIO</t>
  </si>
  <si>
    <t>CENTROS CONSTRUIDOS</t>
  </si>
  <si>
    <t>REALIZAR SUPERVISION DE LOS CONTRRATOS SUSCRITOS</t>
  </si>
  <si>
    <t>HACER ENTREGA DE LAS OBRAS A LA COMUNIDAD</t>
  </si>
  <si>
    <r>
      <t>PROGRAMA</t>
    </r>
    <r>
      <rPr>
        <b/>
        <sz val="8"/>
        <rFont val="Arial"/>
        <family val="2"/>
      </rPr>
      <t>:DESARROLLO URBANO</t>
    </r>
  </si>
  <si>
    <t>ESTUDIO Y LEGALIZACION DE PREDIOS EN EL MUNICIPIO DE NEMOCON</t>
  </si>
  <si>
    <t>2012-025486-0089</t>
  </si>
  <si>
    <t>REALIZAR MESA DE DIALOGO CON LOS POSEEDORES Y PROPIETARIOS DE PREDIOS SIN LEGALIZAR</t>
  </si>
  <si>
    <t>REALIZAR EN EL CUATRENIO UNA ESTRATEGIA DE LEGALIZACIÓN DE PREDIOS Y NORMAS URBANÍSTICAS</t>
  </si>
  <si>
    <t>ESTRATEGIA REALIZADA E IMPLEMENTADA</t>
  </si>
  <si>
    <t>T- 3200</t>
  </si>
  <si>
    <t>PREDIOS LEGALIZADOS, SANEAMIENTOS REALIZADOS, LICENCIAS EXPEDIDAS</t>
  </si>
  <si>
    <t>BRINDAR ACOMPAÑAMIENTO JURIDIOC PARA REALIZAR LOS SANEAMIENTOS.</t>
  </si>
  <si>
    <t>DAR TRAMITE A LICENCIAS DE SUBDIVISION ACATANDO LA NORMATIVIDAD</t>
  </si>
  <si>
    <t xml:space="preserve">GESTIONAR ANTE LA CAR LA APROBACION DE LA UPR </t>
  </si>
  <si>
    <t>RESTAURACION DE LA INFRAESTRUCTURA DE LA ESTACION DEL TREN EN EL MUNICIPIO DE NEMOCON</t>
  </si>
  <si>
    <t>2012-025486-0082</t>
  </si>
  <si>
    <t>REALIZAR LA SOLICITUD AL INVIAS PARA APOYAR EL PROYECTO DE ESTUDIOS Y DISEÑOS DE RESTAURAION</t>
  </si>
  <si>
    <t xml:space="preserve">GESTIONAR LA RESTAURACIÓN DE LA INFRAESTRUCTURA DE LA ESTACIÓN DEL TREN. (SEGUNDA ETAPA) </t>
  </si>
  <si>
    <t>GESTION REALIZADA</t>
  </si>
  <si>
    <t>T-3</t>
  </si>
  <si>
    <t>CONVENIO FIRMADO ENTRE INVIAS Y CONSORCIO ESTACIONES 2012</t>
  </si>
  <si>
    <t>HACER GESTION EN EL INVIAS PARA LA APRBACION DE L PROYECTO</t>
  </si>
  <si>
    <t>REALIZAR ACOMPAÑAMIENTO EN LA EJECUION DEL PROYECTO</t>
  </si>
  <si>
    <r>
      <t>PROGRAMA</t>
    </r>
    <r>
      <rPr>
        <b/>
        <sz val="8"/>
        <rFont val="Arial"/>
        <family val="2"/>
      </rPr>
      <t>: DESARROLLO URBANO</t>
    </r>
  </si>
  <si>
    <r>
      <t>OBJETIVOS</t>
    </r>
    <r>
      <rPr>
        <sz val="9"/>
        <rFont val="Arial"/>
        <family val="2"/>
      </rPr>
      <t>:   GENERACIÓN Y MANTENIMIENTO DE NUEVOS ESPACIOS PARA EL DISFRUTE DE LA COMUNIDAD, Y EL FAVORECIMIENTO DE LAS POTENCIALIDADES MUNICIPALES</t>
    </r>
  </si>
  <si>
    <t>ADQUISICION DE MAQUINARIA PARA EL MANTENIMIENTO Y MEJORAMIENTO DE VIAS E INFRAESTRUCTURA DEL MUNICIPIO DE NEMOCON</t>
  </si>
  <si>
    <t>2012-025486-0001</t>
  </si>
  <si>
    <t>FORMULAR EL PROYECTO PARA LA ADQUISICION</t>
  </si>
  <si>
    <t>GESTIONAR LA ADQUISICIÓN  EN EL CUATRIENIO COMO MÍNIMO UNA MAQUINARIA PESADA</t>
  </si>
  <si>
    <t>NUMERO DE MAQUINARIAS PESADAS ADQUIRIDAS</t>
  </si>
  <si>
    <t>T-11000</t>
  </si>
  <si>
    <t>CONVENIO FIRMADO</t>
  </si>
  <si>
    <t>O</t>
  </si>
  <si>
    <t>SECTOR :  EQUIPAMIENTO</t>
  </si>
  <si>
    <r>
      <t>PROGRAMA</t>
    </r>
    <r>
      <rPr>
        <b/>
        <sz val="8"/>
        <rFont val="Arial"/>
        <family val="2"/>
      </rPr>
      <t>:  EQUIPAMIENTO MUNICIPAL</t>
    </r>
  </si>
  <si>
    <r>
      <t>OBJETIVOS</t>
    </r>
    <r>
      <rPr>
        <sz val="9"/>
        <rFont val="Arial"/>
        <family val="2"/>
      </rPr>
      <t>:   CUYO OBJETIVO ESPECÍFICO ES EL MEJORAMIENTO DE LAS CONDICIONES FÍSICAS DEL MUNICIPIO A NIVEL DE EQUIPAMIENTO MUNICIPAL</t>
    </r>
  </si>
  <si>
    <t>SECRETARIA DE PLANEACION</t>
  </si>
  <si>
    <t>ADECUACION DEL COMPLEJO TURISTICO TERMAL DEL MUNICIPIO DE NEMOCON</t>
  </si>
  <si>
    <t>2012-025486-0063</t>
  </si>
  <si>
    <t>GESTIONAR EL PROYECTO ANTE EL FONDO DE PROMOCION TURISTICA</t>
  </si>
  <si>
    <t>GESTIONAR LA ADECUACIÓN DEL COMPLEJO TURÍSTICO TERMAL MUNICIPAL (PISCINA).</t>
  </si>
  <si>
    <t>COMPLEJO TURISTICO ADECUADO</t>
  </si>
  <si>
    <t>T-12000</t>
  </si>
  <si>
    <t>CONTRATO SUSCRITO POR EL FONDO DE PROMOCION TURISTICA, Y REGISTRO FOTOGRAFICO</t>
  </si>
  <si>
    <t>REALIZAR SEGUIMIENTO A LA EJECUCION DL CONTRATO</t>
  </si>
  <si>
    <t>SECTOR :   VIVIENDA</t>
  </si>
  <si>
    <r>
      <t>PROGRAMA</t>
    </r>
    <r>
      <rPr>
        <b/>
        <sz val="8"/>
        <rFont val="Arial"/>
        <family val="2"/>
      </rPr>
      <t>:   VIVIENDA DE TOD@S Y PARA TOD@S</t>
    </r>
  </si>
  <si>
    <r>
      <t>OBJETIVOS</t>
    </r>
    <r>
      <rPr>
        <sz val="9"/>
        <rFont val="Arial"/>
        <family val="2"/>
      </rPr>
      <t xml:space="preserve">:  CUYO OBJETIVO ESPECÍFICO ES LA GENERACIÓN DE BASES PARA LA INICIACIÓN DE PROYECTOS DE VIVIENDA Y LA REALIZACIÓN DE MEJORAMIENTOS A NIVEL URBANO Y RURAL. </t>
    </r>
  </si>
  <si>
    <t>CONSTRUCCION PLAN DE VIVIENDA DE INTERES SOCIAL EN EL MUNICIPIO DE NEMOCON</t>
  </si>
  <si>
    <t>2012-025486-0070</t>
  </si>
  <si>
    <t>REALIZAR LAS GESTUONES PARA REALIZAR UN PROYECTO DE VIVIENDA EN  ENTIDADES DE ORDEN NACIONAL Y DEPTAL</t>
  </si>
  <si>
    <t>GESTIONAR UN PROYECTO DE  VIVIENDA DE INTERÉS SOCIAL</t>
  </si>
  <si>
    <t>T- 700</t>
  </si>
  <si>
    <t>CONVENIO CON FONVIVIENDA 71-2012</t>
  </si>
  <si>
    <t>LOGRAR FIRMAR UN CONVENIO PARA LA EJECUCION DE UN PROYECTO DE VIVIENDA</t>
  </si>
  <si>
    <t>REALIZAR SEGUIMIENTO A LA EJECUCION DEL PROYECTO</t>
  </si>
  <si>
    <t>EJE: AMBIENTE Y GESTION DEL RIESGO. NEMOCON PREVIENE</t>
  </si>
  <si>
    <t>SECTOR :PREVENCION Y ATENCION DE DESASTRES</t>
  </si>
  <si>
    <t>OBJETIVO DEL EJE / DIMENSIÓN: ESTABLECER SINERGIAS ENTRE LA PROTECCIÓN DE LOS RECURSOS HÍDRICOS Y AMBIENTALES DEL MUNICIPIO Y LA GENERACIÓN DE ESFUERZOS POR LA DISMINUCIÓN DE LOS DAÑOS OCASIONADOS POR LOS CAMBIOS CLIMÁTICOS A LAS FAMILIAS Y A LAS FORMAS PRODUCTIVAS DEL MUNICIPIO DE NEMOCÓN.</t>
  </si>
  <si>
    <r>
      <t>PROGRAMA</t>
    </r>
    <r>
      <rPr>
        <b/>
        <sz val="8"/>
        <rFont val="Arial"/>
        <family val="2"/>
      </rPr>
      <t>:                       GESTION DE RIESGO</t>
    </r>
  </si>
  <si>
    <r>
      <t>OBJETIVOS</t>
    </r>
    <r>
      <rPr>
        <sz val="9"/>
        <rFont val="Arial"/>
        <family val="2"/>
      </rPr>
      <t>:CUYO OBJETIVO ESPECÍFICO ES MEJORAR LA CAPACIDAD DE RESPUESTA TANTO DEL MUNICIPIO COMO DE LA COMUNIDAD EN GENERAL.</t>
    </r>
  </si>
  <si>
    <t xml:space="preserve">IMPLEMENTACION DE ESTRATEGIAS PARA EL MEJORAMIENTO ESTRUCTURAL DE VIVIENDA Y ESPACIOS PARA LA PREVENCION DE DESASTRES EN EL MUNICIPIO DE NEMOCON </t>
  </si>
  <si>
    <t>2012-025486-0074</t>
  </si>
  <si>
    <t>BUSCAR EL PREDIO PARA ADECUAR DE PROPIEDAD DEL MUNICIPIO</t>
  </si>
  <si>
    <t>ADECUAR  UN ESPACIO PARA LA OPERACIÓN DE LOS ORGANISMOS DE APOYO PARA ATENCIÓN Y PREVENCIÓN DE DESASTRES (DEFENSA CIVIL- BOMBEROS Y OTROS).</t>
  </si>
  <si>
    <t>NUMERO DE ESPACIOS ADECUADOS PARA LA OPERACIÓN DE LOS ORGANISMOS DE CONTROL</t>
  </si>
  <si>
    <t>T_12000</t>
  </si>
  <si>
    <t>REGISTRO FOTOGRAFICO. ESPACIO ADECUADO</t>
  </si>
  <si>
    <t>COORDINAR LAS ACCIONES PARA REALIZAR LA ADECUACION</t>
  </si>
  <si>
    <t>HACER ENTREGA A LA DEFENSA CIVIL DEL SITIO</t>
  </si>
  <si>
    <t>SECTOR :  FORTALECIMIENTO INSTITUCIONAL</t>
  </si>
  <si>
    <t>OBJETIVO DEL EJE / DIMENSIÓN: GENERAR DESARROLLO ADMINISTRATIVO A TRAVÉS DE LAS ACCIONES DE SEGURIDAD INTEGRAL Y CONVIVENCIA, LAS CUALES SERÁ GARANTIZADAS Y COMPLEMENTADAS CON LA ACCIONES CONCRETAS EN EL MEJORAMIENTO DE LA JUSTICIA, LA LUCHA CONTRA LA CORRUPCIÓN, LA OBSERVANCIA DE LOS DERECHOS HUMANOS, LA PRESERVACIÓN DEL MEDIO AMBIENTE Y LA PROTECCIÓN A LA CIUDADANÍA</t>
  </si>
  <si>
    <r>
      <t>PROGRAMA</t>
    </r>
    <r>
      <rPr>
        <b/>
        <sz val="8"/>
        <rFont val="Arial"/>
        <family val="2"/>
      </rPr>
      <t>:    GOBIERNO</t>
    </r>
  </si>
  <si>
    <r>
      <t>OBJETIVOS</t>
    </r>
    <r>
      <rPr>
        <sz val="9"/>
        <rFont val="Arial"/>
        <family val="2"/>
      </rPr>
      <t>:  CUYO OBJETIVO ESPECÍFICO ES MEJORAR LAS CONDICIONES ADMINISTRATIVAS, DE SEGURIDAD Y LOS PROCESOS DE PARTICIPACIÓN EN EL MUNICIPIO PARA EL MEJORAMIENTO DE LA PERCEPCIÓN CIUDADANA.</t>
    </r>
  </si>
  <si>
    <t>META  VIGENCIA(2013)</t>
  </si>
  <si>
    <t>FORTALECIMIENTO INSTITUCIONAL EN EL MUNICIPIO DE NEMOCONMUNICIPIO DE NEMOCON</t>
  </si>
  <si>
    <t>2012-025486-0012</t>
  </si>
  <si>
    <t>GESTIONAR CON LOS MUNICIPIOS VECINOS LA ESTRUCTURACION DE UN PROYECTO EN COMUN PARA PRESENTARLO AL SISTEMA NACIONAL DE REGALIAS</t>
  </si>
  <si>
    <t>LOGRAR EN EL CUATRENIO LA INTEGRACIÓN A UN PROYECTO DE TIPO REGIONAL, INTERMUNICIPAL, DEPARTAMENTAL O NACIONAL</t>
  </si>
  <si>
    <t>VINCULACIÓN A PROYECTO LOGRADA</t>
  </si>
  <si>
    <t>PROYECTO PRESENTADO AL SNR</t>
  </si>
  <si>
    <t>GESTIONAR CON LA ASOCIACION DE MUNICIPIOS DE SABANA CENTRO UN PROYECTO</t>
  </si>
  <si>
    <t>RESTRUCUTURAR EL CONSEJO TERRITORIAL DE PLANEACION</t>
  </si>
  <si>
    <t>IMPLEMENTAR  EN EL CUATRENIO UNA ESTRATEGIA  ANUAL DE  PARTICIPACIÓN PARA LOS ÓRGANOS  CONSULTIVOS PARA EL ÁREA DE PLANEACIÓN</t>
  </si>
  <si>
    <t>ACUERDO MUNICIPAL  E INVITACIONES Y OFICIOS RADICADOS</t>
  </si>
  <si>
    <t>VINCULAR AL CTP AL PROCESO DEL A ESTRUCTURACION DEL PLAN DE DESARROLLO MUNICIPAL 2012-2015</t>
  </si>
  <si>
    <t>REALIZAR REUNIONES CON EL CTP PARA  SOLICITAR CONCEPTOS.</t>
  </si>
  <si>
    <t>INVITARLOS A LOS DIFERENTES EVENTOS ORGANIZADOS POR PLANEACION DEPARTAMENTAL</t>
  </si>
  <si>
    <t>MANTENER LA ESTRUCTURA ADMINISTRATIVA DEL MUNICIPIO</t>
  </si>
  <si>
    <t>DESARROLLAR ANULAMENTE  UNA ESTRATEGIA PARA EL MEJORAMIENTO DE LOS ÍNDICES DE DESEMPEÑO INTEGRAL Y FISCAL</t>
  </si>
  <si>
    <t>AD- 3000</t>
  </si>
  <si>
    <t>INFORMES PRESENTADOS, CONTRATO DE CALIDAD, INFORMES DNP</t>
  </si>
  <si>
    <t>ENTREGAR A TIEMPO LOS INFORMES A LOS ENTES DE CONTROL</t>
  </si>
  <si>
    <t>IMPLEMENTAR EL SISTEMA DE GESTION DE CALIDAD</t>
  </si>
  <si>
    <t>MEJORAR EL ESFUERZO FISCAL</t>
  </si>
  <si>
    <t>SECTOR : RECREACION Y DEPORTE</t>
  </si>
  <si>
    <r>
      <t>PROGRAMA</t>
    </r>
    <r>
      <rPr>
        <b/>
        <sz val="8"/>
        <rFont val="Arial"/>
        <family val="2"/>
      </rPr>
      <t xml:space="preserve">:                     DEPORTE DE TODOS Y PARA TODOS </t>
    </r>
  </si>
  <si>
    <r>
      <t>OBJETIVOS</t>
    </r>
    <r>
      <rPr>
        <sz val="9"/>
        <rFont val="Arial"/>
        <family val="2"/>
      </rPr>
      <t>:                GENERAR Y BRINDAR A LA COMUNIDAD DE NEMOCÓN OPORTUNIDADES DE PARTICIPACIÓN EN PROCESOS DE INICIACIÓN, FORMACIÓN FOMENTO Y PRÁCTICA DEL DEPORTE, LA RECREACIÓN, EL APROVECHAMIENTO DEL TIEMPO LIBRE, LA EDUCACIÓN FÍSICA EXTRAESCOLAR, COMO CONTRIBUCIÓN AL DESARROLLO INTEGRAL DEL INDIVIDUO, PARA EL MEJORAMIENTO DE LA CALIDAD DE VIDA DE LA POBLACIÓN DEL MUNICIPIO.</t>
    </r>
  </si>
  <si>
    <t>EDUARDO OSWALDO MEDINA PINZON</t>
  </si>
  <si>
    <t>APOYO Y FORTALECIMIENTO AL DEPORTE EN EL MUNICIPIO DE NEMOCON</t>
  </si>
  <si>
    <t>4,1,1 JUEGOS DE INTEGRACIÓN COMUNAL</t>
  </si>
  <si>
    <t>AUMENTAR EN UN 10% LA POBLACION QUE PARTICIPA EN LOS JUEGOS COMUNALES</t>
  </si>
  <si>
    <t>PORCENTAJE DE PERSONAS</t>
  </si>
  <si>
    <t>INFORMES Y REGISTRO</t>
  </si>
  <si>
    <t>DIRECTOR DEPORTES</t>
  </si>
  <si>
    <t>4,1,2 JORNADA DEPORTIVA PARA LA COMUNIDAD DISCAPACITADA</t>
  </si>
  <si>
    <t>GARANTIZAR LA REALIZACIÓN DE UNA JORNADA DEPORTIVA ANUAL PARA LA COMUNIDAD DISCAPACITADA.</t>
  </si>
  <si>
    <t>NUMERO DE JORNADAS REALIZADAS</t>
  </si>
  <si>
    <t>4,1,3 ACTIVIDADES LUDO RECREATIVAS  Y DEPORTIVAS CON PARTICIPACIÓN DE LA COMUNIDAD DE NEMOCÓN</t>
  </si>
  <si>
    <t>MANTENER EL 100% DE LAS ACTIVIDADES LUDO RECREATIVO DESARROLLADO EN EL MUNICIPIO.</t>
  </si>
  <si>
    <t>PORCENTAJE DE ACTIVIDADES</t>
  </si>
  <si>
    <t>4,1,4 FOMENTO PARA EL DEPORTE COMPETITIVO REGIONAL Y LOCAL</t>
  </si>
  <si>
    <t xml:space="preserve">IMPLEMENTAR UNA ESTRATEGIA PARA APOYAR A DEPORTISTAS QUE ASISTEN A JUEGOS Y COMPETENCIAS DEPORTIVAS DE CARÁCTER REGIONAL Y NACIONAL </t>
  </si>
  <si>
    <t>ESTRATEGIA DISEÑADA E IMPLEMENTADA</t>
  </si>
  <si>
    <t>4,1,5 OPERACIÓN, DOTACIÓN Y MANTENIMIENTO DE ESCENARIOS DEPORTIVOS</t>
  </si>
  <si>
    <t>GESTIONAR LA REALIZACIÓN DE  UN CONVENIO PARA LA AMPLIACIÓN DE COBERTURA DEPORTIVA</t>
  </si>
  <si>
    <t>CONVENIO REALIZADO</t>
  </si>
  <si>
    <t>4,1,6 ESCUELAS DE FORMACIÓN DEPORTIVA</t>
  </si>
  <si>
    <t xml:space="preserve">CREAR EN EL CUATRENIO UNA  ESCUELAS DE FORMACIÓN DEPORTIVA </t>
  </si>
  <si>
    <t>PROGRAMA O ALIANZA IMPLEMENTADO</t>
  </si>
  <si>
    <t>4,1,5 DEPORTE EDUCATIVO</t>
  </si>
  <si>
    <t>AUMENTAR LA COBERTURA EN LAS ESCUELAS DE FORMACIÓN DEPORTIVAEN UN 15% DEL TOTAL DE LA POBLACIÓN POTENCIAL (4 A 20 AÑOS)</t>
  </si>
  <si>
    <t>NUMERO DE PARTICIPANTES DE LAS ESCUELAS DE FORMACIÓN DEPORTIVA</t>
  </si>
  <si>
    <t>4,1,6 PROMOCIÓN DEPORTIVA</t>
  </si>
  <si>
    <t>ESTRATEGIA IMPLEMENTADA</t>
  </si>
  <si>
    <t>IMPLEMENTAR UN PROGRAMA O ALIANZA PARA LA PROMOCIÓN DEL DEPORTE EN EL MUNICIPIO.</t>
  </si>
  <si>
    <t>4.3</t>
  </si>
  <si>
    <t>4,1,7 ESCENARIOS DEPORTIVOS</t>
  </si>
  <si>
    <t>GESTIONAR EL MANTENIMOENTO Y ADECUACION DE LOS ECSENARIOS DEPORTIVOS</t>
  </si>
  <si>
    <t>MANTENIMIENTO DE ESCENARIOS</t>
  </si>
  <si>
    <t>DIRECTOR DEPORTES-JEFE DE PLANEACION</t>
  </si>
</sst>
</file>

<file path=xl/styles.xml><?xml version="1.0" encoding="utf-8"?>
<styleSheet xmlns="http://schemas.openxmlformats.org/spreadsheetml/2006/main">
  <numFmts count="3">
    <numFmt numFmtId="43" formatCode="_(* #,##0.00_);_(* \(#,##0.00\);_(* &quot;-&quot;??_);_(@_)"/>
    <numFmt numFmtId="164" formatCode="_ * #,##0_ ;_ * \-#,##0_ ;_ * &quot;-&quot;_ ;_ @_ "/>
    <numFmt numFmtId="165" formatCode="_(* #,##0_);_(* \(#,##0\);_(* &quot;-&quot;??_);_(@_)"/>
  </numFmts>
  <fonts count="21">
    <font>
      <sz val="11"/>
      <color theme="1"/>
      <name val="Calibri"/>
      <family val="2"/>
      <scheme val="minor"/>
    </font>
    <font>
      <sz val="11"/>
      <color indexed="8"/>
      <name val="Calibri"/>
      <family val="2"/>
    </font>
    <font>
      <b/>
      <sz val="10"/>
      <name val="Arial"/>
      <family val="2"/>
    </font>
    <font>
      <sz val="10"/>
      <name val="Arial"/>
      <family val="2"/>
    </font>
    <font>
      <sz val="8"/>
      <name val="Arial"/>
      <family val="2"/>
    </font>
    <font>
      <b/>
      <sz val="8"/>
      <name val="Arial"/>
      <family val="2"/>
    </font>
    <font>
      <b/>
      <sz val="9"/>
      <name val="Arial"/>
      <family val="2"/>
    </font>
    <font>
      <sz val="9"/>
      <name val="Arial"/>
      <family val="2"/>
    </font>
    <font>
      <b/>
      <sz val="6"/>
      <name val="Arial"/>
      <family val="2"/>
    </font>
    <font>
      <b/>
      <sz val="7"/>
      <name val="Arial"/>
      <family val="2"/>
    </font>
    <font>
      <sz val="7"/>
      <name val="Arial"/>
      <family val="2"/>
    </font>
    <font>
      <sz val="6"/>
      <name val="Arial"/>
      <family val="2"/>
    </font>
    <font>
      <sz val="10"/>
      <color indexed="8"/>
      <name val="Arial"/>
      <family val="2"/>
    </font>
    <font>
      <sz val="8"/>
      <color indexed="8"/>
      <name val="Arial"/>
      <family val="2"/>
    </font>
    <font>
      <b/>
      <sz val="8"/>
      <color indexed="81"/>
      <name val="Tahoma"/>
      <family val="2"/>
    </font>
    <font>
      <b/>
      <sz val="9"/>
      <color indexed="81"/>
      <name val="Tahoma"/>
      <family val="2"/>
    </font>
    <font>
      <strike/>
      <sz val="8"/>
      <name val="Arial"/>
      <family val="2"/>
    </font>
    <font>
      <sz val="8"/>
      <name val="Calibri"/>
      <family val="2"/>
    </font>
    <font>
      <sz val="6"/>
      <color indexed="8"/>
      <name val="Arial"/>
      <family val="2"/>
    </font>
    <font>
      <sz val="6"/>
      <color indexed="8"/>
      <name val="Calibri"/>
      <family val="2"/>
    </font>
    <font>
      <sz val="11"/>
      <color theme="1"/>
      <name val="Calibri"/>
      <family val="2"/>
      <scheme val="minor"/>
    </font>
  </fonts>
  <fills count="13">
    <fill>
      <patternFill patternType="none"/>
    </fill>
    <fill>
      <patternFill patternType="gray125"/>
    </fill>
    <fill>
      <patternFill patternType="solid">
        <fgColor indexed="44"/>
        <bgColor indexed="64"/>
      </patternFill>
    </fill>
    <fill>
      <patternFill patternType="solid">
        <fgColor indexed="40"/>
        <bgColor indexed="64"/>
      </patternFill>
    </fill>
    <fill>
      <patternFill patternType="solid">
        <fgColor indexed="49"/>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gray125">
        <fgColor indexed="9"/>
      </patternFill>
    </fill>
    <fill>
      <patternFill patternType="solid">
        <fgColor indexed="9"/>
        <bgColor indexed="64"/>
      </patternFill>
    </fill>
    <fill>
      <patternFill patternType="gray125">
        <fgColor indexed="9"/>
        <bgColor indexed="9"/>
      </patternFill>
    </fill>
    <fill>
      <patternFill patternType="solid">
        <fgColor indexed="65"/>
        <bgColor indexed="64"/>
      </patternFill>
    </fill>
    <fill>
      <patternFill patternType="solid">
        <fgColor indexed="31"/>
        <bgColor indexed="64"/>
      </patternFill>
    </fill>
  </fills>
  <borders count="61">
    <border>
      <left/>
      <right/>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164" fontId="3" fillId="0" borderId="0" applyFont="0" applyFill="0" applyBorder="0" applyAlignment="0" applyProtection="0"/>
    <xf numFmtId="0" fontId="20" fillId="0" borderId="0"/>
    <xf numFmtId="0" fontId="20" fillId="0" borderId="0"/>
    <xf numFmtId="0" fontId="3" fillId="0" borderId="0"/>
  </cellStyleXfs>
  <cellXfs count="445">
    <xf numFmtId="0" fontId="0" fillId="0" borderId="0" xfId="0"/>
    <xf numFmtId="0" fontId="4" fillId="2" borderId="1" xfId="0" applyFont="1" applyFill="1" applyBorder="1" applyAlignment="1">
      <alignment horizontal="center" vertical="center" wrapText="1"/>
    </xf>
    <xf numFmtId="3" fontId="9" fillId="3" borderId="2" xfId="0" applyNumberFormat="1" applyFont="1" applyFill="1" applyBorder="1" applyAlignment="1" applyProtection="1">
      <alignment horizontal="center" vertical="center" textRotation="90" wrapText="1"/>
    </xf>
    <xf numFmtId="3" fontId="9" fillId="3" borderId="3" xfId="0" applyNumberFormat="1" applyFont="1" applyFill="1" applyBorder="1" applyAlignment="1" applyProtection="1">
      <alignment horizontal="center" vertical="center" textRotation="90" wrapText="1"/>
    </xf>
    <xf numFmtId="0" fontId="4" fillId="4" borderId="4" xfId="0" applyFont="1" applyFill="1" applyBorder="1" applyAlignment="1">
      <alignment horizontal="center" vertical="center" wrapText="1"/>
    </xf>
    <xf numFmtId="3" fontId="4" fillId="4" borderId="5" xfId="0" applyNumberFormat="1" applyFont="1" applyFill="1" applyBorder="1" applyAlignment="1" applyProtection="1">
      <alignment horizontal="center" vertical="center" wrapText="1"/>
      <protection locked="0"/>
    </xf>
    <xf numFmtId="3" fontId="4" fillId="4" borderId="5" xfId="0" applyNumberFormat="1" applyFont="1" applyFill="1" applyBorder="1" applyAlignment="1">
      <alignment horizontal="center" vertical="center" textRotation="90"/>
    </xf>
    <xf numFmtId="0" fontId="4" fillId="4" borderId="5" xfId="0" applyFont="1" applyFill="1" applyBorder="1" applyAlignment="1">
      <alignment horizontal="center" vertical="center" textRotation="90"/>
    </xf>
    <xf numFmtId="3" fontId="4" fillId="3" borderId="4" xfId="0" applyNumberFormat="1" applyFont="1" applyFill="1" applyBorder="1" applyAlignment="1">
      <alignment horizontal="center" vertical="center" textRotation="90"/>
    </xf>
    <xf numFmtId="3" fontId="4" fillId="3" borderId="5" xfId="0" applyNumberFormat="1" applyFont="1" applyFill="1" applyBorder="1" applyAlignment="1">
      <alignment horizontal="center" vertical="center" textRotation="90"/>
    </xf>
    <xf numFmtId="3" fontId="4" fillId="3" borderId="6" xfId="0" applyNumberFormat="1" applyFont="1" applyFill="1" applyBorder="1" applyAlignment="1">
      <alignment horizontal="center" vertical="center" textRotation="90"/>
    </xf>
    <xf numFmtId="0" fontId="4" fillId="5" borderId="7" xfId="0" applyFont="1" applyFill="1" applyBorder="1" applyAlignment="1">
      <alignment horizontal="center" vertical="center" textRotation="90"/>
    </xf>
    <xf numFmtId="0" fontId="4" fillId="5" borderId="5" xfId="0" applyFont="1" applyFill="1" applyBorder="1" applyAlignment="1">
      <alignment horizontal="center" vertical="center" textRotation="90"/>
    </xf>
    <xf numFmtId="0" fontId="4" fillId="5" borderId="6" xfId="0" applyFont="1" applyFill="1" applyBorder="1" applyAlignment="1">
      <alignment horizontal="center" vertical="center" textRotation="90" wrapText="1"/>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3" fontId="4" fillId="3" borderId="8" xfId="0" applyNumberFormat="1" applyFont="1" applyFill="1" applyBorder="1" applyAlignment="1" applyProtection="1">
      <alignment horizontal="center" vertical="center" textRotation="90" wrapText="1"/>
      <protection locked="0"/>
    </xf>
    <xf numFmtId="3" fontId="4" fillId="7" borderId="9" xfId="0" applyNumberFormat="1" applyFont="1" applyFill="1" applyBorder="1" applyAlignment="1" applyProtection="1">
      <alignment horizontal="center" vertical="center" textRotation="90" wrapText="1"/>
      <protection locked="0"/>
    </xf>
    <xf numFmtId="3" fontId="4" fillId="3" borderId="9" xfId="0" applyNumberFormat="1" applyFont="1" applyFill="1" applyBorder="1" applyAlignment="1" applyProtection="1">
      <alignment horizontal="center" vertical="center" textRotation="90" wrapText="1"/>
      <protection locked="0"/>
    </xf>
    <xf numFmtId="3" fontId="5" fillId="3" borderId="9" xfId="0" applyNumberFormat="1" applyFont="1" applyFill="1" applyBorder="1" applyAlignment="1" applyProtection="1">
      <alignment horizontal="center" vertical="center" textRotation="90" wrapText="1"/>
      <protection locked="0"/>
    </xf>
    <xf numFmtId="0" fontId="5" fillId="5" borderId="9" xfId="0" applyFont="1" applyFill="1" applyBorder="1" applyAlignment="1" applyProtection="1">
      <alignment horizontal="center" vertical="center" textRotation="90" wrapText="1"/>
      <protection locked="0"/>
    </xf>
    <xf numFmtId="0" fontId="10" fillId="5" borderId="9" xfId="0" applyFont="1" applyFill="1" applyBorder="1" applyAlignment="1" applyProtection="1">
      <alignment horizontal="center" vertical="center" wrapText="1"/>
      <protection locked="0"/>
    </xf>
    <xf numFmtId="0" fontId="4" fillId="5" borderId="10" xfId="0" applyFont="1" applyFill="1" applyBorder="1" applyAlignment="1">
      <alignment wrapText="1"/>
    </xf>
    <xf numFmtId="0" fontId="11"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3" fontId="4" fillId="0" borderId="12" xfId="0" applyNumberFormat="1" applyFont="1" applyFill="1" applyBorder="1" applyAlignment="1" applyProtection="1">
      <alignment horizontal="center" vertical="center" wrapText="1"/>
      <protection locked="0"/>
    </xf>
    <xf numFmtId="3" fontId="4" fillId="0" borderId="12" xfId="0" applyNumberFormat="1" applyFont="1" applyFill="1" applyBorder="1" applyAlignment="1" applyProtection="1">
      <alignment horizontal="center" vertical="center" textRotation="90" wrapText="1"/>
      <protection locked="0"/>
    </xf>
    <xf numFmtId="0" fontId="4" fillId="8" borderId="12" xfId="0" applyFont="1" applyFill="1" applyBorder="1" applyAlignment="1" applyProtection="1">
      <alignment horizontal="center" vertical="center" textRotation="90" wrapText="1"/>
      <protection locked="0"/>
    </xf>
    <xf numFmtId="165" fontId="4" fillId="9" borderId="12" xfId="1" applyNumberFormat="1" applyFont="1" applyFill="1" applyBorder="1" applyAlignment="1" applyProtection="1">
      <alignment horizontal="center" vertical="center" textRotation="90" wrapText="1"/>
      <protection locked="0"/>
    </xf>
    <xf numFmtId="3" fontId="4" fillId="6" borderId="9" xfId="0" applyNumberFormat="1" applyFont="1" applyFill="1" applyBorder="1" applyAlignment="1">
      <alignment horizontal="center" vertical="center" textRotation="90" wrapText="1"/>
    </xf>
    <xf numFmtId="0" fontId="5" fillId="6" borderId="9" xfId="0" applyFont="1" applyFill="1" applyBorder="1" applyAlignment="1" applyProtection="1">
      <alignment horizontal="center" vertical="center" textRotation="90" wrapText="1"/>
      <protection locked="0"/>
    </xf>
    <xf numFmtId="0" fontId="11" fillId="0" borderId="12" xfId="0" applyFont="1" applyFill="1" applyBorder="1" applyAlignment="1">
      <alignment horizontal="left" vertical="center" wrapText="1"/>
    </xf>
    <xf numFmtId="0" fontId="4" fillId="10" borderId="12" xfId="0" applyFont="1" applyFill="1" applyBorder="1" applyAlignment="1" applyProtection="1">
      <alignment horizontal="center" vertical="center" wrapText="1"/>
      <protection locked="0"/>
    </xf>
    <xf numFmtId="0" fontId="3" fillId="0" borderId="12" xfId="0" applyFont="1" applyBorder="1" applyAlignment="1">
      <alignment horizontal="center" vertical="center" wrapText="1"/>
    </xf>
    <xf numFmtId="3" fontId="4" fillId="0" borderId="12" xfId="0" applyNumberFormat="1" applyFont="1" applyFill="1" applyBorder="1" applyAlignment="1">
      <alignment horizontal="center" vertical="center" textRotation="90" wrapText="1"/>
    </xf>
    <xf numFmtId="0" fontId="4" fillId="10" borderId="12" xfId="0" applyFont="1" applyFill="1" applyBorder="1" applyAlignment="1" applyProtection="1">
      <alignment horizontal="center" vertical="center" textRotation="90" wrapText="1"/>
      <protection locked="0"/>
    </xf>
    <xf numFmtId="0" fontId="4" fillId="10" borderId="12" xfId="0" applyFont="1" applyFill="1" applyBorder="1" applyAlignment="1">
      <alignment horizontal="center" vertical="center" wrapText="1"/>
    </xf>
    <xf numFmtId="0" fontId="4" fillId="10" borderId="12" xfId="0" applyFont="1" applyFill="1" applyBorder="1" applyAlignment="1">
      <alignment horizontal="center" vertical="center" textRotation="90" wrapText="1"/>
    </xf>
    <xf numFmtId="3" fontId="4" fillId="0" borderId="13" xfId="0" applyNumberFormat="1" applyFont="1" applyFill="1" applyBorder="1" applyAlignment="1" applyProtection="1">
      <alignment horizontal="center" vertical="center" textRotation="90" wrapText="1"/>
      <protection locked="0"/>
    </xf>
    <xf numFmtId="3" fontId="4" fillId="6" borderId="9" xfId="0" applyNumberFormat="1" applyFont="1" applyFill="1" applyBorder="1" applyAlignment="1">
      <alignment vertical="center" textRotation="90" wrapText="1"/>
    </xf>
    <xf numFmtId="3" fontId="4" fillId="6" borderId="9" xfId="0" applyNumberFormat="1" applyFont="1" applyFill="1" applyBorder="1" applyAlignment="1" applyProtection="1">
      <alignment horizontal="center" vertical="center" textRotation="90" wrapText="1"/>
      <protection locked="0"/>
    </xf>
    <xf numFmtId="0" fontId="4" fillId="10" borderId="11"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3" fillId="0" borderId="9" xfId="0" applyFont="1" applyBorder="1" applyAlignment="1">
      <alignment horizontal="center" vertical="center" wrapText="1"/>
    </xf>
    <xf numFmtId="3" fontId="4" fillId="0" borderId="11" xfId="0" applyNumberFormat="1" applyFont="1" applyFill="1" applyBorder="1" applyAlignment="1">
      <alignment horizontal="center" vertical="center" textRotation="90" wrapText="1"/>
    </xf>
    <xf numFmtId="3" fontId="4" fillId="0" borderId="14" xfId="0" applyNumberFormat="1" applyFont="1" applyFill="1" applyBorder="1" applyAlignment="1" applyProtection="1">
      <alignment horizontal="center" vertical="center" textRotation="90" wrapText="1"/>
      <protection locked="0"/>
    </xf>
    <xf numFmtId="3" fontId="4" fillId="0" borderId="11" xfId="0" applyNumberFormat="1" applyFont="1" applyFill="1" applyBorder="1" applyAlignment="1" applyProtection="1">
      <alignment horizontal="center" vertical="center" textRotation="90" wrapText="1"/>
      <protection locked="0"/>
    </xf>
    <xf numFmtId="3" fontId="4" fillId="9" borderId="11" xfId="0" applyNumberFormat="1" applyFont="1" applyFill="1" applyBorder="1" applyAlignment="1" applyProtection="1">
      <alignment horizontal="center" vertical="center" textRotation="90" wrapText="1"/>
      <protection locked="0"/>
    </xf>
    <xf numFmtId="0" fontId="11" fillId="0" borderId="0" xfId="0" applyFont="1" applyFill="1" applyBorder="1" applyAlignment="1">
      <alignment horizontal="left" vertical="center" wrapText="1"/>
    </xf>
    <xf numFmtId="3" fontId="0" fillId="0" borderId="0" xfId="0" applyNumberFormat="1" applyAlignment="1">
      <alignment horizontal="center" vertical="center" wrapText="1"/>
    </xf>
    <xf numFmtId="3" fontId="9" fillId="9" borderId="3" xfId="0" applyNumberFormat="1" applyFont="1" applyFill="1" applyBorder="1" applyAlignment="1" applyProtection="1">
      <alignment horizontal="center" vertical="center" textRotation="90" wrapText="1"/>
    </xf>
    <xf numFmtId="3" fontId="9" fillId="9" borderId="15" xfId="0" applyNumberFormat="1" applyFont="1" applyFill="1" applyBorder="1" applyAlignment="1" applyProtection="1">
      <alignment horizontal="center" vertical="center" textRotation="90" wrapText="1"/>
    </xf>
    <xf numFmtId="0" fontId="4" fillId="11" borderId="16" xfId="0" applyFont="1" applyFill="1" applyBorder="1" applyAlignment="1">
      <alignment horizontal="center" vertical="center" wrapText="1"/>
    </xf>
    <xf numFmtId="3" fontId="4" fillId="4" borderId="4" xfId="0" applyNumberFormat="1" applyFont="1" applyFill="1" applyBorder="1" applyAlignment="1" applyProtection="1">
      <alignment horizontal="center" vertical="center" wrapText="1"/>
      <protection locked="0"/>
    </xf>
    <xf numFmtId="0" fontId="4" fillId="4" borderId="6" xfId="0" applyFont="1" applyFill="1" applyBorder="1" applyAlignment="1">
      <alignment horizontal="center" vertical="center" textRotation="90"/>
    </xf>
    <xf numFmtId="164" fontId="5" fillId="6" borderId="17"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pplyProtection="1">
      <alignment horizontal="center" vertical="center" textRotation="90" wrapText="1"/>
      <protection locked="0"/>
    </xf>
    <xf numFmtId="0" fontId="5" fillId="6" borderId="6" xfId="0" applyFont="1" applyFill="1" applyBorder="1" applyAlignment="1" applyProtection="1">
      <alignment horizontal="center" vertical="center" textRotation="90" wrapText="1"/>
      <protection locked="0"/>
    </xf>
    <xf numFmtId="9" fontId="4" fillId="0" borderId="12" xfId="0" applyNumberFormat="1" applyFont="1" applyFill="1" applyBorder="1" applyAlignment="1">
      <alignment horizontal="center" vertical="center" wrapText="1"/>
    </xf>
    <xf numFmtId="0" fontId="0" fillId="0" borderId="0" xfId="0" applyFill="1"/>
    <xf numFmtId="0" fontId="5"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165" fontId="4" fillId="0" borderId="0" xfId="1" applyNumberFormat="1" applyFont="1" applyBorder="1" applyAlignment="1">
      <alignment horizontal="center" textRotation="90"/>
    </xf>
    <xf numFmtId="0" fontId="4" fillId="8" borderId="18" xfId="0" applyFont="1" applyFill="1" applyBorder="1" applyAlignment="1" applyProtection="1">
      <alignment horizontal="center" vertical="center" textRotation="90" wrapText="1"/>
      <protection locked="0"/>
    </xf>
    <xf numFmtId="0" fontId="5" fillId="0" borderId="12" xfId="0" applyFont="1" applyFill="1" applyBorder="1" applyAlignment="1" applyProtection="1">
      <alignment horizontal="center" vertical="center" textRotation="90" wrapText="1"/>
      <protection locked="0"/>
    </xf>
    <xf numFmtId="0" fontId="10" fillId="0" borderId="12" xfId="0" applyFont="1" applyFill="1" applyBorder="1" applyAlignment="1" applyProtection="1">
      <alignment horizontal="center" vertical="center" wrapText="1"/>
      <protection locked="0"/>
    </xf>
    <xf numFmtId="0" fontId="4" fillId="0" borderId="12" xfId="0" applyFont="1" applyFill="1" applyBorder="1" applyAlignment="1">
      <alignment wrapText="1"/>
    </xf>
    <xf numFmtId="9" fontId="4" fillId="8" borderId="12" xfId="0" applyNumberFormat="1" applyFont="1" applyFill="1" applyBorder="1" applyAlignment="1" applyProtection="1">
      <alignment horizontal="center" vertical="center" wrapText="1"/>
      <protection locked="0"/>
    </xf>
    <xf numFmtId="9" fontId="5" fillId="0" borderId="12" xfId="0" applyNumberFormat="1" applyFont="1" applyFill="1" applyBorder="1" applyAlignment="1">
      <alignment horizontal="center" vertical="center" wrapText="1"/>
    </xf>
    <xf numFmtId="0" fontId="5" fillId="0" borderId="20" xfId="0" applyFont="1" applyFill="1" applyBorder="1" applyAlignment="1" applyProtection="1">
      <alignment horizontal="center" vertical="center" textRotation="255" wrapText="1"/>
      <protection locked="0"/>
    </xf>
    <xf numFmtId="0" fontId="3" fillId="0" borderId="20" xfId="0" applyFont="1" applyBorder="1" applyAlignment="1">
      <alignment horizontal="center" vertical="center" textRotation="255" wrapText="1"/>
    </xf>
    <xf numFmtId="0" fontId="4" fillId="2" borderId="1" xfId="0" applyFont="1" applyFill="1" applyBorder="1" applyAlignment="1">
      <alignment horizontal="center" vertical="center" wrapText="1"/>
    </xf>
    <xf numFmtId="3" fontId="9" fillId="3" borderId="2" xfId="0" applyNumberFormat="1" applyFont="1" applyFill="1" applyBorder="1" applyAlignment="1" applyProtection="1">
      <alignment horizontal="center" vertical="center" textRotation="90" wrapText="1"/>
    </xf>
    <xf numFmtId="3" fontId="9" fillId="9" borderId="3" xfId="0" applyNumberFormat="1" applyFont="1" applyFill="1" applyBorder="1" applyAlignment="1" applyProtection="1">
      <alignment horizontal="center" vertical="center" textRotation="90" wrapText="1"/>
    </xf>
    <xf numFmtId="3" fontId="9" fillId="3" borderId="3" xfId="0" applyNumberFormat="1" applyFont="1" applyFill="1" applyBorder="1" applyAlignment="1" applyProtection="1">
      <alignment horizontal="center" vertical="center" textRotation="90" wrapText="1"/>
    </xf>
    <xf numFmtId="3" fontId="9" fillId="9" borderId="15" xfId="0" applyNumberFormat="1" applyFont="1" applyFill="1" applyBorder="1" applyAlignment="1" applyProtection="1">
      <alignment horizontal="center" vertical="center" textRotation="90" wrapText="1"/>
    </xf>
    <xf numFmtId="0" fontId="4" fillId="4" borderId="4" xfId="0" applyFont="1" applyFill="1" applyBorder="1" applyAlignment="1">
      <alignment horizontal="center" vertical="center" wrapText="1"/>
    </xf>
    <xf numFmtId="0" fontId="12" fillId="4" borderId="12" xfId="0" applyFont="1" applyFill="1" applyBorder="1" applyAlignment="1">
      <alignment horizontal="justify" wrapText="1"/>
    </xf>
    <xf numFmtId="3" fontId="4" fillId="4" borderId="5" xfId="0" applyNumberFormat="1" applyFont="1" applyFill="1" applyBorder="1" applyAlignment="1" applyProtection="1">
      <alignment horizontal="center" vertical="center" wrapText="1"/>
      <protection locked="0"/>
    </xf>
    <xf numFmtId="3" fontId="4" fillId="4" borderId="5" xfId="0" applyNumberFormat="1" applyFont="1" applyFill="1" applyBorder="1" applyAlignment="1">
      <alignment horizontal="center" vertical="center" textRotation="90"/>
    </xf>
    <xf numFmtId="0" fontId="4" fillId="4" borderId="5" xfId="0" applyFont="1" applyFill="1" applyBorder="1" applyAlignment="1">
      <alignment horizontal="center" vertical="center" textRotation="90"/>
    </xf>
    <xf numFmtId="0" fontId="4" fillId="4" borderId="6" xfId="0" applyFont="1" applyFill="1" applyBorder="1" applyAlignment="1">
      <alignment horizontal="center" vertical="center" textRotation="90"/>
    </xf>
    <xf numFmtId="3" fontId="4" fillId="3" borderId="4" xfId="0" applyNumberFormat="1" applyFont="1" applyFill="1" applyBorder="1" applyAlignment="1">
      <alignment horizontal="center" vertical="center" textRotation="90"/>
    </xf>
    <xf numFmtId="3" fontId="4" fillId="3" borderId="5" xfId="0" applyNumberFormat="1" applyFont="1" applyFill="1" applyBorder="1" applyAlignment="1">
      <alignment horizontal="center" vertical="center" textRotation="90"/>
    </xf>
    <xf numFmtId="3" fontId="4" fillId="3" borderId="6" xfId="0" applyNumberFormat="1" applyFont="1" applyFill="1" applyBorder="1" applyAlignment="1">
      <alignment horizontal="center" vertical="center" textRotation="90"/>
    </xf>
    <xf numFmtId="0" fontId="4" fillId="5" borderId="7" xfId="0" applyFont="1" applyFill="1" applyBorder="1" applyAlignment="1">
      <alignment horizontal="center" vertical="center" textRotation="90"/>
    </xf>
    <xf numFmtId="0" fontId="4" fillId="5" borderId="5" xfId="0" applyFont="1" applyFill="1" applyBorder="1" applyAlignment="1">
      <alignment horizontal="center" vertical="center" textRotation="90"/>
    </xf>
    <xf numFmtId="0" fontId="4" fillId="5" borderId="6" xfId="0" applyFont="1" applyFill="1" applyBorder="1" applyAlignment="1">
      <alignment horizontal="center" vertical="center" textRotation="90" wrapText="1"/>
    </xf>
    <xf numFmtId="164" fontId="5" fillId="6" borderId="17"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pplyProtection="1">
      <alignment horizontal="center" vertical="center" textRotation="90" wrapText="1"/>
      <protection locked="0"/>
    </xf>
    <xf numFmtId="0" fontId="5" fillId="6" borderId="6" xfId="0" applyFont="1" applyFill="1" applyBorder="1" applyAlignment="1" applyProtection="1">
      <alignment horizontal="center" vertical="center" textRotation="90" wrapText="1"/>
      <protection locked="0"/>
    </xf>
    <xf numFmtId="0" fontId="4" fillId="5" borderId="10" xfId="0" applyFont="1" applyFill="1" applyBorder="1" applyAlignment="1">
      <alignment wrapText="1"/>
    </xf>
    <xf numFmtId="0" fontId="4" fillId="8" borderId="11" xfId="0" applyFont="1" applyFill="1" applyBorder="1" applyAlignment="1" applyProtection="1">
      <alignment horizontal="center" vertical="center" wrapText="1"/>
      <protection locked="0"/>
    </xf>
    <xf numFmtId="0" fontId="3" fillId="0" borderId="20" xfId="0" applyFont="1" applyBorder="1" applyAlignment="1">
      <alignment horizontal="center" vertical="center" wrapText="1"/>
    </xf>
    <xf numFmtId="0" fontId="4" fillId="11" borderId="18" xfId="0" applyFont="1" applyFill="1" applyBorder="1" applyAlignment="1">
      <alignment horizontal="center" vertical="center" textRotation="90" wrapText="1"/>
    </xf>
    <xf numFmtId="165" fontId="4" fillId="9" borderId="48" xfId="1" applyNumberFormat="1" applyFont="1" applyFill="1" applyBorder="1" applyAlignment="1" applyProtection="1">
      <alignment horizontal="center" vertical="center" textRotation="90" wrapText="1"/>
      <protection locked="0"/>
    </xf>
    <xf numFmtId="3" fontId="4" fillId="9" borderId="12" xfId="0" applyNumberFormat="1" applyFont="1" applyFill="1" applyBorder="1" applyAlignment="1" applyProtection="1">
      <alignment horizontal="center" vertical="center" textRotation="90" wrapText="1"/>
      <protection locked="0"/>
    </xf>
    <xf numFmtId="165" fontId="4" fillId="0" borderId="49" xfId="1" applyNumberFormat="1" applyFont="1" applyBorder="1" applyAlignment="1">
      <alignment horizontal="center" textRotation="90"/>
    </xf>
    <xf numFmtId="3" fontId="4" fillId="0" borderId="11" xfId="0" applyNumberFormat="1" applyFont="1" applyFill="1" applyBorder="1" applyAlignment="1" applyProtection="1">
      <alignment horizontal="center" vertical="center" wrapText="1"/>
      <protection locked="0"/>
    </xf>
    <xf numFmtId="0" fontId="11" fillId="0" borderId="18" xfId="0" applyFont="1" applyFill="1" applyBorder="1" applyAlignment="1">
      <alignment horizontal="left" vertical="center" wrapText="1"/>
    </xf>
    <xf numFmtId="0" fontId="4" fillId="8" borderId="12" xfId="0" applyFont="1" applyFill="1" applyBorder="1" applyAlignment="1" applyProtection="1">
      <alignment horizontal="center" vertical="center" wrapText="1"/>
      <protection locked="0"/>
    </xf>
    <xf numFmtId="0" fontId="4" fillId="11" borderId="12" xfId="0" applyFont="1" applyFill="1" applyBorder="1" applyAlignment="1">
      <alignment horizontal="center" vertical="center" textRotation="90" wrapText="1"/>
    </xf>
    <xf numFmtId="165" fontId="4" fillId="9" borderId="51" xfId="1" applyNumberFormat="1" applyFont="1" applyFill="1" applyBorder="1" applyAlignment="1">
      <alignment horizontal="center" textRotation="90"/>
    </xf>
    <xf numFmtId="0" fontId="4" fillId="8" borderId="12" xfId="0" applyFont="1" applyFill="1" applyBorder="1" applyAlignment="1">
      <alignment horizontal="center" vertical="center" wrapText="1"/>
    </xf>
    <xf numFmtId="165" fontId="4" fillId="0" borderId="12" xfId="1" applyNumberFormat="1" applyFont="1" applyBorder="1" applyAlignment="1">
      <alignment horizontal="center" textRotation="90"/>
    </xf>
    <xf numFmtId="0" fontId="4" fillId="8" borderId="12" xfId="0" applyFont="1" applyFill="1" applyBorder="1" applyAlignment="1">
      <alignment horizontal="center" vertical="center" textRotation="90" wrapText="1"/>
    </xf>
    <xf numFmtId="0" fontId="11" fillId="0" borderId="52" xfId="0" applyFont="1" applyFill="1" applyBorder="1" applyAlignment="1">
      <alignment horizontal="left" vertical="center" wrapText="1"/>
    </xf>
    <xf numFmtId="0" fontId="4" fillId="8" borderId="53"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3" fillId="0" borderId="52" xfId="0" applyFont="1" applyBorder="1" applyAlignment="1">
      <alignment horizontal="center" vertical="center" wrapText="1"/>
    </xf>
    <xf numFmtId="0" fontId="4" fillId="11" borderId="53" xfId="0" applyFont="1" applyFill="1" applyBorder="1" applyAlignment="1">
      <alignment horizontal="center" vertical="center" textRotation="90" wrapText="1"/>
    </xf>
    <xf numFmtId="165" fontId="4" fillId="9" borderId="13" xfId="1" applyNumberFormat="1" applyFont="1" applyFill="1" applyBorder="1" applyAlignment="1" applyProtection="1">
      <alignment horizontal="center" vertical="center" textRotation="90" wrapText="1"/>
      <protection locked="0"/>
    </xf>
    <xf numFmtId="3" fontId="4" fillId="9" borderId="53" xfId="0" applyNumberFormat="1" applyFont="1" applyFill="1" applyBorder="1" applyAlignment="1" applyProtection="1">
      <alignment horizontal="center" vertical="center" textRotation="90" wrapText="1"/>
      <protection locked="0"/>
    </xf>
    <xf numFmtId="165" fontId="4" fillId="0" borderId="53" xfId="1" applyNumberFormat="1" applyFont="1" applyBorder="1" applyAlignment="1">
      <alignment horizontal="center" textRotation="90"/>
    </xf>
    <xf numFmtId="3" fontId="4" fillId="0" borderId="53" xfId="0" applyNumberFormat="1" applyFont="1" applyFill="1" applyBorder="1" applyAlignment="1" applyProtection="1">
      <alignment horizontal="center" vertical="center" wrapText="1"/>
      <protection locked="0"/>
    </xf>
    <xf numFmtId="3" fontId="4" fillId="0" borderId="53" xfId="0" applyNumberFormat="1" applyFont="1" applyFill="1" applyBorder="1" applyAlignment="1" applyProtection="1">
      <alignment horizontal="center" vertical="center" textRotation="90" wrapText="1"/>
      <protection locked="0"/>
    </xf>
    <xf numFmtId="0" fontId="4" fillId="8" borderId="53" xfId="0" applyFont="1" applyFill="1" applyBorder="1" applyAlignment="1">
      <alignment horizontal="center" vertical="center" textRotation="90" wrapText="1"/>
    </xf>
    <xf numFmtId="0" fontId="13" fillId="0" borderId="0" xfId="0" applyFont="1"/>
    <xf numFmtId="0" fontId="0" fillId="0" borderId="0" xfId="0" applyAlignment="1">
      <alignment horizontal="center" vertical="center" wrapText="1"/>
    </xf>
    <xf numFmtId="0" fontId="12" fillId="0" borderId="0" xfId="0" applyFont="1"/>
    <xf numFmtId="0" fontId="4" fillId="11" borderId="55" xfId="0" applyFont="1" applyFill="1" applyBorder="1" applyAlignment="1">
      <alignment horizontal="center" vertical="center" wrapText="1"/>
    </xf>
    <xf numFmtId="3" fontId="4" fillId="0" borderId="48" xfId="0" applyNumberFormat="1" applyFont="1" applyFill="1" applyBorder="1" applyAlignment="1" applyProtection="1">
      <alignment horizontal="center" vertical="center" textRotation="90" wrapText="1"/>
      <protection locked="0"/>
    </xf>
    <xf numFmtId="0" fontId="4" fillId="11" borderId="41" xfId="0" applyFont="1" applyFill="1" applyBorder="1" applyAlignment="1">
      <alignment horizontal="center" vertical="center" wrapText="1"/>
    </xf>
    <xf numFmtId="0" fontId="11" fillId="0" borderId="53" xfId="0" applyFont="1" applyFill="1" applyBorder="1" applyAlignment="1">
      <alignment horizontal="left" vertical="center" wrapText="1"/>
    </xf>
    <xf numFmtId="0" fontId="4" fillId="10" borderId="53" xfId="0" applyFont="1" applyFill="1" applyBorder="1" applyAlignment="1">
      <alignment horizontal="center" vertical="center" wrapText="1"/>
    </xf>
    <xf numFmtId="0" fontId="3" fillId="0" borderId="53" xfId="0" applyFont="1" applyBorder="1" applyAlignment="1">
      <alignment horizontal="center" vertical="center" wrapText="1"/>
    </xf>
    <xf numFmtId="3" fontId="4" fillId="0" borderId="53" xfId="0" applyNumberFormat="1" applyFont="1" applyFill="1" applyBorder="1" applyAlignment="1">
      <alignment horizontal="center" vertical="center" textRotation="90" wrapText="1"/>
    </xf>
    <xf numFmtId="0" fontId="4" fillId="10" borderId="53" xfId="0" applyFont="1" applyFill="1" applyBorder="1" applyAlignment="1">
      <alignment horizontal="center" vertical="center" textRotation="90" wrapText="1"/>
    </xf>
    <xf numFmtId="0" fontId="5" fillId="6" borderId="10" xfId="0" applyFont="1" applyFill="1" applyBorder="1" applyAlignment="1" applyProtection="1">
      <alignment horizontal="center" vertical="center" textRotation="90" wrapText="1"/>
      <protection locked="0"/>
    </xf>
    <xf numFmtId="0" fontId="4" fillId="11" borderId="29" xfId="0" applyFont="1" applyFill="1" applyBorder="1" applyAlignment="1">
      <alignment horizontal="center" vertical="center" wrapText="1"/>
    </xf>
    <xf numFmtId="0" fontId="4" fillId="10" borderId="18" xfId="0" applyFont="1" applyFill="1" applyBorder="1" applyAlignment="1" applyProtection="1">
      <alignment horizontal="center" vertical="center" wrapText="1"/>
      <protection locked="0"/>
    </xf>
    <xf numFmtId="3" fontId="4" fillId="0" borderId="2" xfId="0" applyNumberFormat="1" applyFont="1" applyFill="1" applyBorder="1" applyAlignment="1" applyProtection="1">
      <alignment horizontal="center" vertical="center" textRotation="90" wrapText="1"/>
      <protection locked="0"/>
    </xf>
    <xf numFmtId="3" fontId="4" fillId="0" borderId="3" xfId="0" applyNumberFormat="1" applyFont="1" applyFill="1" applyBorder="1" applyAlignment="1" applyProtection="1">
      <alignment horizontal="center" vertical="center" textRotation="90" wrapText="1"/>
      <protection locked="0"/>
    </xf>
    <xf numFmtId="3" fontId="4" fillId="9" borderId="3" xfId="0" applyNumberFormat="1" applyFont="1" applyFill="1" applyBorder="1" applyAlignment="1" applyProtection="1">
      <alignment horizontal="center" vertical="center" textRotation="90" wrapText="1"/>
      <protection locked="0"/>
    </xf>
    <xf numFmtId="0" fontId="4" fillId="11" borderId="57" xfId="0" applyFont="1" applyFill="1" applyBorder="1" applyAlignment="1">
      <alignment horizontal="center" vertical="center" wrapText="1"/>
    </xf>
    <xf numFmtId="0" fontId="4" fillId="10" borderId="52" xfId="0" applyFont="1" applyFill="1" applyBorder="1" applyAlignment="1" applyProtection="1">
      <alignment horizontal="center" vertical="center" wrapText="1"/>
      <protection locked="0"/>
    </xf>
    <xf numFmtId="0" fontId="4" fillId="10" borderId="53" xfId="0" applyFont="1" applyFill="1" applyBorder="1" applyAlignment="1" applyProtection="1">
      <alignment horizontal="center" vertical="center" textRotation="90" wrapText="1"/>
      <protection locked="0"/>
    </xf>
    <xf numFmtId="3" fontId="4" fillId="4" borderId="4" xfId="0" applyNumberFormat="1" applyFont="1" applyFill="1" applyBorder="1" applyAlignment="1" applyProtection="1">
      <alignment horizontal="center" vertical="center" wrapText="1"/>
      <protection locked="0"/>
    </xf>
    <xf numFmtId="3" fontId="16" fillId="4" borderId="4" xfId="0" applyNumberFormat="1" applyFont="1" applyFill="1" applyBorder="1" applyAlignment="1" applyProtection="1">
      <alignment horizontal="center" vertical="center" wrapText="1"/>
      <protection locked="0"/>
    </xf>
    <xf numFmtId="9" fontId="4" fillId="4" borderId="5" xfId="0" applyNumberFormat="1" applyFont="1" applyFill="1" applyBorder="1" applyAlignment="1">
      <alignment horizontal="center" vertical="center" textRotation="90"/>
    </xf>
    <xf numFmtId="0" fontId="4" fillId="11" borderId="34" xfId="0" applyFont="1" applyFill="1" applyBorder="1" applyAlignment="1">
      <alignment horizontal="center" vertical="center" wrapText="1"/>
    </xf>
    <xf numFmtId="0" fontId="4" fillId="11" borderId="12" xfId="0" applyFont="1" applyFill="1" applyBorder="1" applyAlignment="1">
      <alignment vertical="center" wrapText="1"/>
    </xf>
    <xf numFmtId="9" fontId="4" fillId="8" borderId="11" xfId="0" applyNumberFormat="1" applyFont="1" applyFill="1" applyBorder="1" applyAlignment="1" applyProtection="1">
      <alignment horizontal="center" vertical="center" wrapText="1"/>
      <protection locked="0"/>
    </xf>
    <xf numFmtId="0" fontId="4" fillId="11" borderId="0" xfId="0" applyFont="1" applyFill="1" applyBorder="1" applyAlignment="1">
      <alignment horizontal="center" vertical="center" wrapText="1"/>
    </xf>
    <xf numFmtId="0" fontId="4" fillId="11" borderId="24" xfId="0" applyFont="1" applyFill="1" applyBorder="1" applyAlignment="1">
      <alignment horizontal="center" vertical="center" wrapText="1"/>
    </xf>
    <xf numFmtId="9" fontId="4" fillId="10" borderId="12" xfId="0" applyNumberFormat="1" applyFont="1" applyFill="1" applyBorder="1" applyAlignment="1" applyProtection="1">
      <alignment horizontal="center" vertical="center" wrapText="1"/>
      <protection locked="0"/>
    </xf>
    <xf numFmtId="9"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1" fontId="4" fillId="8" borderId="12" xfId="0" applyNumberFormat="1" applyFont="1" applyFill="1" applyBorder="1" applyAlignment="1" applyProtection="1">
      <alignment horizontal="center" vertical="center" textRotation="90" wrapText="1"/>
      <protection locked="0"/>
    </xf>
    <xf numFmtId="0" fontId="4" fillId="6" borderId="12" xfId="0" applyFont="1" applyFill="1" applyBorder="1" applyAlignment="1">
      <alignment horizontal="center" vertical="center" wrapText="1"/>
    </xf>
    <xf numFmtId="9" fontId="4" fillId="10" borderId="11" xfId="0" applyNumberFormat="1" applyFont="1" applyFill="1" applyBorder="1" applyAlignment="1" applyProtection="1">
      <alignment horizontal="center" vertical="center" wrapText="1"/>
      <protection locked="0"/>
    </xf>
    <xf numFmtId="0" fontId="5" fillId="6" borderId="5" xfId="0" applyFont="1" applyFill="1" applyBorder="1" applyAlignment="1">
      <alignment horizontal="center" vertical="center" wrapText="1"/>
    </xf>
    <xf numFmtId="164" fontId="5" fillId="6" borderId="6" xfId="0" applyNumberFormat="1"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4" fillId="8" borderId="55" xfId="0" applyFont="1" applyFill="1" applyBorder="1" applyAlignment="1" applyProtection="1">
      <alignment horizontal="center" vertical="center" wrapText="1"/>
      <protection locked="0"/>
    </xf>
    <xf numFmtId="0" fontId="8" fillId="6"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3" fontId="4" fillId="3" borderId="4" xfId="0" applyNumberFormat="1" applyFont="1" applyFill="1" applyBorder="1" applyAlignment="1" applyProtection="1">
      <alignment horizontal="center" vertical="center" textRotation="90" wrapText="1"/>
      <protection locked="0"/>
    </xf>
    <xf numFmtId="3" fontId="4" fillId="7" borderId="5" xfId="0" applyNumberFormat="1" applyFont="1" applyFill="1" applyBorder="1" applyAlignment="1" applyProtection="1">
      <alignment horizontal="center" vertical="center" textRotation="90" wrapText="1"/>
      <protection locked="0"/>
    </xf>
    <xf numFmtId="3" fontId="4" fillId="3" borderId="5" xfId="0" applyNumberFormat="1" applyFont="1" applyFill="1" applyBorder="1" applyAlignment="1" applyProtection="1">
      <alignment horizontal="center" vertical="center" textRotation="90" wrapText="1"/>
      <protection locked="0"/>
    </xf>
    <xf numFmtId="165" fontId="4" fillId="9" borderId="60" xfId="1" applyNumberFormat="1" applyFont="1" applyFill="1" applyBorder="1" applyAlignment="1" applyProtection="1">
      <alignment horizontal="center" vertical="center" textRotation="90" wrapText="1"/>
      <protection locked="0"/>
    </xf>
    <xf numFmtId="3" fontId="4" fillId="9" borderId="18" xfId="0" applyNumberFormat="1" applyFont="1" applyFill="1" applyBorder="1" applyAlignment="1" applyProtection="1">
      <alignment horizontal="center" vertical="center" textRotation="90" wrapText="1"/>
      <protection locked="0"/>
    </xf>
    <xf numFmtId="165" fontId="4" fillId="0" borderId="16" xfId="1" applyNumberFormat="1" applyFont="1" applyBorder="1" applyAlignment="1">
      <alignment horizontal="center" textRotation="90"/>
    </xf>
    <xf numFmtId="0" fontId="4" fillId="8" borderId="49" xfId="0" applyFont="1" applyFill="1" applyBorder="1" applyAlignment="1">
      <alignment horizontal="center" vertical="center" wrapText="1"/>
    </xf>
    <xf numFmtId="0" fontId="4" fillId="0" borderId="3" xfId="0" applyFont="1" applyFill="1" applyBorder="1" applyAlignment="1">
      <alignment horizontal="center" vertical="center" wrapText="1"/>
    </xf>
    <xf numFmtId="165" fontId="4" fillId="9" borderId="2" xfId="1" applyNumberFormat="1" applyFont="1" applyFill="1" applyBorder="1" applyAlignment="1" applyProtection="1">
      <alignment horizontal="center" vertical="center" textRotation="90" wrapText="1"/>
      <protection locked="0"/>
    </xf>
    <xf numFmtId="165" fontId="4" fillId="0" borderId="3" xfId="1" applyNumberFormat="1" applyFont="1" applyBorder="1" applyAlignment="1">
      <alignment horizontal="center" textRotation="90"/>
    </xf>
    <xf numFmtId="3" fontId="4" fillId="0" borderId="3" xfId="0" applyNumberFormat="1" applyFont="1" applyFill="1" applyBorder="1" applyAlignment="1" applyProtection="1">
      <alignment horizontal="center" vertical="center" wrapText="1"/>
      <protection locked="0"/>
    </xf>
    <xf numFmtId="0" fontId="4" fillId="11" borderId="51"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3" fontId="4" fillId="11" borderId="0" xfId="0" applyNumberFormat="1" applyFont="1" applyFill="1" applyBorder="1" applyAlignment="1">
      <alignment horizontal="center" vertical="center" textRotation="90" wrapText="1"/>
    </xf>
    <xf numFmtId="0" fontId="4" fillId="11" borderId="0" xfId="0" applyFont="1" applyFill="1" applyBorder="1" applyAlignment="1">
      <alignment horizontal="center" vertical="center" textRotation="90" wrapText="1"/>
    </xf>
    <xf numFmtId="165" fontId="4" fillId="9" borderId="0" xfId="1" applyNumberFormat="1" applyFont="1" applyFill="1" applyBorder="1" applyAlignment="1" applyProtection="1">
      <alignment horizontal="center" vertical="center" textRotation="90" wrapText="1"/>
      <protection locked="0"/>
    </xf>
    <xf numFmtId="3" fontId="4" fillId="9" borderId="0" xfId="0" applyNumberFormat="1" applyFont="1" applyFill="1" applyBorder="1" applyAlignment="1" applyProtection="1">
      <alignment horizontal="center" vertical="center" textRotation="90" wrapText="1"/>
      <protection locked="0"/>
    </xf>
    <xf numFmtId="3" fontId="4" fillId="0" borderId="0" xfId="0" applyNumberFormat="1" applyFont="1" applyFill="1" applyBorder="1" applyAlignment="1" applyProtection="1">
      <alignment horizontal="center" vertical="center" wrapText="1"/>
      <protection locked="0"/>
    </xf>
    <xf numFmtId="3" fontId="4" fillId="0" borderId="0" xfId="0" applyNumberFormat="1" applyFont="1" applyFill="1" applyBorder="1" applyAlignment="1" applyProtection="1">
      <alignment horizontal="center" vertical="center" textRotation="90" wrapText="1"/>
      <protection locked="0"/>
    </xf>
    <xf numFmtId="0" fontId="4" fillId="8" borderId="0" xfId="0" applyFont="1" applyFill="1" applyBorder="1" applyAlignment="1" applyProtection="1">
      <alignment horizontal="center" vertical="center" textRotation="90" wrapText="1"/>
      <protection locked="0"/>
    </xf>
    <xf numFmtId="0" fontId="4" fillId="11" borderId="0" xfId="0" applyFont="1" applyFill="1" applyBorder="1" applyAlignment="1" applyProtection="1">
      <alignment horizontal="center" vertical="center" textRotation="90" wrapText="1"/>
      <protection locked="0"/>
    </xf>
    <xf numFmtId="0" fontId="4" fillId="11" borderId="42" xfId="0" applyFont="1" applyFill="1" applyBorder="1" applyAlignment="1">
      <alignment horizontal="center" vertical="center" textRotation="90" wrapText="1"/>
    </xf>
    <xf numFmtId="0" fontId="4" fillId="0" borderId="0" xfId="0" applyFont="1"/>
    <xf numFmtId="0" fontId="3" fillId="0" borderId="0" xfId="0" applyFont="1"/>
    <xf numFmtId="0" fontId="3" fillId="0" borderId="0" xfId="0" applyFont="1" applyAlignment="1">
      <alignment horizontal="center" vertical="center" wrapText="1"/>
    </xf>
    <xf numFmtId="0" fontId="5" fillId="6" borderId="8" xfId="0" applyFont="1" applyFill="1" applyBorder="1" applyAlignment="1">
      <alignment horizontal="center" vertical="center" wrapText="1"/>
    </xf>
    <xf numFmtId="0" fontId="4" fillId="11" borderId="12" xfId="0" applyFont="1" applyFill="1" applyBorder="1" applyAlignment="1">
      <alignment horizontal="center" wrapText="1"/>
    </xf>
    <xf numFmtId="0" fontId="11" fillId="0" borderId="11" xfId="0" applyFont="1" applyFill="1" applyBorder="1" applyAlignment="1">
      <alignment horizontal="left" wrapText="1"/>
    </xf>
    <xf numFmtId="0" fontId="4" fillId="8" borderId="11" xfId="0" applyFont="1" applyFill="1" applyBorder="1" applyAlignment="1" applyProtection="1">
      <alignment horizontal="center" wrapText="1"/>
      <protection locked="0"/>
    </xf>
    <xf numFmtId="0" fontId="4" fillId="0" borderId="12" xfId="0" applyFont="1" applyFill="1" applyBorder="1" applyAlignment="1">
      <alignment horizontal="center" wrapText="1"/>
    </xf>
    <xf numFmtId="2" fontId="18" fillId="9" borderId="12" xfId="0" applyNumberFormat="1" applyFont="1" applyFill="1" applyBorder="1" applyAlignment="1">
      <alignment wrapText="1"/>
    </xf>
    <xf numFmtId="0" fontId="11" fillId="0" borderId="12" xfId="0" applyFont="1" applyBorder="1" applyAlignment="1">
      <alignment wrapText="1"/>
    </xf>
    <xf numFmtId="0" fontId="4" fillId="0" borderId="12" xfId="0" applyFont="1" applyBorder="1" applyAlignment="1">
      <alignment horizontal="center" wrapText="1"/>
    </xf>
    <xf numFmtId="0" fontId="5" fillId="9" borderId="9" xfId="0" applyFont="1" applyFill="1" applyBorder="1" applyAlignment="1" applyProtection="1">
      <alignment horizontal="center" wrapText="1"/>
      <protection locked="0"/>
    </xf>
    <xf numFmtId="0" fontId="5" fillId="9" borderId="10" xfId="0" applyFont="1" applyFill="1" applyBorder="1" applyAlignment="1" applyProtection="1">
      <alignment horizontal="center" wrapText="1"/>
      <protection locked="0"/>
    </xf>
    <xf numFmtId="165" fontId="4" fillId="9" borderId="12" xfId="1" applyNumberFormat="1" applyFont="1" applyFill="1" applyBorder="1" applyAlignment="1" applyProtection="1">
      <alignment horizontal="center" wrapText="1"/>
      <protection locked="0"/>
    </xf>
    <xf numFmtId="3" fontId="4" fillId="9" borderId="12" xfId="0" applyNumberFormat="1" applyFont="1" applyFill="1" applyBorder="1" applyAlignment="1" applyProtection="1">
      <alignment horizontal="center" wrapText="1"/>
      <protection locked="0"/>
    </xf>
    <xf numFmtId="3" fontId="4" fillId="0" borderId="12" xfId="0" applyNumberFormat="1" applyFont="1" applyFill="1" applyBorder="1" applyAlignment="1" applyProtection="1">
      <alignment horizontal="center" wrapText="1"/>
      <protection locked="0"/>
    </xf>
    <xf numFmtId="3" fontId="4" fillId="0" borderId="12" xfId="0" applyNumberFormat="1" applyFont="1" applyFill="1" applyBorder="1" applyAlignment="1" applyProtection="1">
      <alignment wrapText="1"/>
      <protection locked="0"/>
    </xf>
    <xf numFmtId="0" fontId="4" fillId="8" borderId="12" xfId="0" applyFont="1" applyFill="1" applyBorder="1" applyAlignment="1" applyProtection="1">
      <alignment horizontal="center" wrapText="1"/>
      <protection locked="0"/>
    </xf>
    <xf numFmtId="0" fontId="4" fillId="11" borderId="12" xfId="0" applyFont="1" applyFill="1" applyBorder="1" applyAlignment="1" applyProtection="1">
      <alignment wrapText="1"/>
      <protection locked="0"/>
    </xf>
    <xf numFmtId="0" fontId="4" fillId="11" borderId="12" xfId="0" applyFont="1" applyFill="1" applyBorder="1" applyAlignment="1">
      <alignment wrapText="1"/>
    </xf>
    <xf numFmtId="0" fontId="11" fillId="0" borderId="18" xfId="0" applyFont="1" applyFill="1" applyBorder="1" applyAlignment="1">
      <alignment horizontal="left" wrapText="1"/>
    </xf>
    <xf numFmtId="3" fontId="4" fillId="11" borderId="12" xfId="0" applyNumberFormat="1" applyFont="1" applyFill="1" applyBorder="1" applyAlignment="1">
      <alignment horizontal="center" wrapText="1"/>
    </xf>
    <xf numFmtId="165" fontId="4" fillId="9" borderId="12" xfId="1" applyNumberFormat="1" applyFont="1" applyFill="1" applyBorder="1" applyAlignment="1">
      <alignment horizontal="center"/>
    </xf>
    <xf numFmtId="0" fontId="11" fillId="0" borderId="20" xfId="0" applyFont="1" applyFill="1" applyBorder="1" applyAlignment="1">
      <alignment horizontal="left" wrapText="1"/>
    </xf>
    <xf numFmtId="0" fontId="4" fillId="8" borderId="3" xfId="0" applyFont="1" applyFill="1" applyBorder="1" applyAlignment="1">
      <alignment horizontal="center" wrapText="1"/>
    </xf>
    <xf numFmtId="0" fontId="4" fillId="0" borderId="3" xfId="0" applyFont="1" applyFill="1" applyBorder="1" applyAlignment="1">
      <alignment horizontal="center" wrapText="1"/>
    </xf>
    <xf numFmtId="0" fontId="4" fillId="11" borderId="18" xfId="0" applyFont="1" applyFill="1" applyBorder="1" applyAlignment="1">
      <alignment horizontal="center" wrapText="1"/>
    </xf>
    <xf numFmtId="165" fontId="4" fillId="0" borderId="12" xfId="1" applyNumberFormat="1" applyFont="1" applyBorder="1" applyAlignment="1">
      <alignment horizontal="center"/>
    </xf>
    <xf numFmtId="0" fontId="4" fillId="8" borderId="12" xfId="0" applyFont="1" applyFill="1" applyBorder="1" applyAlignment="1">
      <alignment horizontal="center" wrapText="1"/>
    </xf>
    <xf numFmtId="0" fontId="11" fillId="0" borderId="12" xfId="0" applyFont="1" applyFill="1" applyBorder="1" applyAlignment="1">
      <alignment horizontal="left" wrapText="1"/>
    </xf>
    <xf numFmtId="0" fontId="11" fillId="0" borderId="12" xfId="0" applyFont="1" applyBorder="1" applyAlignment="1">
      <alignment horizontal="left" wrapText="1"/>
    </xf>
    <xf numFmtId="0" fontId="4" fillId="11" borderId="12" xfId="0" applyFont="1" applyFill="1" applyBorder="1" applyAlignment="1" applyProtection="1">
      <alignment horizontal="center" wrapText="1"/>
      <protection locked="0"/>
    </xf>
    <xf numFmtId="0" fontId="18" fillId="9" borderId="12" xfId="0" applyFont="1" applyFill="1" applyBorder="1" applyAlignment="1">
      <alignment wrapText="1"/>
    </xf>
    <xf numFmtId="0" fontId="19" fillId="0" borderId="12" xfId="0" applyFont="1" applyBorder="1" applyAlignment="1">
      <alignment wrapText="1"/>
    </xf>
    <xf numFmtId="0" fontId="5" fillId="6" borderId="8" xfId="0" applyFont="1" applyFill="1" applyBorder="1" applyAlignment="1">
      <alignment horizontal="center"/>
    </xf>
    <xf numFmtId="0" fontId="5" fillId="6" borderId="9" xfId="0" applyFont="1" applyFill="1" applyBorder="1" applyAlignment="1">
      <alignment horizontal="center" wrapText="1"/>
    </xf>
    <xf numFmtId="0" fontId="8" fillId="6" borderId="9" xfId="0" applyFont="1" applyFill="1" applyBorder="1" applyAlignment="1">
      <alignment horizontal="left" wrapText="1"/>
    </xf>
    <xf numFmtId="164" fontId="5" fillId="6" borderId="17" xfId="0" applyNumberFormat="1" applyFont="1" applyFill="1" applyBorder="1" applyAlignment="1">
      <alignment horizontal="left" wrapText="1"/>
    </xf>
    <xf numFmtId="0" fontId="5" fillId="6" borderId="4" xfId="0" applyFont="1" applyFill="1" applyBorder="1" applyAlignment="1">
      <alignment horizontal="center" wrapText="1"/>
    </xf>
    <xf numFmtId="0" fontId="4" fillId="6" borderId="9" xfId="0" applyFont="1" applyFill="1" applyBorder="1" applyAlignment="1">
      <alignment horizontal="center" wrapText="1"/>
    </xf>
    <xf numFmtId="3" fontId="4" fillId="6" borderId="9" xfId="0" applyNumberFormat="1" applyFont="1" applyFill="1" applyBorder="1" applyAlignment="1">
      <alignment horizontal="center" wrapText="1"/>
    </xf>
    <xf numFmtId="0" fontId="5" fillId="6" borderId="9" xfId="0" applyFont="1" applyFill="1" applyBorder="1" applyAlignment="1" applyProtection="1">
      <alignment horizontal="center" wrapText="1"/>
      <protection locked="0"/>
    </xf>
    <xf numFmtId="0" fontId="5" fillId="6" borderId="10" xfId="0" applyFont="1" applyFill="1" applyBorder="1" applyAlignment="1" applyProtection="1">
      <alignment horizontal="center" wrapText="1"/>
      <protection locked="0"/>
    </xf>
    <xf numFmtId="3" fontId="4" fillId="3" borderId="8" xfId="0" applyNumberFormat="1" applyFont="1" applyFill="1" applyBorder="1" applyAlignment="1" applyProtection="1">
      <alignment horizontal="center" wrapText="1"/>
      <protection locked="0"/>
    </xf>
    <xf numFmtId="3" fontId="4" fillId="7" borderId="9" xfId="0" applyNumberFormat="1" applyFont="1" applyFill="1" applyBorder="1" applyAlignment="1" applyProtection="1">
      <alignment horizontal="center" wrapText="1"/>
      <protection locked="0"/>
    </xf>
    <xf numFmtId="3" fontId="4" fillId="3" borderId="9" xfId="0" applyNumberFormat="1" applyFont="1" applyFill="1" applyBorder="1" applyAlignment="1" applyProtection="1">
      <alignment horizontal="center" wrapText="1"/>
      <protection locked="0"/>
    </xf>
    <xf numFmtId="0" fontId="5" fillId="5" borderId="9" xfId="0" applyFont="1" applyFill="1" applyBorder="1" applyAlignment="1" applyProtection="1">
      <alignment horizontal="center" wrapText="1"/>
      <protection locked="0"/>
    </xf>
    <xf numFmtId="0" fontId="10" fillId="5" borderId="9" xfId="0" applyFont="1" applyFill="1" applyBorder="1" applyAlignment="1" applyProtection="1">
      <alignment horizontal="center" wrapText="1"/>
      <protection locked="0"/>
    </xf>
    <xf numFmtId="3" fontId="4" fillId="0" borderId="12" xfId="0" applyNumberFormat="1" applyFont="1" applyFill="1" applyBorder="1" applyAlignment="1">
      <alignment wrapText="1"/>
    </xf>
    <xf numFmtId="3" fontId="4" fillId="0" borderId="55" xfId="0" applyNumberFormat="1" applyFont="1" applyFill="1" applyBorder="1" applyAlignment="1" applyProtection="1">
      <alignment horizontal="center" wrapText="1"/>
      <protection locked="0"/>
    </xf>
    <xf numFmtId="0" fontId="4" fillId="10" borderId="12" xfId="0" applyFont="1" applyFill="1" applyBorder="1" applyAlignment="1" applyProtection="1">
      <alignment horizontal="center" wrapText="1"/>
      <protection locked="0"/>
    </xf>
    <xf numFmtId="0" fontId="10" fillId="0" borderId="12" xfId="0" applyFont="1" applyFill="1" applyBorder="1" applyAlignment="1" applyProtection="1">
      <alignment wrapText="1"/>
      <protection locked="0"/>
    </xf>
    <xf numFmtId="0" fontId="4" fillId="10" borderId="12" xfId="0" applyFont="1" applyFill="1" applyBorder="1" applyAlignment="1">
      <alignment horizontal="center" wrapText="1"/>
    </xf>
    <xf numFmtId="3" fontId="4" fillId="0" borderId="41" xfId="0" applyNumberFormat="1" applyFont="1" applyFill="1" applyBorder="1" applyAlignment="1" applyProtection="1">
      <alignment horizontal="center" wrapText="1"/>
      <protection locked="0"/>
    </xf>
    <xf numFmtId="3" fontId="4" fillId="0" borderId="53" xfId="0" applyNumberFormat="1" applyFont="1" applyFill="1" applyBorder="1" applyAlignment="1" applyProtection="1">
      <alignment horizontal="center" wrapText="1"/>
      <protection locked="0"/>
    </xf>
    <xf numFmtId="3" fontId="4" fillId="0" borderId="12" xfId="0" applyNumberFormat="1" applyFont="1" applyFill="1" applyBorder="1" applyAlignment="1" applyProtection="1">
      <alignment horizontal="center" vertical="center" textRotation="90" wrapText="1"/>
      <protection locked="0"/>
    </xf>
    <xf numFmtId="3" fontId="4" fillId="0" borderId="53" xfId="0" applyNumberFormat="1" applyFont="1" applyFill="1" applyBorder="1" applyAlignment="1" applyProtection="1">
      <alignment horizontal="center" vertical="center" textRotation="90" wrapText="1"/>
      <protection locked="0"/>
    </xf>
    <xf numFmtId="0" fontId="4" fillId="11" borderId="3" xfId="0" applyFont="1" applyFill="1" applyBorder="1" applyAlignment="1" applyProtection="1">
      <alignment horizontal="center" vertical="justify" textRotation="90"/>
      <protection locked="0"/>
    </xf>
    <xf numFmtId="0" fontId="4" fillId="11" borderId="20" xfId="0" applyFont="1" applyFill="1" applyBorder="1" applyAlignment="1" applyProtection="1">
      <alignment horizontal="center" vertical="justify" textRotation="90"/>
      <protection locked="0"/>
    </xf>
    <xf numFmtId="0" fontId="4" fillId="11" borderId="52" xfId="0" applyFont="1" applyFill="1" applyBorder="1" applyAlignment="1" applyProtection="1">
      <alignment horizontal="center" vertical="justify" textRotation="90"/>
      <protection locked="0"/>
    </xf>
    <xf numFmtId="0" fontId="4" fillId="4" borderId="8" xfId="0" applyFont="1" applyFill="1" applyBorder="1" applyAlignment="1">
      <alignment horizontal="center" vertical="center"/>
    </xf>
    <xf numFmtId="0" fontId="4" fillId="4" borderId="33" xfId="0" applyFont="1" applyFill="1" applyBorder="1" applyAlignment="1">
      <alignment horizontal="center" vertical="center"/>
    </xf>
    <xf numFmtId="164" fontId="5" fillId="4" borderId="17" xfId="0" applyNumberFormat="1" applyFont="1" applyFill="1" applyBorder="1" applyAlignment="1">
      <alignment horizontal="center" vertical="center" wrapText="1"/>
    </xf>
    <xf numFmtId="164" fontId="5" fillId="4" borderId="34" xfId="0" applyNumberFormat="1" applyFont="1" applyFill="1" applyBorder="1" applyAlignment="1">
      <alignment horizontal="center" vertical="center" wrapText="1"/>
    </xf>
    <xf numFmtId="164" fontId="5" fillId="4" borderId="35" xfId="0" applyNumberFormat="1" applyFont="1" applyFill="1" applyBorder="1" applyAlignment="1">
      <alignment horizontal="center" vertical="center" wrapText="1"/>
    </xf>
    <xf numFmtId="164" fontId="5" fillId="4" borderId="24" xfId="0" applyNumberFormat="1" applyFont="1" applyFill="1" applyBorder="1" applyAlignment="1">
      <alignment horizontal="center" vertical="center" wrapText="1"/>
    </xf>
    <xf numFmtId="0" fontId="5" fillId="4" borderId="8" xfId="0" applyFont="1" applyFill="1" applyBorder="1" applyAlignment="1" applyProtection="1">
      <alignment horizontal="center" vertical="center" wrapText="1"/>
      <protection locked="0"/>
    </xf>
    <xf numFmtId="0" fontId="5" fillId="4" borderId="26" xfId="0" applyFont="1" applyFill="1" applyBorder="1" applyAlignment="1" applyProtection="1">
      <alignment horizontal="center" vertical="center" wrapText="1"/>
      <protection locked="0"/>
    </xf>
    <xf numFmtId="4" fontId="8" fillId="4" borderId="9" xfId="0" applyNumberFormat="1" applyFont="1" applyFill="1" applyBorder="1" applyAlignment="1" applyProtection="1">
      <alignment horizontal="center" vertical="center" textRotation="90" wrapText="1"/>
    </xf>
    <xf numFmtId="4" fontId="8" fillId="4" borderId="20" xfId="0" applyNumberFormat="1" applyFont="1" applyFill="1" applyBorder="1" applyAlignment="1" applyProtection="1">
      <alignment horizontal="center" vertical="center" textRotation="90" wrapText="1"/>
    </xf>
    <xf numFmtId="0" fontId="4" fillId="11" borderId="18" xfId="0" applyFont="1" applyFill="1" applyBorder="1" applyAlignment="1" applyProtection="1">
      <alignment horizontal="center" vertical="center" textRotation="90" wrapText="1"/>
      <protection locked="0"/>
    </xf>
    <xf numFmtId="0" fontId="4" fillId="11" borderId="12" xfId="0" applyFont="1" applyFill="1" applyBorder="1" applyAlignment="1" applyProtection="1">
      <alignment horizontal="center" vertical="center" textRotation="90" wrapText="1"/>
      <protection locked="0"/>
    </xf>
    <xf numFmtId="0" fontId="4" fillId="11" borderId="23" xfId="0" applyFont="1" applyFill="1" applyBorder="1" applyAlignment="1">
      <alignment horizontal="center" vertical="center"/>
    </xf>
    <xf numFmtId="0" fontId="4" fillId="11" borderId="24" xfId="0" applyFont="1" applyFill="1" applyBorder="1" applyAlignment="1">
      <alignment horizontal="center" vertical="center"/>
    </xf>
    <xf numFmtId="0" fontId="4" fillId="11" borderId="25" xfId="0" applyFont="1" applyFill="1" applyBorder="1" applyAlignment="1">
      <alignment horizontal="center" vertical="center"/>
    </xf>
    <xf numFmtId="0" fontId="4" fillId="2" borderId="4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41" xfId="0" applyFont="1" applyFill="1" applyBorder="1" applyAlignment="1">
      <alignment horizontal="left" vertical="center" wrapText="1"/>
    </xf>
    <xf numFmtId="3" fontId="5" fillId="2" borderId="21" xfId="0" applyNumberFormat="1" applyFont="1" applyFill="1" applyBorder="1" applyAlignment="1" applyProtection="1">
      <alignment horizontal="center" vertical="center" wrapText="1"/>
    </xf>
    <xf numFmtId="3" fontId="5" fillId="2" borderId="0" xfId="0" applyNumberFormat="1" applyFont="1" applyFill="1" applyBorder="1" applyAlignment="1" applyProtection="1">
      <alignment horizontal="center" vertical="center" wrapText="1"/>
    </xf>
    <xf numFmtId="3" fontId="5" fillId="2" borderId="16" xfId="0" applyNumberFormat="1" applyFont="1" applyFill="1" applyBorder="1" applyAlignment="1" applyProtection="1">
      <alignment horizontal="center" vertical="center" wrapText="1"/>
    </xf>
    <xf numFmtId="0" fontId="5" fillId="2" borderId="2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2" xfId="0" applyFont="1" applyFill="1" applyBorder="1" applyAlignment="1">
      <alignment horizontal="center" vertical="center" wrapText="1"/>
    </xf>
    <xf numFmtId="3" fontId="8" fillId="3" borderId="27" xfId="0" applyNumberFormat="1" applyFont="1" applyFill="1" applyBorder="1" applyAlignment="1" applyProtection="1">
      <alignment horizontal="center" vertical="center" wrapText="1"/>
    </xf>
    <xf numFmtId="3" fontId="8" fillId="3" borderId="38" xfId="0" applyNumberFormat="1" applyFont="1" applyFill="1" applyBorder="1" applyAlignment="1" applyProtection="1">
      <alignment horizontal="center" vertical="center" wrapText="1"/>
    </xf>
    <xf numFmtId="3" fontId="4" fillId="5" borderId="29" xfId="0" applyNumberFormat="1" applyFont="1" applyFill="1" applyBorder="1" applyAlignment="1" applyProtection="1">
      <alignment horizontal="center" vertical="center" textRotation="90" wrapText="1"/>
    </xf>
    <xf numFmtId="3" fontId="4" fillId="5" borderId="16" xfId="0" applyNumberFormat="1" applyFont="1" applyFill="1" applyBorder="1" applyAlignment="1" applyProtection="1">
      <alignment horizontal="center" vertical="center" textRotation="90" wrapText="1"/>
    </xf>
    <xf numFmtId="0" fontId="4" fillId="5" borderId="9" xfId="0" applyFont="1" applyFill="1" applyBorder="1" applyAlignment="1" applyProtection="1">
      <alignment horizontal="center" vertical="center" textRotation="90" wrapText="1"/>
    </xf>
    <xf numFmtId="0" fontId="4" fillId="5" borderId="20" xfId="0" applyFont="1" applyFill="1" applyBorder="1" applyAlignment="1" applyProtection="1">
      <alignment horizontal="center" vertical="center" textRotation="90" wrapText="1"/>
    </xf>
    <xf numFmtId="0" fontId="4" fillId="11" borderId="8" xfId="0" applyFont="1" applyFill="1" applyBorder="1" applyAlignment="1">
      <alignment horizontal="center" vertical="center" wrapText="1"/>
    </xf>
    <xf numFmtId="0" fontId="4" fillId="11" borderId="2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0" xfId="0" applyFont="1" applyFill="1" applyBorder="1" applyAlignment="1">
      <alignment horizontal="center" vertical="center" wrapText="1"/>
    </xf>
    <xf numFmtId="9" fontId="5" fillId="0" borderId="9" xfId="0" applyNumberFormat="1" applyFont="1" applyFill="1" applyBorder="1" applyAlignment="1" applyProtection="1">
      <alignment horizontal="center" vertical="center" textRotation="90" wrapText="1"/>
      <protection locked="0"/>
    </xf>
    <xf numFmtId="0" fontId="5" fillId="0" borderId="20" xfId="0" applyFont="1" applyFill="1" applyBorder="1" applyAlignment="1" applyProtection="1">
      <alignment horizontal="center" vertical="center" textRotation="90" wrapText="1"/>
      <protection locked="0"/>
    </xf>
    <xf numFmtId="0" fontId="5" fillId="0" borderId="18" xfId="0" applyFont="1" applyFill="1" applyBorder="1" applyAlignment="1" applyProtection="1">
      <alignment horizontal="center" vertical="center" textRotation="90" wrapText="1"/>
      <protection locked="0"/>
    </xf>
    <xf numFmtId="9" fontId="5" fillId="0" borderId="17" xfId="0" applyNumberFormat="1" applyFont="1" applyFill="1" applyBorder="1" applyAlignment="1" applyProtection="1">
      <alignment horizontal="center" vertical="center" textRotation="90" wrapText="1"/>
      <protection locked="0"/>
    </xf>
    <xf numFmtId="0" fontId="5" fillId="0" borderId="21" xfId="0" applyFont="1" applyFill="1" applyBorder="1" applyAlignment="1" applyProtection="1">
      <alignment horizontal="center" vertical="center" textRotation="90" wrapText="1"/>
      <protection locked="0"/>
    </xf>
    <xf numFmtId="0" fontId="4" fillId="0" borderId="2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6" xfId="0" applyFont="1" applyBorder="1" applyAlignment="1">
      <alignment horizontal="center" vertical="center" wrapText="1"/>
    </xf>
    <xf numFmtId="9" fontId="4" fillId="11" borderId="9" xfId="0" applyNumberFormat="1" applyFont="1" applyFill="1" applyBorder="1" applyAlignment="1">
      <alignment horizontal="center" vertical="center" textRotation="90" wrapText="1"/>
    </xf>
    <xf numFmtId="9" fontId="4" fillId="11" borderId="20" xfId="0" applyNumberFormat="1" applyFont="1" applyFill="1" applyBorder="1" applyAlignment="1">
      <alignment horizontal="center" vertical="center" textRotation="90" wrapText="1"/>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32" xfId="0" applyFont="1" applyFill="1" applyBorder="1" applyAlignment="1">
      <alignment horizontal="center"/>
    </xf>
    <xf numFmtId="3" fontId="4" fillId="4" borderId="36" xfId="0" applyNumberFormat="1" applyFont="1" applyFill="1" applyBorder="1" applyAlignment="1">
      <alignment horizontal="center" vertical="center" wrapText="1"/>
    </xf>
    <xf numFmtId="3" fontId="4" fillId="4" borderId="31" xfId="0" applyNumberFormat="1" applyFont="1" applyFill="1" applyBorder="1" applyAlignment="1">
      <alignment horizontal="center" vertical="center" wrapText="1"/>
    </xf>
    <xf numFmtId="0" fontId="8" fillId="4" borderId="9" xfId="0" applyFont="1" applyFill="1" applyBorder="1" applyAlignment="1" applyProtection="1">
      <alignment horizontal="center" vertical="center" textRotation="90" wrapText="1"/>
    </xf>
    <xf numFmtId="0" fontId="8" fillId="4" borderId="20" xfId="0" applyFont="1" applyFill="1" applyBorder="1" applyAlignment="1" applyProtection="1">
      <alignment horizontal="center" vertical="center" textRotation="90" wrapText="1"/>
    </xf>
    <xf numFmtId="0" fontId="4" fillId="5" borderId="10" xfId="0" applyFont="1" applyFill="1" applyBorder="1" applyAlignment="1" applyProtection="1">
      <alignment horizontal="center" vertical="center" textRotation="90" wrapText="1"/>
    </xf>
    <xf numFmtId="0" fontId="4" fillId="5" borderId="37" xfId="0" applyFont="1" applyFill="1" applyBorder="1" applyAlignment="1" applyProtection="1">
      <alignment horizontal="center" vertical="center" textRotation="90" wrapText="1"/>
    </xf>
    <xf numFmtId="3" fontId="8" fillId="3" borderId="28" xfId="0" applyNumberFormat="1" applyFont="1" applyFill="1" applyBorder="1" applyAlignment="1" applyProtection="1">
      <alignment horizontal="center" vertical="center" wrapText="1"/>
    </xf>
    <xf numFmtId="10" fontId="4" fillId="5" borderId="9" xfId="0" applyNumberFormat="1" applyFont="1" applyFill="1" applyBorder="1" applyAlignment="1" applyProtection="1">
      <alignment horizontal="center" vertical="center" textRotation="90" wrapText="1"/>
    </xf>
    <xf numFmtId="10" fontId="4" fillId="5" borderId="20" xfId="0" applyNumberFormat="1" applyFont="1" applyFill="1" applyBorder="1" applyAlignment="1" applyProtection="1">
      <alignment horizontal="center" vertical="center" textRotation="90" wrapText="1"/>
    </xf>
    <xf numFmtId="3" fontId="8" fillId="3" borderId="39" xfId="0" applyNumberFormat="1" applyFont="1" applyFill="1" applyBorder="1" applyAlignment="1" applyProtection="1">
      <alignment horizontal="center" vertical="center" wrapText="1"/>
    </xf>
    <xf numFmtId="0" fontId="8" fillId="4" borderId="9" xfId="0" applyFont="1" applyFill="1" applyBorder="1" applyAlignment="1">
      <alignment horizontal="center" vertical="center" textRotation="90" wrapText="1"/>
    </xf>
    <xf numFmtId="0" fontId="8" fillId="4" borderId="20" xfId="0" applyFont="1" applyFill="1" applyBorder="1" applyAlignment="1">
      <alignment horizontal="center" vertical="center" textRotation="90" wrapText="1"/>
    </xf>
    <xf numFmtId="0" fontId="8" fillId="4" borderId="10" xfId="0" applyFont="1" applyFill="1" applyBorder="1" applyAlignment="1">
      <alignment horizontal="center" vertical="center" textRotation="90" wrapText="1"/>
    </xf>
    <xf numFmtId="0" fontId="8" fillId="4" borderId="37" xfId="0" applyFont="1" applyFill="1" applyBorder="1" applyAlignment="1">
      <alignment horizontal="center" vertical="center" textRotation="90" wrapText="1"/>
    </xf>
    <xf numFmtId="0" fontId="2" fillId="12" borderId="43" xfId="0" applyFont="1" applyFill="1" applyBorder="1" applyAlignment="1">
      <alignment horizontal="center"/>
    </xf>
    <xf numFmtId="0" fontId="2" fillId="12" borderId="34" xfId="0" applyFont="1" applyFill="1" applyBorder="1" applyAlignment="1">
      <alignment horizontal="center"/>
    </xf>
    <xf numFmtId="0" fontId="2" fillId="12" borderId="44" xfId="0" applyFont="1" applyFill="1" applyBorder="1" applyAlignment="1">
      <alignment horizontal="center"/>
    </xf>
    <xf numFmtId="0" fontId="2" fillId="12" borderId="23" xfId="0" applyFont="1" applyFill="1" applyBorder="1" applyAlignment="1">
      <alignment horizontal="center"/>
    </xf>
    <xf numFmtId="0" fontId="2" fillId="12" borderId="24" xfId="0" applyFont="1" applyFill="1" applyBorder="1" applyAlignment="1">
      <alignment horizontal="center"/>
    </xf>
    <xf numFmtId="0" fontId="2" fillId="12" borderId="25" xfId="0" applyFont="1" applyFill="1" applyBorder="1" applyAlignment="1">
      <alignment horizontal="center"/>
    </xf>
    <xf numFmtId="0" fontId="5" fillId="2" borderId="19"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19" xfId="0" applyFont="1" applyFill="1" applyBorder="1" applyAlignment="1" applyProtection="1">
      <alignment horizontal="left" vertical="center" wrapText="1"/>
      <protection locked="0"/>
    </xf>
    <xf numFmtId="0" fontId="5" fillId="2" borderId="45" xfId="0" applyFont="1" applyFill="1" applyBorder="1" applyAlignment="1" applyProtection="1">
      <alignment horizontal="left" vertical="center" wrapText="1"/>
      <protection locked="0"/>
    </xf>
    <xf numFmtId="0" fontId="5" fillId="2" borderId="46"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left" vertical="center" wrapText="1"/>
      <protection locked="0"/>
    </xf>
    <xf numFmtId="0" fontId="3" fillId="0" borderId="4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52" xfId="0" applyFont="1" applyBorder="1" applyAlignment="1">
      <alignment horizontal="center" vertical="center" wrapText="1"/>
    </xf>
    <xf numFmtId="0" fontId="4" fillId="11" borderId="53" xfId="0" applyFont="1" applyFill="1" applyBorder="1" applyAlignment="1" applyProtection="1">
      <alignment horizontal="center" vertical="center" textRotation="90" wrapText="1"/>
      <protection locked="0"/>
    </xf>
    <xf numFmtId="0" fontId="4" fillId="11" borderId="50" xfId="0" applyFont="1" applyFill="1" applyBorder="1" applyAlignment="1">
      <alignment horizontal="center" vertical="center" textRotation="90" wrapText="1"/>
    </xf>
    <xf numFmtId="0" fontId="4" fillId="11" borderId="22" xfId="0" applyFont="1" applyFill="1" applyBorder="1" applyAlignment="1">
      <alignment horizontal="center" vertical="center" textRotation="90" wrapText="1"/>
    </xf>
    <xf numFmtId="0" fontId="3" fillId="0" borderId="9" xfId="0" applyFont="1" applyBorder="1" applyAlignment="1">
      <alignment horizontal="center" vertical="center" wrapText="1"/>
    </xf>
    <xf numFmtId="3" fontId="4" fillId="11" borderId="20" xfId="0" applyNumberFormat="1" applyFont="1" applyFill="1" applyBorder="1" applyAlignment="1">
      <alignment horizontal="center" vertical="center" textRotation="90" wrapText="1"/>
    </xf>
    <xf numFmtId="3" fontId="4" fillId="11" borderId="52" xfId="0" applyNumberFormat="1" applyFont="1" applyFill="1" applyBorder="1" applyAlignment="1">
      <alignment horizontal="center" vertical="center" textRotation="90" wrapText="1"/>
    </xf>
    <xf numFmtId="0" fontId="4" fillId="11" borderId="20" xfId="0" applyFont="1" applyFill="1" applyBorder="1" applyAlignment="1">
      <alignment horizontal="center" vertical="center" textRotation="90" wrapText="1"/>
    </xf>
    <xf numFmtId="0" fontId="4" fillId="11" borderId="52" xfId="0" applyFont="1" applyFill="1" applyBorder="1" applyAlignment="1">
      <alignment horizontal="center" vertical="center" textRotation="90" wrapText="1"/>
    </xf>
    <xf numFmtId="0" fontId="4" fillId="11" borderId="37" xfId="0" applyFont="1" applyFill="1" applyBorder="1" applyAlignment="1">
      <alignment horizontal="center" vertical="center" wrapText="1"/>
    </xf>
    <xf numFmtId="0" fontId="4" fillId="11" borderId="54" xfId="0" applyFont="1" applyFill="1" applyBorder="1" applyAlignment="1">
      <alignment horizontal="center" vertical="center" wrapText="1"/>
    </xf>
    <xf numFmtId="0" fontId="11" fillId="11" borderId="8" xfId="0" applyFont="1" applyFill="1" applyBorder="1" applyAlignment="1">
      <alignment horizontal="justify" vertical="center" wrapText="1"/>
    </xf>
    <xf numFmtId="0" fontId="11" fillId="11" borderId="26" xfId="0" applyFont="1" applyFill="1" applyBorder="1" applyAlignment="1">
      <alignment horizontal="justify" vertical="center" wrapText="1"/>
    </xf>
    <xf numFmtId="0" fontId="11" fillId="11" borderId="33" xfId="0" applyFont="1" applyFill="1" applyBorder="1" applyAlignment="1">
      <alignment horizontal="justify" vertical="center" wrapText="1"/>
    </xf>
    <xf numFmtId="0" fontId="4" fillId="11" borderId="9" xfId="0" applyFont="1" applyFill="1" applyBorder="1" applyAlignment="1">
      <alignment horizontal="center" vertical="center" wrapText="1"/>
    </xf>
    <xf numFmtId="0" fontId="4" fillId="11" borderId="20" xfId="0" applyFont="1" applyFill="1" applyBorder="1" applyAlignment="1">
      <alignment horizontal="center" vertical="center" wrapText="1"/>
    </xf>
    <xf numFmtId="0" fontId="4" fillId="11" borderId="52" xfId="0" applyFont="1" applyFill="1" applyBorder="1" applyAlignment="1">
      <alignment horizontal="center" vertical="center" wrapText="1"/>
    </xf>
    <xf numFmtId="0" fontId="10" fillId="0" borderId="12" xfId="0" applyFont="1" applyFill="1" applyBorder="1" applyAlignment="1" applyProtection="1">
      <alignment horizontal="center" vertical="center" textRotation="90" wrapText="1"/>
      <protection locked="0"/>
    </xf>
    <xf numFmtId="0" fontId="10" fillId="0" borderId="53" xfId="0" applyFont="1" applyFill="1" applyBorder="1" applyAlignment="1" applyProtection="1">
      <alignment horizontal="center" vertical="center" textRotation="90" wrapText="1"/>
      <protection locked="0"/>
    </xf>
    <xf numFmtId="0" fontId="10" fillId="11" borderId="2" xfId="0" applyFont="1" applyFill="1" applyBorder="1" applyAlignment="1">
      <alignment horizontal="justify" vertical="center" wrapText="1"/>
    </xf>
    <xf numFmtId="0" fontId="10" fillId="11" borderId="26" xfId="0" applyFont="1" applyFill="1" applyBorder="1" applyAlignment="1">
      <alignment horizontal="justify" vertical="center" wrapText="1"/>
    </xf>
    <xf numFmtId="0" fontId="10" fillId="11" borderId="33" xfId="0" applyFont="1" applyFill="1" applyBorder="1" applyAlignment="1">
      <alignment horizontal="justify" vertical="center" wrapText="1"/>
    </xf>
    <xf numFmtId="0" fontId="3" fillId="0" borderId="56"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3" xfId="0" applyFont="1" applyBorder="1" applyAlignment="1">
      <alignment horizontal="center" vertical="center" wrapText="1"/>
    </xf>
    <xf numFmtId="3" fontId="4" fillId="0" borderId="12" xfId="0" applyNumberFormat="1" applyFont="1" applyFill="1" applyBorder="1" applyAlignment="1">
      <alignment horizontal="center" vertical="center" textRotation="90" wrapText="1"/>
    </xf>
    <xf numFmtId="0" fontId="4" fillId="0" borderId="12" xfId="0" applyFont="1" applyBorder="1"/>
    <xf numFmtId="0" fontId="4" fillId="0" borderId="53" xfId="0" applyFont="1" applyBorder="1"/>
    <xf numFmtId="0" fontId="4" fillId="0" borderId="12" xfId="0" applyFont="1" applyFill="1" applyBorder="1" applyAlignment="1" applyProtection="1">
      <alignment horizontal="center" vertical="center" textRotation="90" wrapText="1"/>
      <protection locked="0"/>
    </xf>
    <xf numFmtId="0" fontId="4" fillId="0" borderId="53" xfId="0" applyFont="1" applyFill="1" applyBorder="1" applyAlignment="1" applyProtection="1">
      <alignment horizontal="center" vertical="center" textRotation="90" wrapText="1"/>
      <protection locked="0"/>
    </xf>
    <xf numFmtId="3" fontId="4" fillId="0" borderId="10" xfId="0" applyNumberFormat="1" applyFont="1" applyFill="1" applyBorder="1" applyAlignment="1">
      <alignment horizontal="center" vertical="center" textRotation="90" wrapText="1"/>
    </xf>
    <xf numFmtId="0" fontId="4" fillId="0" borderId="37" xfId="0" applyFont="1" applyBorder="1"/>
    <xf numFmtId="0" fontId="4" fillId="0" borderId="54" xfId="0" applyFont="1" applyBorder="1"/>
    <xf numFmtId="0" fontId="4" fillId="0" borderId="50" xfId="0" applyFont="1" applyFill="1" applyBorder="1" applyAlignment="1" applyProtection="1">
      <alignment horizontal="center" vertical="center" textRotation="90" wrapText="1"/>
      <protection locked="0"/>
    </xf>
    <xf numFmtId="0" fontId="4" fillId="0" borderId="22" xfId="0" applyFont="1" applyFill="1" applyBorder="1" applyAlignment="1" applyProtection="1">
      <alignment horizontal="center" vertical="center" textRotation="90" wrapText="1"/>
      <protection locked="0"/>
    </xf>
    <xf numFmtId="0" fontId="4" fillId="0" borderId="50" xfId="0" applyFont="1" applyFill="1" applyBorder="1" applyAlignment="1">
      <alignment horizontal="center" vertical="center" textRotation="90" wrapText="1"/>
    </xf>
    <xf numFmtId="0" fontId="4" fillId="0" borderId="22" xfId="0" applyFont="1" applyFill="1" applyBorder="1" applyAlignment="1">
      <alignment horizontal="center" vertical="center" textRotation="90" wrapText="1"/>
    </xf>
    <xf numFmtId="0" fontId="4" fillId="11" borderId="8" xfId="0" applyFont="1" applyFill="1" applyBorder="1" applyAlignment="1">
      <alignment horizontal="justify" vertical="center" wrapText="1"/>
    </xf>
    <xf numFmtId="0" fontId="4" fillId="11" borderId="26" xfId="0" applyFont="1" applyFill="1" applyBorder="1" applyAlignment="1">
      <alignment horizontal="justify" vertical="center" wrapText="1"/>
    </xf>
    <xf numFmtId="0" fontId="4" fillId="11" borderId="33" xfId="0" applyFont="1" applyFill="1" applyBorder="1" applyAlignment="1">
      <alignment horizontal="justify" vertical="center" wrapText="1"/>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3" xfId="0" applyFont="1" applyBorder="1" applyAlignment="1">
      <alignment horizontal="center" vertical="center" wrapText="1"/>
    </xf>
    <xf numFmtId="3" fontId="4" fillId="0" borderId="9" xfId="0" applyNumberFormat="1" applyFont="1" applyFill="1" applyBorder="1" applyAlignment="1">
      <alignment horizontal="center" vertical="center" textRotation="90" wrapText="1"/>
    </xf>
    <xf numFmtId="0" fontId="4" fillId="0" borderId="20" xfId="0" applyFont="1" applyBorder="1"/>
    <xf numFmtId="0" fontId="4" fillId="0" borderId="52" xfId="0" applyFont="1" applyBorder="1"/>
    <xf numFmtId="0" fontId="4" fillId="11" borderId="33" xfId="0" applyFont="1" applyFill="1" applyBorder="1" applyAlignment="1">
      <alignment horizontal="center" vertical="center" wrapText="1"/>
    </xf>
    <xf numFmtId="9" fontId="3" fillId="0" borderId="20" xfId="0" applyNumberFormat="1" applyFont="1" applyBorder="1" applyAlignment="1">
      <alignment horizontal="center" vertical="center" wrapText="1"/>
    </xf>
    <xf numFmtId="9" fontId="4" fillId="4" borderId="9" xfId="0" applyNumberFormat="1" applyFont="1" applyFill="1" applyBorder="1" applyAlignment="1">
      <alignment horizontal="center" vertical="center" textRotation="90"/>
    </xf>
    <xf numFmtId="9" fontId="4" fillId="4" borderId="20" xfId="0" applyNumberFormat="1" applyFont="1" applyFill="1" applyBorder="1" applyAlignment="1">
      <alignment horizontal="center" vertical="center" textRotation="90"/>
    </xf>
    <xf numFmtId="9" fontId="4" fillId="4" borderId="52" xfId="0" applyNumberFormat="1" applyFont="1" applyFill="1" applyBorder="1" applyAlignment="1">
      <alignment horizontal="center" vertical="center" textRotation="90"/>
    </xf>
    <xf numFmtId="0" fontId="4" fillId="11" borderId="9" xfId="0" applyFont="1" applyFill="1" applyBorder="1" applyAlignment="1">
      <alignment horizontal="center" vertical="center" textRotation="90" wrapText="1"/>
    </xf>
    <xf numFmtId="9" fontId="4" fillId="11" borderId="10" xfId="0" applyNumberFormat="1" applyFont="1" applyFill="1" applyBorder="1" applyAlignment="1">
      <alignment horizontal="center" vertical="center" wrapText="1"/>
    </xf>
    <xf numFmtId="9" fontId="4" fillId="0" borderId="47" xfId="0" applyNumberFormat="1" applyFont="1" applyBorder="1" applyAlignment="1">
      <alignment horizontal="center" vertical="center" wrapText="1"/>
    </xf>
    <xf numFmtId="0" fontId="4" fillId="11" borderId="3" xfId="0" applyFont="1" applyFill="1" applyBorder="1" applyAlignment="1" applyProtection="1">
      <alignment horizontal="center" vertical="center" textRotation="90" wrapText="1"/>
      <protection locked="0"/>
    </xf>
    <xf numFmtId="0" fontId="4" fillId="11" borderId="20" xfId="0" applyFont="1" applyFill="1" applyBorder="1" applyAlignment="1" applyProtection="1">
      <alignment horizontal="center" vertical="center" textRotation="90" wrapText="1"/>
      <protection locked="0"/>
    </xf>
    <xf numFmtId="0" fontId="4" fillId="11" borderId="52" xfId="0" applyFont="1" applyFill="1" applyBorder="1" applyAlignment="1" applyProtection="1">
      <alignment horizontal="center" vertical="center" textRotation="90" wrapText="1"/>
      <protection locked="0"/>
    </xf>
    <xf numFmtId="0" fontId="4" fillId="0" borderId="5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11" borderId="48"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0" borderId="50" xfId="0" applyNumberFormat="1" applyFont="1" applyFill="1" applyBorder="1" applyAlignment="1" applyProtection="1">
      <alignment horizontal="center" vertical="center" textRotation="90" wrapText="1"/>
      <protection locked="0"/>
    </xf>
    <xf numFmtId="0" fontId="4" fillId="0" borderId="22" xfId="0" applyNumberFormat="1" applyFont="1" applyFill="1" applyBorder="1" applyAlignment="1" applyProtection="1">
      <alignment horizontal="center" vertical="center" textRotation="90" wrapText="1"/>
      <protection locked="0"/>
    </xf>
    <xf numFmtId="0" fontId="5" fillId="2" borderId="4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27" xfId="0" applyFont="1" applyFill="1" applyBorder="1" applyAlignment="1" applyProtection="1">
      <alignment horizontal="left" vertical="center" wrapText="1"/>
      <protection locked="0"/>
    </xf>
    <xf numFmtId="0" fontId="5" fillId="2" borderId="58"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4" fillId="11" borderId="30" xfId="0" applyFont="1" applyFill="1" applyBorder="1" applyAlignment="1">
      <alignment horizontal="center" vertical="center"/>
    </xf>
    <xf numFmtId="0" fontId="4" fillId="11" borderId="31" xfId="0" applyFont="1" applyFill="1" applyBorder="1" applyAlignment="1">
      <alignment horizontal="center" vertical="center"/>
    </xf>
    <xf numFmtId="0" fontId="4" fillId="11" borderId="32" xfId="0" applyFont="1" applyFill="1" applyBorder="1" applyAlignment="1">
      <alignment horizontal="center" vertical="center"/>
    </xf>
    <xf numFmtId="0" fontId="4" fillId="8" borderId="3" xfId="0" applyFont="1" applyFill="1" applyBorder="1" applyAlignment="1" applyProtection="1">
      <alignment horizontal="center" vertical="center" textRotation="90" wrapText="1"/>
      <protection locked="0"/>
    </xf>
    <xf numFmtId="0" fontId="4" fillId="8" borderId="20" xfId="0" applyFont="1" applyFill="1" applyBorder="1" applyAlignment="1" applyProtection="1">
      <alignment horizontal="center" vertical="center" textRotation="90" wrapText="1"/>
      <protection locked="0"/>
    </xf>
    <xf numFmtId="0" fontId="4" fillId="8" borderId="52" xfId="0" applyFont="1" applyFill="1" applyBorder="1" applyAlignment="1" applyProtection="1">
      <alignment horizontal="center" vertical="center" textRotation="90" wrapText="1"/>
      <protection locked="0"/>
    </xf>
    <xf numFmtId="0" fontId="4" fillId="11" borderId="15" xfId="0" applyFont="1" applyFill="1" applyBorder="1" applyAlignment="1">
      <alignment horizontal="center" vertical="center" textRotation="90" wrapText="1"/>
    </xf>
    <xf numFmtId="3" fontId="4" fillId="0" borderId="3" xfId="0" applyNumberFormat="1" applyFont="1" applyFill="1" applyBorder="1" applyAlignment="1" applyProtection="1">
      <alignment horizontal="center" vertical="center" textRotation="90" wrapText="1"/>
      <protection locked="0"/>
    </xf>
    <xf numFmtId="0" fontId="4" fillId="8" borderId="3" xfId="0" applyFont="1" applyFill="1" applyBorder="1" applyAlignment="1">
      <alignment horizontal="center" vertical="center" textRotation="90" wrapText="1"/>
    </xf>
    <xf numFmtId="0" fontId="4" fillId="8" borderId="20" xfId="0" applyFont="1" applyFill="1" applyBorder="1" applyAlignment="1">
      <alignment horizontal="center" vertical="center" textRotation="90" wrapText="1"/>
    </xf>
    <xf numFmtId="0" fontId="4" fillId="8" borderId="52" xfId="0" applyFont="1" applyFill="1" applyBorder="1" applyAlignment="1">
      <alignment horizontal="center" vertical="center" textRotation="90" wrapText="1"/>
    </xf>
    <xf numFmtId="0" fontId="4" fillId="11" borderId="12" xfId="0" applyFont="1" applyFill="1" applyBorder="1" applyAlignment="1">
      <alignment horizontal="center" wrapText="1"/>
    </xf>
    <xf numFmtId="0" fontId="4" fillId="11" borderId="18" xfId="0" applyFont="1" applyFill="1" applyBorder="1" applyAlignment="1">
      <alignment horizontal="center" vertical="center" wrapText="1"/>
    </xf>
    <xf numFmtId="0" fontId="11" fillId="0" borderId="3" xfId="0" applyFont="1" applyFill="1" applyBorder="1" applyAlignment="1">
      <alignment horizontal="left" wrapText="1"/>
    </xf>
    <xf numFmtId="0" fontId="11" fillId="0" borderId="18" xfId="0" applyFont="1" applyFill="1" applyBorder="1" applyAlignment="1">
      <alignment horizontal="left" wrapText="1"/>
    </xf>
    <xf numFmtId="0" fontId="11" fillId="0" borderId="3" xfId="0" applyFont="1" applyFill="1" applyBorder="1" applyAlignment="1">
      <alignment horizontal="center" wrapText="1"/>
    </xf>
    <xf numFmtId="0" fontId="11" fillId="0" borderId="18" xfId="0" applyFont="1" applyFill="1" applyBorder="1" applyAlignment="1">
      <alignment horizontal="center" wrapText="1"/>
    </xf>
    <xf numFmtId="0" fontId="4" fillId="8" borderId="3" xfId="0" applyFont="1" applyFill="1" applyBorder="1" applyAlignment="1">
      <alignment horizontal="center" wrapText="1"/>
    </xf>
    <xf numFmtId="0" fontId="4" fillId="8" borderId="18" xfId="0" applyFont="1" applyFill="1" applyBorder="1" applyAlignment="1">
      <alignment horizontal="center" wrapText="1"/>
    </xf>
    <xf numFmtId="0" fontId="4" fillId="0" borderId="3" xfId="0" applyFont="1" applyFill="1" applyBorder="1" applyAlignment="1">
      <alignment horizontal="center" wrapText="1"/>
    </xf>
    <xf numFmtId="0" fontId="4" fillId="0" borderId="18" xfId="0" applyFont="1" applyFill="1" applyBorder="1" applyAlignment="1">
      <alignment horizontal="center" wrapText="1"/>
    </xf>
    <xf numFmtId="0" fontId="4" fillId="11" borderId="23" xfId="0" applyFont="1" applyFill="1" applyBorder="1" applyAlignment="1">
      <alignment horizontal="center"/>
    </xf>
    <xf numFmtId="0" fontId="4" fillId="11" borderId="24" xfId="0" applyFont="1" applyFill="1" applyBorder="1" applyAlignment="1">
      <alignment horizontal="center"/>
    </xf>
    <xf numFmtId="0" fontId="4" fillId="11" borderId="25" xfId="0" applyFont="1" applyFill="1" applyBorder="1" applyAlignment="1">
      <alignment horizontal="center"/>
    </xf>
    <xf numFmtId="0" fontId="11" fillId="11" borderId="48" xfId="0" applyFont="1" applyFill="1" applyBorder="1" applyAlignment="1">
      <alignment horizontal="center" wrapText="1"/>
    </xf>
    <xf numFmtId="0" fontId="11" fillId="11" borderId="13" xfId="0" applyFont="1" applyFill="1" applyBorder="1" applyAlignment="1">
      <alignment horizontal="center" wrapText="1"/>
    </xf>
    <xf numFmtId="0" fontId="4" fillId="11" borderId="3" xfId="0" applyFont="1" applyFill="1" applyBorder="1" applyAlignment="1">
      <alignment horizontal="center" wrapText="1"/>
    </xf>
    <xf numFmtId="0" fontId="4" fillId="11" borderId="20" xfId="0" applyFont="1" applyFill="1" applyBorder="1" applyAlignment="1">
      <alignment horizontal="center" wrapText="1"/>
    </xf>
    <xf numFmtId="0" fontId="4" fillId="11" borderId="52" xfId="0" applyFont="1" applyFill="1" applyBorder="1" applyAlignment="1">
      <alignment horizontal="center" wrapText="1"/>
    </xf>
    <xf numFmtId="0" fontId="11" fillId="0" borderId="20" xfId="0" applyFont="1" applyFill="1" applyBorder="1" applyAlignment="1">
      <alignment horizontal="center" wrapText="1"/>
    </xf>
    <xf numFmtId="0" fontId="11" fillId="0" borderId="52" xfId="0" applyFont="1" applyFill="1" applyBorder="1" applyAlignment="1">
      <alignment horizontal="center" wrapText="1"/>
    </xf>
    <xf numFmtId="0" fontId="4" fillId="10" borderId="3" xfId="0" applyFont="1" applyFill="1" applyBorder="1" applyAlignment="1" applyProtection="1">
      <alignment horizontal="left" wrapText="1"/>
      <protection locked="0"/>
    </xf>
    <xf numFmtId="0" fontId="4" fillId="10" borderId="20" xfId="0" applyFont="1" applyFill="1" applyBorder="1" applyAlignment="1" applyProtection="1">
      <alignment horizontal="left" wrapText="1"/>
      <protection locked="0"/>
    </xf>
    <xf numFmtId="0" fontId="4" fillId="10" borderId="52" xfId="0" applyFont="1" applyFill="1" applyBorder="1" applyAlignment="1" applyProtection="1">
      <alignment horizontal="left" wrapText="1"/>
      <protection locked="0"/>
    </xf>
    <xf numFmtId="0" fontId="4" fillId="0" borderId="3" xfId="0" applyFont="1" applyFill="1" applyBorder="1" applyAlignment="1">
      <alignment horizontal="left" wrapText="1"/>
    </xf>
    <xf numFmtId="0" fontId="4" fillId="0" borderId="20" xfId="0" applyFont="1" applyFill="1" applyBorder="1" applyAlignment="1">
      <alignment horizontal="left" wrapText="1"/>
    </xf>
    <xf numFmtId="0" fontId="4" fillId="0" borderId="52" xfId="0" applyFont="1" applyFill="1" applyBorder="1" applyAlignment="1">
      <alignment horizontal="left" wrapText="1"/>
    </xf>
    <xf numFmtId="0" fontId="11" fillId="0" borderId="15" xfId="0" applyFont="1" applyBorder="1" applyAlignment="1">
      <alignment horizontal="left" vertical="center" wrapText="1"/>
    </xf>
    <xf numFmtId="0" fontId="3" fillId="0" borderId="37" xfId="0" applyFont="1" applyBorder="1" applyAlignment="1">
      <alignment horizontal="left" vertical="center" wrapText="1"/>
    </xf>
    <xf numFmtId="0" fontId="3" fillId="0" borderId="54" xfId="0" applyFont="1" applyBorder="1" applyAlignment="1">
      <alignment horizontal="left" vertical="center" wrapText="1"/>
    </xf>
    <xf numFmtId="0" fontId="11" fillId="0" borderId="48" xfId="0" applyFont="1" applyBorder="1" applyAlignment="1">
      <alignment horizontal="center" wrapText="1"/>
    </xf>
    <xf numFmtId="0" fontId="11" fillId="0" borderId="13" xfId="0" applyFont="1" applyBorder="1" applyAlignment="1">
      <alignment horizontal="center" wrapText="1"/>
    </xf>
  </cellXfs>
  <cellStyles count="6">
    <cellStyle name="Millares" xfId="1" builtinId="3"/>
    <cellStyle name="Normal" xfId="0" builtinId="0"/>
    <cellStyle name="Normal 10" xfId="2"/>
    <cellStyle name="Normal 12 2" xfId="3"/>
    <cellStyle name="Normal 2" xfId="4"/>
    <cellStyle name="Normal 4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596"/>
  <sheetViews>
    <sheetView tabSelected="1" topLeftCell="A590" zoomScale="70" workbookViewId="0">
      <selection activeCell="A598" sqref="A598"/>
    </sheetView>
  </sheetViews>
  <sheetFormatPr baseColWidth="10" defaultRowHeight="15"/>
  <cols>
    <col min="3" max="3" width="16.28515625" customWidth="1"/>
    <col min="11" max="11" width="12.7109375" customWidth="1"/>
  </cols>
  <sheetData>
    <row r="1" spans="1:35">
      <c r="A1" s="311" t="s">
        <v>0</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3"/>
    </row>
    <row r="2" spans="1:35" ht="15.75" thickBot="1">
      <c r="A2" s="314" t="s">
        <v>56</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6"/>
    </row>
    <row r="3" spans="1:35">
      <c r="A3" s="317" t="s">
        <v>41</v>
      </c>
      <c r="B3" s="318"/>
      <c r="C3" s="318"/>
      <c r="D3" s="318"/>
      <c r="E3" s="318"/>
      <c r="F3" s="318"/>
      <c r="G3" s="319"/>
      <c r="H3" s="320" t="s">
        <v>42</v>
      </c>
      <c r="I3" s="321"/>
      <c r="J3" s="321"/>
      <c r="K3" s="321"/>
      <c r="L3" s="321"/>
      <c r="M3" s="321"/>
      <c r="N3" s="321"/>
      <c r="O3" s="321"/>
      <c r="P3" s="321"/>
      <c r="Q3" s="321"/>
      <c r="R3" s="321"/>
      <c r="S3" s="322"/>
      <c r="T3" s="320" t="s">
        <v>2</v>
      </c>
      <c r="U3" s="323"/>
      <c r="V3" s="323"/>
      <c r="W3" s="323"/>
      <c r="X3" s="323"/>
      <c r="Y3" s="323"/>
      <c r="Z3" s="323"/>
      <c r="AA3" s="323"/>
      <c r="AB3" s="323"/>
      <c r="AC3" s="323"/>
      <c r="AD3" s="323"/>
      <c r="AE3" s="323"/>
      <c r="AF3" s="323"/>
      <c r="AG3" s="323"/>
      <c r="AH3" s="323"/>
      <c r="AI3" s="324"/>
    </row>
    <row r="4" spans="1:35" ht="15.75" thickBot="1">
      <c r="A4" s="263" t="s">
        <v>40</v>
      </c>
      <c r="B4" s="264"/>
      <c r="C4" s="265"/>
      <c r="D4" s="1"/>
      <c r="E4" s="266" t="s">
        <v>46</v>
      </c>
      <c r="F4" s="266"/>
      <c r="G4" s="266"/>
      <c r="H4" s="266"/>
      <c r="I4" s="266"/>
      <c r="J4" s="266"/>
      <c r="K4" s="266"/>
      <c r="L4" s="266"/>
      <c r="M4" s="267"/>
      <c r="N4" s="268" t="s">
        <v>3</v>
      </c>
      <c r="O4" s="269"/>
      <c r="P4" s="269"/>
      <c r="Q4" s="269"/>
      <c r="R4" s="269"/>
      <c r="S4" s="269"/>
      <c r="T4" s="269"/>
      <c r="U4" s="269"/>
      <c r="V4" s="269"/>
      <c r="W4" s="269"/>
      <c r="X4" s="269"/>
      <c r="Y4" s="269"/>
      <c r="Z4" s="269"/>
      <c r="AA4" s="269"/>
      <c r="AB4" s="269"/>
      <c r="AC4" s="269"/>
      <c r="AD4" s="269"/>
      <c r="AE4" s="270"/>
      <c r="AF4" s="271" t="s">
        <v>4</v>
      </c>
      <c r="AG4" s="272"/>
      <c r="AH4" s="272"/>
      <c r="AI4" s="273"/>
    </row>
    <row r="5" spans="1:35">
      <c r="A5" s="248" t="s">
        <v>5</v>
      </c>
      <c r="B5" s="250" t="s">
        <v>6</v>
      </c>
      <c r="C5" s="251"/>
      <c r="D5" s="251"/>
      <c r="E5" s="251"/>
      <c r="F5" s="251"/>
      <c r="G5" s="251"/>
      <c r="H5" s="254" t="s">
        <v>7</v>
      </c>
      <c r="I5" s="256" t="s">
        <v>8</v>
      </c>
      <c r="J5" s="256" t="s">
        <v>9</v>
      </c>
      <c r="K5" s="299" t="s">
        <v>51</v>
      </c>
      <c r="L5" s="307" t="s">
        <v>10</v>
      </c>
      <c r="M5" s="309" t="s">
        <v>11</v>
      </c>
      <c r="N5" s="306" t="s">
        <v>12</v>
      </c>
      <c r="O5" s="303"/>
      <c r="P5" s="274" t="s">
        <v>13</v>
      </c>
      <c r="Q5" s="303"/>
      <c r="R5" s="274" t="s">
        <v>14</v>
      </c>
      <c r="S5" s="303"/>
      <c r="T5" s="274" t="s">
        <v>15</v>
      </c>
      <c r="U5" s="303"/>
      <c r="V5" s="274" t="s">
        <v>16</v>
      </c>
      <c r="W5" s="303"/>
      <c r="X5" s="274" t="s">
        <v>17</v>
      </c>
      <c r="Y5" s="303"/>
      <c r="Z5" s="274" t="s">
        <v>18</v>
      </c>
      <c r="AA5" s="303"/>
      <c r="AB5" s="274" t="s">
        <v>19</v>
      </c>
      <c r="AC5" s="303"/>
      <c r="AD5" s="274" t="s">
        <v>20</v>
      </c>
      <c r="AE5" s="275"/>
      <c r="AF5" s="276" t="s">
        <v>21</v>
      </c>
      <c r="AG5" s="278" t="s">
        <v>22</v>
      </c>
      <c r="AH5" s="304" t="s">
        <v>23</v>
      </c>
      <c r="AI5" s="301" t="s">
        <v>24</v>
      </c>
    </row>
    <row r="6" spans="1:35" ht="24.75" customHeight="1" thickBot="1">
      <c r="A6" s="249"/>
      <c r="B6" s="252"/>
      <c r="C6" s="253"/>
      <c r="D6" s="253"/>
      <c r="E6" s="253"/>
      <c r="F6" s="253"/>
      <c r="G6" s="253"/>
      <c r="H6" s="255"/>
      <c r="I6" s="257" t="s">
        <v>8</v>
      </c>
      <c r="J6" s="257"/>
      <c r="K6" s="300"/>
      <c r="L6" s="308"/>
      <c r="M6" s="310"/>
      <c r="N6" s="2" t="s">
        <v>25</v>
      </c>
      <c r="O6" s="52" t="s">
        <v>26</v>
      </c>
      <c r="P6" s="3" t="s">
        <v>25</v>
      </c>
      <c r="Q6" s="52" t="s">
        <v>26</v>
      </c>
      <c r="R6" s="3" t="s">
        <v>25</v>
      </c>
      <c r="S6" s="52" t="s">
        <v>26</v>
      </c>
      <c r="T6" s="3" t="s">
        <v>25</v>
      </c>
      <c r="U6" s="52" t="s">
        <v>26</v>
      </c>
      <c r="V6" s="3" t="s">
        <v>25</v>
      </c>
      <c r="W6" s="52" t="s">
        <v>26</v>
      </c>
      <c r="X6" s="3" t="s">
        <v>25</v>
      </c>
      <c r="Y6" s="52" t="s">
        <v>26</v>
      </c>
      <c r="Z6" s="3" t="s">
        <v>25</v>
      </c>
      <c r="AA6" s="52" t="s">
        <v>27</v>
      </c>
      <c r="AB6" s="3" t="s">
        <v>25</v>
      </c>
      <c r="AC6" s="52" t="s">
        <v>27</v>
      </c>
      <c r="AD6" s="3" t="s">
        <v>25</v>
      </c>
      <c r="AE6" s="53" t="s">
        <v>27</v>
      </c>
      <c r="AF6" s="277"/>
      <c r="AG6" s="279"/>
      <c r="AH6" s="305"/>
      <c r="AI6" s="302"/>
    </row>
    <row r="7" spans="1:35" ht="57" thickBot="1">
      <c r="A7" s="4" t="s">
        <v>55</v>
      </c>
      <c r="B7" s="297" t="s">
        <v>54</v>
      </c>
      <c r="C7" s="298"/>
      <c r="D7" s="298"/>
      <c r="E7" s="298"/>
      <c r="F7" s="298"/>
      <c r="G7" s="298"/>
      <c r="H7" s="55" t="s">
        <v>28</v>
      </c>
      <c r="I7" s="5"/>
      <c r="J7" s="6"/>
      <c r="K7" s="6"/>
      <c r="L7" s="7"/>
      <c r="M7" s="56"/>
      <c r="N7" s="8">
        <v>0</v>
      </c>
      <c r="O7" s="9">
        <v>0</v>
      </c>
      <c r="P7" s="9">
        <v>0</v>
      </c>
      <c r="Q7" s="9">
        <v>0</v>
      </c>
      <c r="R7" s="9">
        <v>0</v>
      </c>
      <c r="S7" s="9">
        <v>0</v>
      </c>
      <c r="T7" s="9">
        <v>0</v>
      </c>
      <c r="U7" s="9">
        <v>0</v>
      </c>
      <c r="V7" s="9">
        <v>0</v>
      </c>
      <c r="W7" s="9">
        <v>0</v>
      </c>
      <c r="X7" s="9">
        <v>0</v>
      </c>
      <c r="Y7" s="9">
        <v>0</v>
      </c>
      <c r="Z7" s="9">
        <v>0</v>
      </c>
      <c r="AA7" s="9">
        <v>0</v>
      </c>
      <c r="AB7" s="9">
        <v>0</v>
      </c>
      <c r="AC7" s="9">
        <v>0</v>
      </c>
      <c r="AD7" s="9">
        <v>0</v>
      </c>
      <c r="AE7" s="10">
        <v>0</v>
      </c>
      <c r="AF7" s="11">
        <v>0</v>
      </c>
      <c r="AG7" s="12"/>
      <c r="AH7" s="12"/>
      <c r="AI7" s="13"/>
    </row>
    <row r="8" spans="1:35" ht="15.75" thickBot="1">
      <c r="A8" s="294"/>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6"/>
    </row>
    <row r="9" spans="1:35" ht="34.5" thickBot="1">
      <c r="A9" s="14" t="s">
        <v>29</v>
      </c>
      <c r="B9" s="15" t="s">
        <v>30</v>
      </c>
      <c r="C9" s="15" t="s">
        <v>31</v>
      </c>
      <c r="D9" s="15" t="s">
        <v>32</v>
      </c>
      <c r="E9" s="16" t="s">
        <v>33</v>
      </c>
      <c r="F9" s="16" t="s">
        <v>34</v>
      </c>
      <c r="G9" s="57" t="s">
        <v>35</v>
      </c>
      <c r="H9" s="58" t="s">
        <v>36</v>
      </c>
      <c r="I9" s="59"/>
      <c r="J9" s="59"/>
      <c r="K9" s="59"/>
      <c r="L9" s="59"/>
      <c r="M9" s="60"/>
      <c r="N9" s="18">
        <v>0</v>
      </c>
      <c r="O9" s="19">
        <v>0</v>
      </c>
      <c r="P9" s="20">
        <v>0</v>
      </c>
      <c r="Q9" s="19">
        <v>0</v>
      </c>
      <c r="R9" s="20"/>
      <c r="S9" s="19"/>
      <c r="T9" s="20"/>
      <c r="U9" s="19"/>
      <c r="V9" s="20"/>
      <c r="W9" s="19"/>
      <c r="X9" s="20"/>
      <c r="Y9" s="19"/>
      <c r="Z9" s="20"/>
      <c r="AA9" s="19"/>
      <c r="AB9" s="20"/>
      <c r="AC9" s="19"/>
      <c r="AD9" s="21">
        <v>0</v>
      </c>
      <c r="AE9" s="19">
        <v>0</v>
      </c>
      <c r="AF9" s="22">
        <v>0</v>
      </c>
      <c r="AG9" s="23"/>
      <c r="AH9" s="23"/>
      <c r="AI9" s="24"/>
    </row>
    <row r="10" spans="1:35" s="62" customFormat="1" ht="56.25">
      <c r="A10" s="280" t="s">
        <v>43</v>
      </c>
      <c r="B10" s="282"/>
      <c r="C10" s="26" t="s">
        <v>49</v>
      </c>
      <c r="D10" s="63">
        <v>20</v>
      </c>
      <c r="E10" s="73">
        <v>0.1</v>
      </c>
      <c r="F10" s="73">
        <v>0</v>
      </c>
      <c r="G10" s="289" t="s">
        <v>45</v>
      </c>
      <c r="H10" s="290" t="s">
        <v>44</v>
      </c>
      <c r="I10" s="74">
        <v>0</v>
      </c>
      <c r="J10" s="292">
        <v>1</v>
      </c>
      <c r="K10" s="284">
        <v>0.25</v>
      </c>
      <c r="L10" s="284">
        <v>0.15</v>
      </c>
      <c r="M10" s="287">
        <v>0.1</v>
      </c>
      <c r="N10" s="28">
        <v>6128265.5999999996</v>
      </c>
      <c r="O10" s="28">
        <v>6128265.5999999996</v>
      </c>
      <c r="P10" s="28"/>
      <c r="Q10" s="28"/>
      <c r="R10" s="28"/>
      <c r="S10" s="28"/>
      <c r="T10" s="28"/>
      <c r="U10" s="28"/>
      <c r="V10" s="28"/>
      <c r="W10" s="28"/>
      <c r="X10" s="28"/>
      <c r="Y10" s="28"/>
      <c r="Z10" s="28"/>
      <c r="AA10" s="28"/>
      <c r="AB10" s="28"/>
      <c r="AC10" s="28"/>
      <c r="AD10" s="28">
        <v>6128265.5999999996</v>
      </c>
      <c r="AE10" s="28">
        <v>6128265.5999999996</v>
      </c>
      <c r="AF10" s="69"/>
      <c r="AG10" s="70"/>
      <c r="AH10" s="70"/>
      <c r="AI10" s="71" t="s">
        <v>53</v>
      </c>
    </row>
    <row r="11" spans="1:35" s="62" customFormat="1" ht="67.5">
      <c r="A11" s="281"/>
      <c r="B11" s="283"/>
      <c r="C11" s="26" t="s">
        <v>50</v>
      </c>
      <c r="D11" s="63">
        <v>4</v>
      </c>
      <c r="E11" s="73">
        <v>0.05</v>
      </c>
      <c r="F11" s="73">
        <v>0</v>
      </c>
      <c r="G11" s="289"/>
      <c r="H11" s="291"/>
      <c r="I11" s="74">
        <v>0</v>
      </c>
      <c r="J11" s="293"/>
      <c r="K11" s="285"/>
      <c r="L11" s="285"/>
      <c r="M11" s="288"/>
      <c r="N11" s="28">
        <v>3064132.8</v>
      </c>
      <c r="O11" s="28">
        <v>3064132.8</v>
      </c>
      <c r="P11" s="28" t="s">
        <v>52</v>
      </c>
      <c r="Q11" s="28"/>
      <c r="R11" s="28"/>
      <c r="S11" s="28"/>
      <c r="T11" s="28"/>
      <c r="U11" s="28"/>
      <c r="V11" s="28"/>
      <c r="W11" s="28"/>
      <c r="X11" s="28"/>
      <c r="Y11" s="28"/>
      <c r="Z11" s="28"/>
      <c r="AA11" s="28"/>
      <c r="AB11" s="28"/>
      <c r="AC11" s="28"/>
      <c r="AD11" s="28">
        <v>3064132.8</v>
      </c>
      <c r="AE11" s="28">
        <v>3064132.8</v>
      </c>
      <c r="AF11" s="69"/>
      <c r="AG11" s="70"/>
      <c r="AH11" s="70"/>
      <c r="AI11" s="71" t="s">
        <v>53</v>
      </c>
    </row>
    <row r="12" spans="1:35" ht="55.5" customHeight="1">
      <c r="A12" s="281"/>
      <c r="B12" s="283"/>
      <c r="C12" s="64" t="s">
        <v>47</v>
      </c>
      <c r="D12" s="26">
        <v>1</v>
      </c>
      <c r="E12" s="72">
        <v>0</v>
      </c>
      <c r="F12" s="61">
        <v>0.05</v>
      </c>
      <c r="G12" s="289"/>
      <c r="H12" s="291"/>
      <c r="I12" s="75">
        <v>0</v>
      </c>
      <c r="J12" s="293"/>
      <c r="K12" s="285"/>
      <c r="L12" s="285"/>
      <c r="M12" s="288"/>
      <c r="N12" s="28">
        <v>3064132.8</v>
      </c>
      <c r="O12" s="28">
        <v>3064132.8</v>
      </c>
      <c r="P12" s="67"/>
      <c r="Q12" s="65"/>
      <c r="R12" s="65"/>
      <c r="S12" s="65"/>
      <c r="T12" s="65"/>
      <c r="U12" s="65"/>
      <c r="V12" s="66"/>
      <c r="W12" s="65"/>
      <c r="X12" s="65"/>
      <c r="Y12" s="65"/>
      <c r="Z12" s="65"/>
      <c r="AA12" s="65"/>
      <c r="AB12" s="65"/>
      <c r="AC12" s="65"/>
      <c r="AD12" s="28">
        <v>3064132.8</v>
      </c>
      <c r="AE12" s="28">
        <v>3064132.8</v>
      </c>
      <c r="AF12" s="68"/>
      <c r="AG12" s="258"/>
      <c r="AH12" s="258"/>
      <c r="AI12" s="71" t="s">
        <v>53</v>
      </c>
    </row>
    <row r="13" spans="1:35" ht="77.25" customHeight="1">
      <c r="A13" s="281"/>
      <c r="B13" s="283"/>
      <c r="C13" s="64" t="s">
        <v>48</v>
      </c>
      <c r="D13" s="26">
        <v>3</v>
      </c>
      <c r="E13" s="72">
        <v>0</v>
      </c>
      <c r="F13" s="61">
        <v>0.05</v>
      </c>
      <c r="G13" s="289"/>
      <c r="H13" s="291"/>
      <c r="I13" s="75">
        <v>0</v>
      </c>
      <c r="J13" s="293"/>
      <c r="K13" s="286"/>
      <c r="L13" s="285"/>
      <c r="M13" s="288"/>
      <c r="N13" s="28">
        <v>3064132.8</v>
      </c>
      <c r="O13" s="28">
        <v>3064132.8</v>
      </c>
      <c r="P13" s="30"/>
      <c r="Q13" s="27"/>
      <c r="R13" s="27"/>
      <c r="S13" s="27"/>
      <c r="T13" s="27"/>
      <c r="U13" s="27"/>
      <c r="V13" s="27"/>
      <c r="W13" s="27"/>
      <c r="X13" s="27"/>
      <c r="Y13" s="27"/>
      <c r="Z13" s="27"/>
      <c r="AA13" s="27"/>
      <c r="AB13" s="27"/>
      <c r="AC13" s="27"/>
      <c r="AD13" s="28">
        <v>3064132.8</v>
      </c>
      <c r="AE13" s="28">
        <v>3064132.8</v>
      </c>
      <c r="AF13" s="29"/>
      <c r="AG13" s="259"/>
      <c r="AH13" s="259"/>
      <c r="AI13" s="71" t="s">
        <v>53</v>
      </c>
    </row>
    <row r="14" spans="1:35" ht="15.75" thickBot="1">
      <c r="A14" s="260"/>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2"/>
    </row>
    <row r="15" spans="1:35" ht="15.75" thickBot="1">
      <c r="A15" s="314" t="s">
        <v>57</v>
      </c>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6"/>
    </row>
    <row r="16" spans="1:35">
      <c r="A16" s="317" t="s">
        <v>58</v>
      </c>
      <c r="B16" s="318"/>
      <c r="C16" s="318"/>
      <c r="D16" s="318"/>
      <c r="E16" s="318"/>
      <c r="F16" s="318"/>
      <c r="G16" s="319"/>
      <c r="H16" s="320" t="s">
        <v>59</v>
      </c>
      <c r="I16" s="321"/>
      <c r="J16" s="321"/>
      <c r="K16" s="321"/>
      <c r="L16" s="321"/>
      <c r="M16" s="321"/>
      <c r="N16" s="321"/>
      <c r="O16" s="321"/>
      <c r="P16" s="321"/>
      <c r="Q16" s="321"/>
      <c r="R16" s="321"/>
      <c r="S16" s="322"/>
      <c r="T16" s="320" t="s">
        <v>60</v>
      </c>
      <c r="U16" s="323"/>
      <c r="V16" s="323"/>
      <c r="W16" s="323"/>
      <c r="X16" s="323"/>
      <c r="Y16" s="323"/>
      <c r="Z16" s="323"/>
      <c r="AA16" s="323"/>
      <c r="AB16" s="323"/>
      <c r="AC16" s="323"/>
      <c r="AD16" s="323"/>
      <c r="AE16" s="323"/>
      <c r="AF16" s="323"/>
      <c r="AG16" s="323"/>
      <c r="AH16" s="323"/>
      <c r="AI16" s="324"/>
    </row>
    <row r="17" spans="1:35" ht="15.75" thickBot="1">
      <c r="A17" s="263" t="s">
        <v>61</v>
      </c>
      <c r="B17" s="264"/>
      <c r="C17" s="265"/>
      <c r="D17" s="76"/>
      <c r="E17" s="266" t="s">
        <v>62</v>
      </c>
      <c r="F17" s="266"/>
      <c r="G17" s="266"/>
      <c r="H17" s="266"/>
      <c r="I17" s="266"/>
      <c r="J17" s="266"/>
      <c r="K17" s="266"/>
      <c r="L17" s="266"/>
      <c r="M17" s="267"/>
      <c r="N17" s="268" t="s">
        <v>3</v>
      </c>
      <c r="O17" s="269"/>
      <c r="P17" s="269"/>
      <c r="Q17" s="269"/>
      <c r="R17" s="269"/>
      <c r="S17" s="269"/>
      <c r="T17" s="269"/>
      <c r="U17" s="269"/>
      <c r="V17" s="269"/>
      <c r="W17" s="269"/>
      <c r="X17" s="269"/>
      <c r="Y17" s="269"/>
      <c r="Z17" s="269"/>
      <c r="AA17" s="269"/>
      <c r="AB17" s="269"/>
      <c r="AC17" s="269"/>
      <c r="AD17" s="269"/>
      <c r="AE17" s="270"/>
      <c r="AF17" s="271" t="s">
        <v>4</v>
      </c>
      <c r="AG17" s="272"/>
      <c r="AH17" s="272"/>
      <c r="AI17" s="273"/>
    </row>
    <row r="18" spans="1:35">
      <c r="A18" s="248" t="s">
        <v>5</v>
      </c>
      <c r="B18" s="250" t="s">
        <v>6</v>
      </c>
      <c r="C18" s="251"/>
      <c r="D18" s="251"/>
      <c r="E18" s="251"/>
      <c r="F18" s="251"/>
      <c r="G18" s="251"/>
      <c r="H18" s="254" t="s">
        <v>7</v>
      </c>
      <c r="I18" s="256" t="s">
        <v>8</v>
      </c>
      <c r="J18" s="256" t="s">
        <v>9</v>
      </c>
      <c r="K18" s="299" t="s">
        <v>63</v>
      </c>
      <c r="L18" s="307" t="s">
        <v>10</v>
      </c>
      <c r="M18" s="309" t="s">
        <v>11</v>
      </c>
      <c r="N18" s="306" t="s">
        <v>12</v>
      </c>
      <c r="O18" s="303"/>
      <c r="P18" s="274" t="s">
        <v>13</v>
      </c>
      <c r="Q18" s="303"/>
      <c r="R18" s="274" t="s">
        <v>14</v>
      </c>
      <c r="S18" s="303"/>
      <c r="T18" s="274" t="s">
        <v>15</v>
      </c>
      <c r="U18" s="303"/>
      <c r="V18" s="274" t="s">
        <v>16</v>
      </c>
      <c r="W18" s="303"/>
      <c r="X18" s="274" t="s">
        <v>17</v>
      </c>
      <c r="Y18" s="303"/>
      <c r="Z18" s="274" t="s">
        <v>18</v>
      </c>
      <c r="AA18" s="303"/>
      <c r="AB18" s="274" t="s">
        <v>19</v>
      </c>
      <c r="AC18" s="303"/>
      <c r="AD18" s="274" t="s">
        <v>20</v>
      </c>
      <c r="AE18" s="275"/>
      <c r="AF18" s="276" t="s">
        <v>21</v>
      </c>
      <c r="AG18" s="278" t="s">
        <v>22</v>
      </c>
      <c r="AH18" s="304" t="s">
        <v>23</v>
      </c>
      <c r="AI18" s="301" t="s">
        <v>24</v>
      </c>
    </row>
    <row r="19" spans="1:35" ht="20.25" thickBot="1">
      <c r="A19" s="249"/>
      <c r="B19" s="252"/>
      <c r="C19" s="253"/>
      <c r="D19" s="253"/>
      <c r="E19" s="253"/>
      <c r="F19" s="253"/>
      <c r="G19" s="253"/>
      <c r="H19" s="255"/>
      <c r="I19" s="257" t="s">
        <v>8</v>
      </c>
      <c r="J19" s="257"/>
      <c r="K19" s="300"/>
      <c r="L19" s="308"/>
      <c r="M19" s="310"/>
      <c r="N19" s="77" t="s">
        <v>25</v>
      </c>
      <c r="O19" s="78" t="s">
        <v>26</v>
      </c>
      <c r="P19" s="79" t="s">
        <v>25</v>
      </c>
      <c r="Q19" s="78" t="s">
        <v>26</v>
      </c>
      <c r="R19" s="79" t="s">
        <v>25</v>
      </c>
      <c r="S19" s="78" t="s">
        <v>26</v>
      </c>
      <c r="T19" s="79" t="s">
        <v>25</v>
      </c>
      <c r="U19" s="78" t="s">
        <v>26</v>
      </c>
      <c r="V19" s="79" t="s">
        <v>25</v>
      </c>
      <c r="W19" s="78" t="s">
        <v>26</v>
      </c>
      <c r="X19" s="79" t="s">
        <v>25</v>
      </c>
      <c r="Y19" s="78" t="s">
        <v>26</v>
      </c>
      <c r="Z19" s="79" t="s">
        <v>25</v>
      </c>
      <c r="AA19" s="78" t="s">
        <v>27</v>
      </c>
      <c r="AB19" s="79" t="s">
        <v>25</v>
      </c>
      <c r="AC19" s="78" t="s">
        <v>27</v>
      </c>
      <c r="AD19" s="79" t="s">
        <v>25</v>
      </c>
      <c r="AE19" s="80" t="s">
        <v>27</v>
      </c>
      <c r="AF19" s="277"/>
      <c r="AG19" s="279"/>
      <c r="AH19" s="305"/>
      <c r="AI19" s="302"/>
    </row>
    <row r="20" spans="1:35" ht="57" thickBot="1">
      <c r="A20" s="81" t="s">
        <v>64</v>
      </c>
      <c r="B20" s="297" t="s">
        <v>52</v>
      </c>
      <c r="C20" s="298"/>
      <c r="D20" s="298"/>
      <c r="E20" s="298"/>
      <c r="F20" s="298"/>
      <c r="G20" s="298"/>
      <c r="H20" s="82" t="s">
        <v>52</v>
      </c>
      <c r="I20" s="83"/>
      <c r="J20" s="84"/>
      <c r="K20" s="84"/>
      <c r="L20" s="85"/>
      <c r="M20" s="86"/>
      <c r="N20" s="87">
        <v>0</v>
      </c>
      <c r="O20" s="88">
        <v>0</v>
      </c>
      <c r="P20" s="88">
        <v>0</v>
      </c>
      <c r="Q20" s="88">
        <v>0</v>
      </c>
      <c r="R20" s="88">
        <v>0</v>
      </c>
      <c r="S20" s="88">
        <v>0</v>
      </c>
      <c r="T20" s="88">
        <v>0</v>
      </c>
      <c r="U20" s="88">
        <v>0</v>
      </c>
      <c r="V20" s="88">
        <v>0</v>
      </c>
      <c r="W20" s="88">
        <v>0</v>
      </c>
      <c r="X20" s="88">
        <v>0</v>
      </c>
      <c r="Y20" s="88">
        <v>0</v>
      </c>
      <c r="Z20" s="88">
        <v>0</v>
      </c>
      <c r="AA20" s="88">
        <v>0</v>
      </c>
      <c r="AB20" s="88">
        <v>0</v>
      </c>
      <c r="AC20" s="88">
        <v>0</v>
      </c>
      <c r="AD20" s="88">
        <v>0</v>
      </c>
      <c r="AE20" s="89">
        <v>0</v>
      </c>
      <c r="AF20" s="90">
        <v>189</v>
      </c>
      <c r="AG20" s="91"/>
      <c r="AH20" s="91"/>
      <c r="AI20" s="92"/>
    </row>
    <row r="21" spans="1:35" ht="15.75" thickBot="1">
      <c r="A21" s="294"/>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6"/>
    </row>
    <row r="22" spans="1:35" ht="34.5" thickBot="1">
      <c r="A22" s="14" t="s">
        <v>29</v>
      </c>
      <c r="B22" s="15" t="s">
        <v>30</v>
      </c>
      <c r="C22" s="15" t="s">
        <v>31</v>
      </c>
      <c r="D22" s="15" t="s">
        <v>32</v>
      </c>
      <c r="E22" s="16" t="s">
        <v>33</v>
      </c>
      <c r="F22" s="16" t="s">
        <v>34</v>
      </c>
      <c r="G22" s="93" t="s">
        <v>35</v>
      </c>
      <c r="H22" s="94" t="s">
        <v>36</v>
      </c>
      <c r="I22" s="95"/>
      <c r="J22" s="95"/>
      <c r="K22" s="95"/>
      <c r="L22" s="95"/>
      <c r="M22" s="96"/>
      <c r="N22" s="18">
        <f>SUM(N23:N26)</f>
        <v>0</v>
      </c>
      <c r="O22" s="19">
        <f>SUM(O23:O26)</f>
        <v>0</v>
      </c>
      <c r="P22" s="20">
        <f>SUM(P23:P26)</f>
        <v>0</v>
      </c>
      <c r="Q22" s="19">
        <f>SUM(Q23:Q26)</f>
        <v>0</v>
      </c>
      <c r="R22" s="20"/>
      <c r="S22" s="19"/>
      <c r="T22" s="20"/>
      <c r="U22" s="19"/>
      <c r="V22" s="20"/>
      <c r="W22" s="19"/>
      <c r="X22" s="20"/>
      <c r="Y22" s="19"/>
      <c r="Z22" s="20"/>
      <c r="AA22" s="19"/>
      <c r="AB22" s="20"/>
      <c r="AC22" s="19"/>
      <c r="AD22" s="21">
        <f>N22+P22</f>
        <v>0</v>
      </c>
      <c r="AE22" s="19">
        <f>AE23</f>
        <v>0</v>
      </c>
      <c r="AF22" s="22">
        <f>SUM(AF23:AF26)</f>
        <v>189</v>
      </c>
      <c r="AG22" s="23"/>
      <c r="AH22" s="23"/>
      <c r="AI22" s="97"/>
    </row>
    <row r="23" spans="1:35" ht="24.75">
      <c r="A23" s="340" t="s">
        <v>65</v>
      </c>
      <c r="B23" s="343" t="s">
        <v>66</v>
      </c>
      <c r="C23" s="25" t="s">
        <v>67</v>
      </c>
      <c r="D23" s="25">
        <v>21</v>
      </c>
      <c r="E23" s="98">
        <v>57</v>
      </c>
      <c r="F23" s="26">
        <v>132</v>
      </c>
      <c r="G23" s="325">
        <f>SUM(E23:F23)</f>
        <v>189</v>
      </c>
      <c r="H23" s="328">
        <v>200</v>
      </c>
      <c r="I23" s="333">
        <v>0</v>
      </c>
      <c r="J23" s="334"/>
      <c r="K23" s="100"/>
      <c r="L23" s="336">
        <v>57</v>
      </c>
      <c r="M23" s="338">
        <v>132</v>
      </c>
      <c r="N23" s="101"/>
      <c r="O23" s="102"/>
      <c r="P23" s="103"/>
      <c r="Q23" s="104"/>
      <c r="R23" s="104"/>
      <c r="S23" s="104"/>
      <c r="T23" s="104"/>
      <c r="U23" s="104"/>
      <c r="V23" s="104"/>
      <c r="W23" s="104"/>
      <c r="X23" s="104"/>
      <c r="Y23" s="104"/>
      <c r="Z23" s="104"/>
      <c r="AA23" s="104"/>
      <c r="AB23" s="27"/>
      <c r="AC23" s="27"/>
      <c r="AD23" s="243"/>
      <c r="AE23" s="243"/>
      <c r="AF23" s="29">
        <v>189</v>
      </c>
      <c r="AG23" s="245" t="s">
        <v>68</v>
      </c>
      <c r="AH23" s="259"/>
      <c r="AI23" s="331" t="s">
        <v>69</v>
      </c>
    </row>
    <row r="24" spans="1:35" ht="24.75">
      <c r="A24" s="341"/>
      <c r="B24" s="344"/>
      <c r="C24" s="105" t="s">
        <v>70</v>
      </c>
      <c r="D24" s="105">
        <v>21</v>
      </c>
      <c r="E24" s="106">
        <v>57</v>
      </c>
      <c r="F24" s="26">
        <v>132</v>
      </c>
      <c r="G24" s="326"/>
      <c r="H24" s="328"/>
      <c r="I24" s="328"/>
      <c r="J24" s="334"/>
      <c r="K24" s="107"/>
      <c r="L24" s="336"/>
      <c r="M24" s="338"/>
      <c r="N24" s="108"/>
      <c r="O24" s="102"/>
      <c r="P24" s="30"/>
      <c r="Q24" s="27"/>
      <c r="R24" s="27"/>
      <c r="S24" s="27"/>
      <c r="T24" s="27"/>
      <c r="U24" s="27"/>
      <c r="V24" s="27"/>
      <c r="W24" s="27"/>
      <c r="X24" s="27"/>
      <c r="Y24" s="27"/>
      <c r="Z24" s="27"/>
      <c r="AA24" s="27"/>
      <c r="AB24" s="27"/>
      <c r="AC24" s="27"/>
      <c r="AD24" s="243"/>
      <c r="AE24" s="243"/>
      <c r="AF24" s="29" t="s">
        <v>52</v>
      </c>
      <c r="AG24" s="246"/>
      <c r="AH24" s="259"/>
      <c r="AI24" s="331"/>
    </row>
    <row r="25" spans="1:35">
      <c r="A25" s="341"/>
      <c r="B25" s="344"/>
      <c r="C25" s="105"/>
      <c r="D25" s="105"/>
      <c r="E25" s="109"/>
      <c r="F25" s="26"/>
      <c r="G25" s="326"/>
      <c r="H25" s="328"/>
      <c r="I25" s="99"/>
      <c r="J25" s="334"/>
      <c r="K25" s="107"/>
      <c r="L25" s="336"/>
      <c r="M25" s="338"/>
      <c r="N25" s="101"/>
      <c r="O25" s="102"/>
      <c r="P25" s="110"/>
      <c r="Q25" s="27"/>
      <c r="R25" s="27"/>
      <c r="S25" s="27"/>
      <c r="T25" s="27"/>
      <c r="U25" s="27"/>
      <c r="V25" s="27"/>
      <c r="W25" s="27"/>
      <c r="X25" s="27"/>
      <c r="Y25" s="27"/>
      <c r="Z25" s="27"/>
      <c r="AA25" s="27"/>
      <c r="AB25" s="27"/>
      <c r="AC25" s="27"/>
      <c r="AD25" s="243"/>
      <c r="AE25" s="243"/>
      <c r="AF25" s="111"/>
      <c r="AG25" s="246"/>
      <c r="AH25" s="259"/>
      <c r="AI25" s="331"/>
    </row>
    <row r="26" spans="1:35" ht="15.75" thickBot="1">
      <c r="A26" s="342"/>
      <c r="B26" s="345"/>
      <c r="C26" s="112"/>
      <c r="D26" s="112"/>
      <c r="E26" s="113"/>
      <c r="F26" s="114"/>
      <c r="G26" s="327"/>
      <c r="H26" s="329"/>
      <c r="I26" s="115"/>
      <c r="J26" s="335"/>
      <c r="K26" s="116"/>
      <c r="L26" s="337"/>
      <c r="M26" s="339"/>
      <c r="N26" s="117"/>
      <c r="O26" s="118"/>
      <c r="P26" s="119"/>
      <c r="Q26" s="120"/>
      <c r="R26" s="120"/>
      <c r="S26" s="120"/>
      <c r="T26" s="120"/>
      <c r="U26" s="120"/>
      <c r="V26" s="120"/>
      <c r="W26" s="120"/>
      <c r="X26" s="120"/>
      <c r="Y26" s="120"/>
      <c r="Z26" s="120"/>
      <c r="AA26" s="120"/>
      <c r="AB26" s="120"/>
      <c r="AC26" s="120"/>
      <c r="AD26" s="244"/>
      <c r="AE26" s="244"/>
      <c r="AF26" s="122"/>
      <c r="AG26" s="247"/>
      <c r="AH26" s="330"/>
      <c r="AI26" s="332"/>
    </row>
    <row r="27" spans="1:35" ht="15.75" thickBot="1">
      <c r="A27" s="260"/>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2"/>
    </row>
    <row r="28" spans="1:35" ht="15.75" thickBot="1">
      <c r="A28" s="123"/>
      <c r="B28" s="123"/>
      <c r="G28" s="124"/>
      <c r="H28" s="124"/>
      <c r="I28" s="124"/>
      <c r="AF28" s="125"/>
    </row>
    <row r="29" spans="1:35">
      <c r="A29" s="311" t="s">
        <v>71</v>
      </c>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3"/>
    </row>
    <row r="30" spans="1:35" ht="15.75" thickBot="1">
      <c r="A30" s="314" t="s">
        <v>57</v>
      </c>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6"/>
    </row>
    <row r="31" spans="1:35">
      <c r="A31" s="317" t="s">
        <v>58</v>
      </c>
      <c r="B31" s="318"/>
      <c r="C31" s="318"/>
      <c r="D31" s="318"/>
      <c r="E31" s="318"/>
      <c r="F31" s="318"/>
      <c r="G31" s="319"/>
      <c r="H31" s="320" t="s">
        <v>59</v>
      </c>
      <c r="I31" s="321"/>
      <c r="J31" s="321"/>
      <c r="K31" s="321"/>
      <c r="L31" s="321"/>
      <c r="M31" s="321"/>
      <c r="N31" s="321"/>
      <c r="O31" s="321"/>
      <c r="P31" s="321"/>
      <c r="Q31" s="321"/>
      <c r="R31" s="321"/>
      <c r="S31" s="322"/>
      <c r="T31" s="320" t="s">
        <v>60</v>
      </c>
      <c r="U31" s="323"/>
      <c r="V31" s="323"/>
      <c r="W31" s="323"/>
      <c r="X31" s="323"/>
      <c r="Y31" s="323"/>
      <c r="Z31" s="323"/>
      <c r="AA31" s="323"/>
      <c r="AB31" s="323"/>
      <c r="AC31" s="323"/>
      <c r="AD31" s="323"/>
      <c r="AE31" s="323"/>
      <c r="AF31" s="323"/>
      <c r="AG31" s="323"/>
      <c r="AH31" s="323"/>
      <c r="AI31" s="324"/>
    </row>
    <row r="32" spans="1:35" ht="15.75" thickBot="1">
      <c r="A32" s="263" t="s">
        <v>72</v>
      </c>
      <c r="B32" s="264"/>
      <c r="C32" s="265"/>
      <c r="D32" s="76"/>
      <c r="E32" s="266" t="s">
        <v>73</v>
      </c>
      <c r="F32" s="266"/>
      <c r="G32" s="266"/>
      <c r="H32" s="266"/>
      <c r="I32" s="266"/>
      <c r="J32" s="266"/>
      <c r="K32" s="266"/>
      <c r="L32" s="266"/>
      <c r="M32" s="267"/>
      <c r="N32" s="268" t="s">
        <v>3</v>
      </c>
      <c r="O32" s="269"/>
      <c r="P32" s="269"/>
      <c r="Q32" s="269"/>
      <c r="R32" s="269"/>
      <c r="S32" s="269"/>
      <c r="T32" s="269"/>
      <c r="U32" s="269"/>
      <c r="V32" s="269"/>
      <c r="W32" s="269"/>
      <c r="X32" s="269"/>
      <c r="Y32" s="269"/>
      <c r="Z32" s="269"/>
      <c r="AA32" s="269"/>
      <c r="AB32" s="269"/>
      <c r="AC32" s="269"/>
      <c r="AD32" s="269"/>
      <c r="AE32" s="270"/>
      <c r="AF32" s="271" t="s">
        <v>4</v>
      </c>
      <c r="AG32" s="272"/>
      <c r="AH32" s="272"/>
      <c r="AI32" s="273"/>
    </row>
    <row r="33" spans="1:35">
      <c r="A33" s="248" t="s">
        <v>5</v>
      </c>
      <c r="B33" s="250" t="s">
        <v>6</v>
      </c>
      <c r="C33" s="251"/>
      <c r="D33" s="251"/>
      <c r="E33" s="251"/>
      <c r="F33" s="251"/>
      <c r="G33" s="251"/>
      <c r="H33" s="254" t="s">
        <v>7</v>
      </c>
      <c r="I33" s="256" t="s">
        <v>8</v>
      </c>
      <c r="J33" s="256" t="s">
        <v>9</v>
      </c>
      <c r="K33" s="299" t="s">
        <v>63</v>
      </c>
      <c r="L33" s="307" t="s">
        <v>10</v>
      </c>
      <c r="M33" s="309" t="s">
        <v>11</v>
      </c>
      <c r="N33" s="306" t="s">
        <v>12</v>
      </c>
      <c r="O33" s="303"/>
      <c r="P33" s="274" t="s">
        <v>13</v>
      </c>
      <c r="Q33" s="303"/>
      <c r="R33" s="274" t="s">
        <v>14</v>
      </c>
      <c r="S33" s="303"/>
      <c r="T33" s="274" t="s">
        <v>15</v>
      </c>
      <c r="U33" s="303"/>
      <c r="V33" s="274" t="s">
        <v>16</v>
      </c>
      <c r="W33" s="303"/>
      <c r="X33" s="274" t="s">
        <v>17</v>
      </c>
      <c r="Y33" s="303"/>
      <c r="Z33" s="274" t="s">
        <v>18</v>
      </c>
      <c r="AA33" s="303"/>
      <c r="AB33" s="274" t="s">
        <v>19</v>
      </c>
      <c r="AC33" s="303"/>
      <c r="AD33" s="274" t="s">
        <v>20</v>
      </c>
      <c r="AE33" s="275"/>
      <c r="AF33" s="276" t="s">
        <v>21</v>
      </c>
      <c r="AG33" s="278" t="s">
        <v>22</v>
      </c>
      <c r="AH33" s="304" t="s">
        <v>23</v>
      </c>
      <c r="AI33" s="301" t="s">
        <v>24</v>
      </c>
    </row>
    <row r="34" spans="1:35" ht="20.25" thickBot="1">
      <c r="A34" s="249"/>
      <c r="B34" s="252"/>
      <c r="C34" s="253"/>
      <c r="D34" s="253"/>
      <c r="E34" s="253"/>
      <c r="F34" s="253"/>
      <c r="G34" s="253"/>
      <c r="H34" s="255"/>
      <c r="I34" s="257" t="s">
        <v>8</v>
      </c>
      <c r="J34" s="257"/>
      <c r="K34" s="300"/>
      <c r="L34" s="308"/>
      <c r="M34" s="310"/>
      <c r="N34" s="77" t="s">
        <v>25</v>
      </c>
      <c r="O34" s="78" t="s">
        <v>26</v>
      </c>
      <c r="P34" s="79" t="s">
        <v>25</v>
      </c>
      <c r="Q34" s="78" t="s">
        <v>26</v>
      </c>
      <c r="R34" s="79" t="s">
        <v>25</v>
      </c>
      <c r="S34" s="78" t="s">
        <v>26</v>
      </c>
      <c r="T34" s="79" t="s">
        <v>25</v>
      </c>
      <c r="U34" s="78" t="s">
        <v>26</v>
      </c>
      <c r="V34" s="79" t="s">
        <v>25</v>
      </c>
      <c r="W34" s="78" t="s">
        <v>26</v>
      </c>
      <c r="X34" s="79" t="s">
        <v>25</v>
      </c>
      <c r="Y34" s="78" t="s">
        <v>26</v>
      </c>
      <c r="Z34" s="79" t="s">
        <v>25</v>
      </c>
      <c r="AA34" s="78" t="s">
        <v>27</v>
      </c>
      <c r="AB34" s="79" t="s">
        <v>25</v>
      </c>
      <c r="AC34" s="78" t="s">
        <v>27</v>
      </c>
      <c r="AD34" s="79" t="s">
        <v>25</v>
      </c>
      <c r="AE34" s="80" t="s">
        <v>27</v>
      </c>
      <c r="AF34" s="277"/>
      <c r="AG34" s="279"/>
      <c r="AH34" s="305"/>
      <c r="AI34" s="302"/>
    </row>
    <row r="35" spans="1:35" ht="57" thickBot="1">
      <c r="A35" s="81" t="s">
        <v>64</v>
      </c>
      <c r="B35" s="297" t="s">
        <v>52</v>
      </c>
      <c r="C35" s="298"/>
      <c r="D35" s="298"/>
      <c r="E35" s="298"/>
      <c r="F35" s="298"/>
      <c r="G35" s="298"/>
      <c r="H35" s="82" t="s">
        <v>52</v>
      </c>
      <c r="I35" s="83"/>
      <c r="J35" s="84"/>
      <c r="K35" s="84"/>
      <c r="L35" s="85"/>
      <c r="M35" s="86"/>
      <c r="N35" s="87">
        <v>0</v>
      </c>
      <c r="O35" s="88">
        <v>0</v>
      </c>
      <c r="P35" s="88">
        <v>0</v>
      </c>
      <c r="Q35" s="88">
        <v>0</v>
      </c>
      <c r="R35" s="88">
        <v>0</v>
      </c>
      <c r="S35" s="88">
        <v>0</v>
      </c>
      <c r="T35" s="88">
        <v>0</v>
      </c>
      <c r="U35" s="88">
        <v>0</v>
      </c>
      <c r="V35" s="88">
        <v>0</v>
      </c>
      <c r="W35" s="88">
        <v>0</v>
      </c>
      <c r="X35" s="88">
        <v>0</v>
      </c>
      <c r="Y35" s="88">
        <v>0</v>
      </c>
      <c r="Z35" s="88">
        <v>0</v>
      </c>
      <c r="AA35" s="88">
        <v>0</v>
      </c>
      <c r="AB35" s="88">
        <v>0</v>
      </c>
      <c r="AC35" s="88">
        <v>0</v>
      </c>
      <c r="AD35" s="88">
        <v>0</v>
      </c>
      <c r="AE35" s="89">
        <v>0</v>
      </c>
      <c r="AF35" s="90" t="s">
        <v>52</v>
      </c>
      <c r="AG35" s="91" t="s">
        <v>52</v>
      </c>
      <c r="AH35" s="91" t="s">
        <v>52</v>
      </c>
      <c r="AI35" s="92" t="s">
        <v>52</v>
      </c>
    </row>
    <row r="36" spans="1:35" ht="15.75" thickBot="1">
      <c r="A36" s="294"/>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6"/>
    </row>
    <row r="37" spans="1:35" ht="34.5" thickBot="1">
      <c r="A37" s="14" t="s">
        <v>29</v>
      </c>
      <c r="B37" s="15" t="s">
        <v>30</v>
      </c>
      <c r="C37" s="15" t="s">
        <v>31</v>
      </c>
      <c r="D37" s="15" t="s">
        <v>32</v>
      </c>
      <c r="E37" s="16" t="s">
        <v>33</v>
      </c>
      <c r="F37" s="16" t="s">
        <v>34</v>
      </c>
      <c r="G37" s="93" t="s">
        <v>35</v>
      </c>
      <c r="H37" s="94" t="s">
        <v>36</v>
      </c>
      <c r="I37" s="95"/>
      <c r="J37" s="95"/>
      <c r="K37" s="95"/>
      <c r="L37" s="95"/>
      <c r="M37" s="96"/>
      <c r="N37" s="18">
        <v>0</v>
      </c>
      <c r="O37" s="19">
        <v>0</v>
      </c>
      <c r="P37" s="20">
        <v>0</v>
      </c>
      <c r="Q37" s="19">
        <v>0</v>
      </c>
      <c r="R37" s="20"/>
      <c r="S37" s="19"/>
      <c r="T37" s="20"/>
      <c r="U37" s="19"/>
      <c r="V37" s="20"/>
      <c r="W37" s="19"/>
      <c r="X37" s="20"/>
      <c r="Y37" s="19"/>
      <c r="Z37" s="20"/>
      <c r="AA37" s="19"/>
      <c r="AB37" s="20"/>
      <c r="AC37" s="19"/>
      <c r="AD37" s="21">
        <f>N37+P37</f>
        <v>0</v>
      </c>
      <c r="AE37" s="19">
        <v>0</v>
      </c>
      <c r="AF37" s="22">
        <v>0</v>
      </c>
      <c r="AG37" s="23"/>
      <c r="AH37" s="23"/>
      <c r="AI37" s="97"/>
    </row>
    <row r="38" spans="1:35" ht="33">
      <c r="A38" s="348" t="s">
        <v>74</v>
      </c>
      <c r="B38" s="126" t="s">
        <v>75</v>
      </c>
      <c r="C38" s="33" t="s">
        <v>76</v>
      </c>
      <c r="D38" s="33">
        <v>1</v>
      </c>
      <c r="E38" s="34">
        <v>1</v>
      </c>
      <c r="F38" s="26"/>
      <c r="G38" s="351">
        <v>1</v>
      </c>
      <c r="H38" s="353">
        <v>3</v>
      </c>
      <c r="I38" s="35">
        <v>0</v>
      </c>
      <c r="J38" s="355"/>
      <c r="K38" s="36"/>
      <c r="L38" s="358">
        <v>1</v>
      </c>
      <c r="M38" s="363">
        <v>0</v>
      </c>
      <c r="N38" s="127"/>
      <c r="O38" s="28"/>
      <c r="P38" s="28"/>
      <c r="Q38" s="28"/>
      <c r="R38" s="28"/>
      <c r="S38" s="28"/>
      <c r="T38" s="28"/>
      <c r="U38" s="28"/>
      <c r="V38" s="28"/>
      <c r="W38" s="28"/>
      <c r="X38" s="28"/>
      <c r="Y38" s="28"/>
      <c r="Z38" s="28"/>
      <c r="AA38" s="28"/>
      <c r="AB38" s="28"/>
      <c r="AC38" s="28"/>
      <c r="AD38" s="243"/>
      <c r="AE38" s="243"/>
      <c r="AF38" s="37">
        <v>75</v>
      </c>
      <c r="AG38" s="259" t="s">
        <v>68</v>
      </c>
      <c r="AH38" s="346"/>
      <c r="AI38" s="331" t="s">
        <v>69</v>
      </c>
    </row>
    <row r="39" spans="1:35">
      <c r="A39" s="349"/>
      <c r="B39" s="126"/>
      <c r="C39" s="33"/>
      <c r="D39" s="33"/>
      <c r="E39" s="34"/>
      <c r="F39" s="26"/>
      <c r="G39" s="351"/>
      <c r="H39" s="353"/>
      <c r="I39" s="35"/>
      <c r="J39" s="356"/>
      <c r="K39" s="36"/>
      <c r="L39" s="358"/>
      <c r="M39" s="363"/>
      <c r="N39" s="127"/>
      <c r="O39" s="28"/>
      <c r="P39" s="28"/>
      <c r="Q39" s="28"/>
      <c r="R39" s="28"/>
      <c r="S39" s="28"/>
      <c r="T39" s="28"/>
      <c r="U39" s="28"/>
      <c r="V39" s="28"/>
      <c r="W39" s="28"/>
      <c r="X39" s="28"/>
      <c r="Y39" s="28"/>
      <c r="Z39" s="28"/>
      <c r="AA39" s="28"/>
      <c r="AB39" s="28"/>
      <c r="AC39" s="28"/>
      <c r="AD39" s="243"/>
      <c r="AE39" s="243"/>
      <c r="AF39" s="37"/>
      <c r="AG39" s="259"/>
      <c r="AH39" s="346"/>
      <c r="AI39" s="331"/>
    </row>
    <row r="40" spans="1:35">
      <c r="A40" s="349"/>
      <c r="B40" s="126"/>
      <c r="C40" s="33"/>
      <c r="D40" s="33"/>
      <c r="E40" s="38"/>
      <c r="F40" s="26"/>
      <c r="G40" s="351"/>
      <c r="H40" s="353"/>
      <c r="I40" s="35"/>
      <c r="J40" s="356"/>
      <c r="K40" s="36"/>
      <c r="L40" s="358"/>
      <c r="M40" s="363"/>
      <c r="N40" s="127"/>
      <c r="O40" s="28"/>
      <c r="P40" s="28"/>
      <c r="Q40" s="28"/>
      <c r="R40" s="28"/>
      <c r="S40" s="28"/>
      <c r="T40" s="28"/>
      <c r="U40" s="28"/>
      <c r="V40" s="28"/>
      <c r="W40" s="28"/>
      <c r="X40" s="28"/>
      <c r="Y40" s="28"/>
      <c r="Z40" s="28"/>
      <c r="AA40" s="28"/>
      <c r="AB40" s="28"/>
      <c r="AC40" s="28"/>
      <c r="AD40" s="243"/>
      <c r="AE40" s="243"/>
      <c r="AF40" s="39"/>
      <c r="AG40" s="259"/>
      <c r="AH40" s="346"/>
      <c r="AI40" s="331"/>
    </row>
    <row r="41" spans="1:35" ht="15.75" thickBot="1">
      <c r="A41" s="350"/>
      <c r="B41" s="128"/>
      <c r="C41" s="129"/>
      <c r="D41" s="129"/>
      <c r="E41" s="130"/>
      <c r="F41" s="114"/>
      <c r="G41" s="352"/>
      <c r="H41" s="354"/>
      <c r="I41" s="131"/>
      <c r="J41" s="357"/>
      <c r="K41" s="132"/>
      <c r="L41" s="359"/>
      <c r="M41" s="364"/>
      <c r="N41" s="40"/>
      <c r="O41" s="121"/>
      <c r="P41" s="121"/>
      <c r="Q41" s="121"/>
      <c r="R41" s="121"/>
      <c r="S41" s="121"/>
      <c r="T41" s="121"/>
      <c r="U41" s="121"/>
      <c r="V41" s="121"/>
      <c r="W41" s="121"/>
      <c r="X41" s="121"/>
      <c r="Y41" s="121"/>
      <c r="Z41" s="121"/>
      <c r="AA41" s="121"/>
      <c r="AB41" s="121"/>
      <c r="AC41" s="121"/>
      <c r="AD41" s="244"/>
      <c r="AE41" s="244"/>
      <c r="AF41" s="133"/>
      <c r="AG41" s="330"/>
      <c r="AH41" s="347"/>
      <c r="AI41" s="332"/>
    </row>
    <row r="42" spans="1:35" ht="15.75" thickBot="1">
      <c r="A42" s="260"/>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2"/>
    </row>
    <row r="43" spans="1:35" ht="34.5" thickBot="1">
      <c r="A43" s="14" t="s">
        <v>29</v>
      </c>
      <c r="B43" s="15" t="s">
        <v>30</v>
      </c>
      <c r="C43" s="15" t="s">
        <v>31</v>
      </c>
      <c r="D43" s="15" t="s">
        <v>37</v>
      </c>
      <c r="E43" s="16" t="s">
        <v>33</v>
      </c>
      <c r="F43" s="16" t="s">
        <v>34</v>
      </c>
      <c r="G43" s="93" t="s">
        <v>39</v>
      </c>
      <c r="H43" s="94" t="s">
        <v>36</v>
      </c>
      <c r="I43" s="17"/>
      <c r="J43" s="41"/>
      <c r="K43" s="31"/>
      <c r="L43" s="32"/>
      <c r="M43" s="134"/>
      <c r="N43" s="18">
        <f>SUM(N44:N46)</f>
        <v>0</v>
      </c>
      <c r="O43" s="19">
        <f>SUM(O44:O46)</f>
        <v>0</v>
      </c>
      <c r="P43" s="20">
        <f>SUM(P44:P46)</f>
        <v>0</v>
      </c>
      <c r="Q43" s="19">
        <f>SUM(Q44:Q46)</f>
        <v>0</v>
      </c>
      <c r="R43" s="20"/>
      <c r="S43" s="19"/>
      <c r="T43" s="20"/>
      <c r="U43" s="19"/>
      <c r="V43" s="20"/>
      <c r="W43" s="19"/>
      <c r="X43" s="20"/>
      <c r="Y43" s="19"/>
      <c r="Z43" s="20"/>
      <c r="AA43" s="19"/>
      <c r="AB43" s="20"/>
      <c r="AC43" s="19"/>
      <c r="AD43" s="42">
        <f>AD44</f>
        <v>0</v>
      </c>
      <c r="AE43" s="19">
        <f>AE44</f>
        <v>0</v>
      </c>
      <c r="AF43" s="22">
        <f>SUM(AF44:AF46)</f>
        <v>0</v>
      </c>
      <c r="AG43" s="23"/>
      <c r="AH43" s="23"/>
      <c r="AI43" s="97"/>
    </row>
    <row r="44" spans="1:35" ht="57.75">
      <c r="A44" s="367" t="s">
        <v>77</v>
      </c>
      <c r="B44" s="135" t="s">
        <v>75</v>
      </c>
      <c r="C44" s="25" t="s">
        <v>78</v>
      </c>
      <c r="D44" s="25">
        <v>1</v>
      </c>
      <c r="E44" s="43"/>
      <c r="F44" s="44"/>
      <c r="G44" s="370">
        <v>1</v>
      </c>
      <c r="H44" s="371">
        <v>1</v>
      </c>
      <c r="I44" s="45"/>
      <c r="J44" s="374"/>
      <c r="K44" s="46"/>
      <c r="L44" s="374"/>
      <c r="M44" s="360"/>
      <c r="N44" s="47"/>
      <c r="O44" s="48"/>
      <c r="P44" s="49"/>
      <c r="Q44" s="48"/>
      <c r="R44" s="48"/>
      <c r="S44" s="48"/>
      <c r="T44" s="48"/>
      <c r="U44" s="48"/>
      <c r="V44" s="48"/>
      <c r="W44" s="48"/>
      <c r="X44" s="48"/>
      <c r="Y44" s="48"/>
      <c r="Z44" s="48"/>
      <c r="AA44" s="48"/>
      <c r="AB44" s="28"/>
      <c r="AC44" s="28"/>
      <c r="AD44" s="243"/>
      <c r="AE44" s="243"/>
      <c r="AF44" s="37"/>
      <c r="AG44" s="346" t="s">
        <v>79</v>
      </c>
      <c r="AH44" s="346"/>
      <c r="AI44" s="365" t="s">
        <v>69</v>
      </c>
    </row>
    <row r="45" spans="1:35">
      <c r="A45" s="368"/>
      <c r="B45" s="54"/>
      <c r="C45" s="105"/>
      <c r="D45" s="105"/>
      <c r="E45" s="136"/>
      <c r="F45" s="26"/>
      <c r="G45" s="326"/>
      <c r="H45" s="372"/>
      <c r="I45" s="99"/>
      <c r="J45" s="375"/>
      <c r="K45" s="36"/>
      <c r="L45" s="375"/>
      <c r="M45" s="361"/>
      <c r="N45" s="137"/>
      <c r="O45" s="138"/>
      <c r="P45" s="139"/>
      <c r="Q45" s="138"/>
      <c r="R45" s="138"/>
      <c r="S45" s="138"/>
      <c r="T45" s="138"/>
      <c r="U45" s="138"/>
      <c r="V45" s="138"/>
      <c r="W45" s="138"/>
      <c r="X45" s="138"/>
      <c r="Y45" s="138"/>
      <c r="Z45" s="138"/>
      <c r="AA45" s="138"/>
      <c r="AB45" s="28"/>
      <c r="AC45" s="28"/>
      <c r="AD45" s="356"/>
      <c r="AE45" s="356"/>
      <c r="AF45" s="37"/>
      <c r="AG45" s="346"/>
      <c r="AH45" s="346"/>
      <c r="AI45" s="365"/>
    </row>
    <row r="46" spans="1:35" ht="15.75" thickBot="1">
      <c r="A46" s="369"/>
      <c r="B46" s="140"/>
      <c r="C46" s="112"/>
      <c r="D46" s="112"/>
      <c r="E46" s="141"/>
      <c r="F46" s="114"/>
      <c r="G46" s="327"/>
      <c r="H46" s="373"/>
      <c r="I46" s="115"/>
      <c r="J46" s="376"/>
      <c r="K46" s="132"/>
      <c r="L46" s="376"/>
      <c r="M46" s="362"/>
      <c r="N46" s="40"/>
      <c r="O46" s="121"/>
      <c r="P46" s="118"/>
      <c r="Q46" s="121"/>
      <c r="R46" s="121"/>
      <c r="S46" s="121"/>
      <c r="T46" s="121"/>
      <c r="U46" s="121"/>
      <c r="V46" s="121"/>
      <c r="W46" s="121"/>
      <c r="X46" s="121"/>
      <c r="Y46" s="121"/>
      <c r="Z46" s="121"/>
      <c r="AA46" s="121"/>
      <c r="AB46" s="121"/>
      <c r="AC46" s="121"/>
      <c r="AD46" s="357"/>
      <c r="AE46" s="357"/>
      <c r="AF46" s="142"/>
      <c r="AG46" s="347"/>
      <c r="AH46" s="347"/>
      <c r="AI46" s="366"/>
    </row>
    <row r="47" spans="1:35" ht="15.75" thickBot="1"/>
    <row r="48" spans="1:35">
      <c r="A48" s="311" t="s">
        <v>80</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3"/>
    </row>
    <row r="49" spans="1:35" ht="15.75" thickBot="1">
      <c r="A49" s="314" t="s">
        <v>57</v>
      </c>
      <c r="B49" s="315"/>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6"/>
    </row>
    <row r="50" spans="1:35">
      <c r="A50" s="317" t="s">
        <v>81</v>
      </c>
      <c r="B50" s="318"/>
      <c r="C50" s="318"/>
      <c r="D50" s="318"/>
      <c r="E50" s="318"/>
      <c r="F50" s="318"/>
      <c r="G50" s="319"/>
      <c r="H50" s="320" t="s">
        <v>82</v>
      </c>
      <c r="I50" s="321"/>
      <c r="J50" s="321"/>
      <c r="K50" s="321"/>
      <c r="L50" s="321"/>
      <c r="M50" s="321"/>
      <c r="N50" s="321"/>
      <c r="O50" s="321"/>
      <c r="P50" s="321"/>
      <c r="Q50" s="321"/>
      <c r="R50" s="321"/>
      <c r="S50" s="322"/>
      <c r="T50" s="320" t="s">
        <v>2</v>
      </c>
      <c r="U50" s="323"/>
      <c r="V50" s="323"/>
      <c r="W50" s="323"/>
      <c r="X50" s="323"/>
      <c r="Y50" s="323"/>
      <c r="Z50" s="323"/>
      <c r="AA50" s="323"/>
      <c r="AB50" s="323"/>
      <c r="AC50" s="323"/>
      <c r="AD50" s="323"/>
      <c r="AE50" s="323"/>
      <c r="AF50" s="323"/>
      <c r="AG50" s="323"/>
      <c r="AH50" s="323"/>
      <c r="AI50" s="324"/>
    </row>
    <row r="51" spans="1:35" ht="15.75" thickBot="1">
      <c r="A51" s="263" t="s">
        <v>83</v>
      </c>
      <c r="B51" s="264"/>
      <c r="C51" s="265"/>
      <c r="D51" s="76"/>
      <c r="E51" s="266" t="s">
        <v>84</v>
      </c>
      <c r="F51" s="266"/>
      <c r="G51" s="266"/>
      <c r="H51" s="266"/>
      <c r="I51" s="266"/>
      <c r="J51" s="266"/>
      <c r="K51" s="266"/>
      <c r="L51" s="266"/>
      <c r="M51" s="267"/>
      <c r="N51" s="268" t="s">
        <v>3</v>
      </c>
      <c r="O51" s="269"/>
      <c r="P51" s="269"/>
      <c r="Q51" s="269"/>
      <c r="R51" s="269"/>
      <c r="S51" s="269"/>
      <c r="T51" s="269"/>
      <c r="U51" s="269"/>
      <c r="V51" s="269"/>
      <c r="W51" s="269"/>
      <c r="X51" s="269"/>
      <c r="Y51" s="269"/>
      <c r="Z51" s="269"/>
      <c r="AA51" s="269"/>
      <c r="AB51" s="269"/>
      <c r="AC51" s="269"/>
      <c r="AD51" s="269"/>
      <c r="AE51" s="270"/>
      <c r="AF51" s="271" t="s">
        <v>4</v>
      </c>
      <c r="AG51" s="272"/>
      <c r="AH51" s="272"/>
      <c r="AI51" s="273"/>
    </row>
    <row r="52" spans="1:35">
      <c r="A52" s="248" t="s">
        <v>5</v>
      </c>
      <c r="B52" s="250" t="s">
        <v>6</v>
      </c>
      <c r="C52" s="251"/>
      <c r="D52" s="251"/>
      <c r="E52" s="251"/>
      <c r="F52" s="251"/>
      <c r="G52" s="251"/>
      <c r="H52" s="254" t="s">
        <v>7</v>
      </c>
      <c r="I52" s="256" t="s">
        <v>8</v>
      </c>
      <c r="J52" s="256" t="s">
        <v>9</v>
      </c>
      <c r="K52" s="299" t="s">
        <v>51</v>
      </c>
      <c r="L52" s="307" t="s">
        <v>10</v>
      </c>
      <c r="M52" s="309" t="s">
        <v>11</v>
      </c>
      <c r="N52" s="306" t="s">
        <v>12</v>
      </c>
      <c r="O52" s="303"/>
      <c r="P52" s="274" t="s">
        <v>13</v>
      </c>
      <c r="Q52" s="303"/>
      <c r="R52" s="274" t="s">
        <v>14</v>
      </c>
      <c r="S52" s="303"/>
      <c r="T52" s="274" t="s">
        <v>15</v>
      </c>
      <c r="U52" s="303"/>
      <c r="V52" s="274" t="s">
        <v>16</v>
      </c>
      <c r="W52" s="303"/>
      <c r="X52" s="274" t="s">
        <v>17</v>
      </c>
      <c r="Y52" s="303"/>
      <c r="Z52" s="274" t="s">
        <v>18</v>
      </c>
      <c r="AA52" s="303"/>
      <c r="AB52" s="274" t="s">
        <v>19</v>
      </c>
      <c r="AC52" s="303"/>
      <c r="AD52" s="274" t="s">
        <v>20</v>
      </c>
      <c r="AE52" s="275"/>
      <c r="AF52" s="276" t="s">
        <v>21</v>
      </c>
      <c r="AG52" s="278" t="s">
        <v>22</v>
      </c>
      <c r="AH52" s="304" t="s">
        <v>23</v>
      </c>
      <c r="AI52" s="301" t="s">
        <v>24</v>
      </c>
    </row>
    <row r="53" spans="1:35" ht="20.25" thickBot="1">
      <c r="A53" s="249"/>
      <c r="B53" s="252"/>
      <c r="C53" s="253"/>
      <c r="D53" s="253"/>
      <c r="E53" s="253"/>
      <c r="F53" s="253"/>
      <c r="G53" s="253"/>
      <c r="H53" s="255"/>
      <c r="I53" s="257" t="s">
        <v>8</v>
      </c>
      <c r="J53" s="257"/>
      <c r="K53" s="300"/>
      <c r="L53" s="308"/>
      <c r="M53" s="310"/>
      <c r="N53" s="77" t="s">
        <v>25</v>
      </c>
      <c r="O53" s="78" t="s">
        <v>26</v>
      </c>
      <c r="P53" s="79" t="s">
        <v>25</v>
      </c>
      <c r="Q53" s="78" t="s">
        <v>26</v>
      </c>
      <c r="R53" s="79" t="s">
        <v>25</v>
      </c>
      <c r="S53" s="78" t="s">
        <v>26</v>
      </c>
      <c r="T53" s="79" t="s">
        <v>25</v>
      </c>
      <c r="U53" s="78" t="s">
        <v>26</v>
      </c>
      <c r="V53" s="79" t="s">
        <v>25</v>
      </c>
      <c r="W53" s="78" t="s">
        <v>26</v>
      </c>
      <c r="X53" s="79" t="s">
        <v>25</v>
      </c>
      <c r="Y53" s="78" t="s">
        <v>26</v>
      </c>
      <c r="Z53" s="79" t="s">
        <v>25</v>
      </c>
      <c r="AA53" s="78" t="s">
        <v>27</v>
      </c>
      <c r="AB53" s="79" t="s">
        <v>25</v>
      </c>
      <c r="AC53" s="78" t="s">
        <v>27</v>
      </c>
      <c r="AD53" s="79" t="s">
        <v>25</v>
      </c>
      <c r="AE53" s="80" t="s">
        <v>27</v>
      </c>
      <c r="AF53" s="277"/>
      <c r="AG53" s="279"/>
      <c r="AH53" s="305"/>
      <c r="AI53" s="302"/>
    </row>
    <row r="54" spans="1:35" ht="97.5" thickBot="1">
      <c r="A54" s="81" t="s">
        <v>85</v>
      </c>
      <c r="B54" s="297" t="s">
        <v>86</v>
      </c>
      <c r="C54" s="298"/>
      <c r="D54" s="298"/>
      <c r="E54" s="298"/>
      <c r="F54" s="298"/>
      <c r="G54" s="298"/>
      <c r="H54" s="143" t="s">
        <v>87</v>
      </c>
      <c r="I54" s="83">
        <v>1</v>
      </c>
      <c r="J54" s="84">
        <v>1</v>
      </c>
      <c r="K54" s="84">
        <v>1</v>
      </c>
      <c r="L54" s="85"/>
      <c r="M54" s="86">
        <v>1</v>
      </c>
      <c r="N54" s="87"/>
      <c r="O54" s="88"/>
      <c r="P54" s="88">
        <v>7000</v>
      </c>
      <c r="Q54" s="88">
        <v>7000</v>
      </c>
      <c r="R54" s="88"/>
      <c r="S54" s="88"/>
      <c r="T54" s="88"/>
      <c r="U54" s="88"/>
      <c r="V54" s="88"/>
      <c r="W54" s="88"/>
      <c r="X54" s="88"/>
      <c r="Y54" s="88"/>
      <c r="Z54" s="88">
        <v>7000</v>
      </c>
      <c r="AA54" s="88">
        <v>7000</v>
      </c>
      <c r="AB54" s="88"/>
      <c r="AC54" s="88"/>
      <c r="AD54" s="88">
        <v>14000</v>
      </c>
      <c r="AE54" s="89">
        <v>14000</v>
      </c>
      <c r="AF54" s="90" t="s">
        <v>88</v>
      </c>
      <c r="AG54" s="91" t="s">
        <v>89</v>
      </c>
      <c r="AH54" s="91"/>
      <c r="AI54" s="92" t="s">
        <v>90</v>
      </c>
    </row>
    <row r="55" spans="1:35" ht="15.75" thickBot="1">
      <c r="A55" s="294"/>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6"/>
    </row>
    <row r="56" spans="1:35" ht="34.5" thickBot="1">
      <c r="A56" s="14" t="s">
        <v>29</v>
      </c>
      <c r="B56" s="15" t="s">
        <v>30</v>
      </c>
      <c r="C56" s="15" t="s">
        <v>31</v>
      </c>
      <c r="D56" s="15" t="s">
        <v>32</v>
      </c>
      <c r="E56" s="16" t="s">
        <v>33</v>
      </c>
      <c r="F56" s="16" t="s">
        <v>34</v>
      </c>
      <c r="G56" s="93" t="s">
        <v>35</v>
      </c>
      <c r="H56" s="94" t="s">
        <v>36</v>
      </c>
      <c r="I56" s="95"/>
      <c r="J56" s="95"/>
      <c r="K56" s="95"/>
      <c r="L56" s="95"/>
      <c r="M56" s="96"/>
      <c r="N56" s="18"/>
      <c r="O56" s="19">
        <f>SUM(O57:O60)</f>
        <v>0</v>
      </c>
      <c r="P56" s="20">
        <v>7000</v>
      </c>
      <c r="Q56" s="19">
        <v>7000</v>
      </c>
      <c r="R56" s="20"/>
      <c r="S56" s="19"/>
      <c r="T56" s="20"/>
      <c r="U56" s="19"/>
      <c r="V56" s="20"/>
      <c r="W56" s="19"/>
      <c r="X56" s="20"/>
      <c r="Y56" s="19"/>
      <c r="Z56" s="20">
        <v>7000</v>
      </c>
      <c r="AA56" s="19">
        <v>7000</v>
      </c>
      <c r="AB56" s="20"/>
      <c r="AC56" s="19"/>
      <c r="AD56" s="21">
        <v>14000</v>
      </c>
      <c r="AE56" s="19">
        <v>14000</v>
      </c>
      <c r="AF56" s="22">
        <f>SUM(AF57:AF60)</f>
        <v>0</v>
      </c>
      <c r="AG56" s="23"/>
      <c r="AH56" s="23"/>
      <c r="AI56" s="97"/>
    </row>
    <row r="57" spans="1:35">
      <c r="A57" s="280" t="s">
        <v>91</v>
      </c>
      <c r="B57" s="135"/>
      <c r="C57" s="25" t="s">
        <v>92</v>
      </c>
      <c r="D57" s="25"/>
      <c r="E57" s="98"/>
      <c r="F57" s="26" t="s">
        <v>93</v>
      </c>
      <c r="G57" s="325"/>
      <c r="H57" s="378">
        <v>1</v>
      </c>
      <c r="I57" s="99"/>
      <c r="J57" s="334"/>
      <c r="K57" s="100"/>
      <c r="L57" s="336"/>
      <c r="M57" s="338"/>
      <c r="N57" s="101"/>
      <c r="O57" s="102"/>
      <c r="P57" s="103"/>
      <c r="Q57" s="104"/>
      <c r="R57" s="104"/>
      <c r="S57" s="104"/>
      <c r="T57" s="104"/>
      <c r="U57" s="104"/>
      <c r="V57" s="104"/>
      <c r="W57" s="104"/>
      <c r="X57" s="104"/>
      <c r="Y57" s="104"/>
      <c r="Z57" s="104"/>
      <c r="AA57" s="104"/>
      <c r="AB57" s="27"/>
      <c r="AC57" s="27"/>
      <c r="AD57" s="243"/>
      <c r="AE57" s="243"/>
      <c r="AF57" s="29"/>
      <c r="AG57" s="259"/>
      <c r="AH57" s="259"/>
      <c r="AI57" s="331"/>
    </row>
    <row r="58" spans="1:35">
      <c r="A58" s="281"/>
      <c r="B58" s="54"/>
      <c r="C58" s="105" t="s">
        <v>94</v>
      </c>
      <c r="D58" s="105"/>
      <c r="E58" s="106"/>
      <c r="F58" s="26" t="s">
        <v>93</v>
      </c>
      <c r="G58" s="326"/>
      <c r="H58" s="328"/>
      <c r="I58" s="99"/>
      <c r="J58" s="334"/>
      <c r="K58" s="107"/>
      <c r="L58" s="336"/>
      <c r="M58" s="338"/>
      <c r="N58" s="108"/>
      <c r="O58" s="102"/>
      <c r="P58" s="30"/>
      <c r="Q58" s="27"/>
      <c r="R58" s="27"/>
      <c r="S58" s="27"/>
      <c r="T58" s="27"/>
      <c r="U58" s="27"/>
      <c r="V58" s="27"/>
      <c r="W58" s="27"/>
      <c r="X58" s="27"/>
      <c r="Y58" s="27"/>
      <c r="Z58" s="27"/>
      <c r="AA58" s="27"/>
      <c r="AB58" s="27"/>
      <c r="AC58" s="27"/>
      <c r="AD58" s="243"/>
      <c r="AE58" s="243"/>
      <c r="AF58" s="29"/>
      <c r="AG58" s="259"/>
      <c r="AH58" s="259"/>
      <c r="AI58" s="331"/>
    </row>
    <row r="59" spans="1:35" ht="22.5">
      <c r="A59" s="281"/>
      <c r="B59" s="54" t="s">
        <v>95</v>
      </c>
      <c r="C59" s="105" t="s">
        <v>96</v>
      </c>
      <c r="D59" s="105"/>
      <c r="E59" s="109"/>
      <c r="F59" s="26" t="s">
        <v>93</v>
      </c>
      <c r="G59" s="326"/>
      <c r="H59" s="328"/>
      <c r="I59" s="99"/>
      <c r="J59" s="334"/>
      <c r="K59" s="107"/>
      <c r="L59" s="336"/>
      <c r="M59" s="338"/>
      <c r="N59" s="101"/>
      <c r="O59" s="102"/>
      <c r="P59" s="110"/>
      <c r="Q59" s="27"/>
      <c r="R59" s="27"/>
      <c r="S59" s="27"/>
      <c r="T59" s="27"/>
      <c r="U59" s="27"/>
      <c r="V59" s="27"/>
      <c r="W59" s="27"/>
      <c r="X59" s="27"/>
      <c r="Y59" s="27"/>
      <c r="Z59" s="27"/>
      <c r="AA59" s="27"/>
      <c r="AB59" s="27"/>
      <c r="AC59" s="27"/>
      <c r="AD59" s="243"/>
      <c r="AE59" s="243"/>
      <c r="AF59" s="111"/>
      <c r="AG59" s="259"/>
      <c r="AH59" s="259"/>
      <c r="AI59" s="331"/>
    </row>
    <row r="60" spans="1:35" ht="15.75" thickBot="1">
      <c r="A60" s="377"/>
      <c r="B60" s="140"/>
      <c r="C60" s="112" t="s">
        <v>97</v>
      </c>
      <c r="D60" s="112"/>
      <c r="E60" s="113"/>
      <c r="F60" s="114" t="s">
        <v>93</v>
      </c>
      <c r="G60" s="327"/>
      <c r="H60" s="329"/>
      <c r="I60" s="115"/>
      <c r="J60" s="335"/>
      <c r="K60" s="116"/>
      <c r="L60" s="337"/>
      <c r="M60" s="339"/>
      <c r="N60" s="117"/>
      <c r="O60" s="118"/>
      <c r="P60" s="119"/>
      <c r="Q60" s="120"/>
      <c r="R60" s="120"/>
      <c r="S60" s="120"/>
      <c r="T60" s="120"/>
      <c r="U60" s="120"/>
      <c r="V60" s="120"/>
      <c r="W60" s="120"/>
      <c r="X60" s="120"/>
      <c r="Y60" s="120"/>
      <c r="Z60" s="120"/>
      <c r="AA60" s="120"/>
      <c r="AB60" s="120"/>
      <c r="AC60" s="120"/>
      <c r="AD60" s="244"/>
      <c r="AE60" s="244"/>
      <c r="AF60" s="122"/>
      <c r="AG60" s="330"/>
      <c r="AH60" s="330"/>
      <c r="AI60" s="332"/>
    </row>
    <row r="61" spans="1:35" ht="15.75" thickBot="1">
      <c r="A61" s="260"/>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2"/>
    </row>
    <row r="62" spans="1:35">
      <c r="A62" s="123"/>
      <c r="B62" s="123"/>
      <c r="G62" s="124"/>
      <c r="H62" s="51"/>
      <c r="I62" s="51"/>
      <c r="AF62" s="125"/>
    </row>
    <row r="63" spans="1:35" ht="15.75" thickBot="1">
      <c r="A63" s="123"/>
      <c r="B63" s="123"/>
      <c r="G63" s="124"/>
      <c r="H63" s="124"/>
      <c r="I63" s="124"/>
      <c r="AF63" s="125"/>
    </row>
    <row r="64" spans="1:35">
      <c r="A64" s="311" t="s">
        <v>80</v>
      </c>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3"/>
    </row>
    <row r="65" spans="1:35" ht="15.75" thickBot="1">
      <c r="A65" s="314" t="s">
        <v>57</v>
      </c>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6"/>
    </row>
    <row r="66" spans="1:35">
      <c r="A66" s="317" t="s">
        <v>81</v>
      </c>
      <c r="B66" s="318"/>
      <c r="C66" s="318"/>
      <c r="D66" s="318"/>
      <c r="E66" s="318"/>
      <c r="F66" s="318"/>
      <c r="G66" s="319"/>
      <c r="H66" s="320" t="s">
        <v>82</v>
      </c>
      <c r="I66" s="321"/>
      <c r="J66" s="321"/>
      <c r="K66" s="321"/>
      <c r="L66" s="321"/>
      <c r="M66" s="321"/>
      <c r="N66" s="321"/>
      <c r="O66" s="321"/>
      <c r="P66" s="321"/>
      <c r="Q66" s="321"/>
      <c r="R66" s="321"/>
      <c r="S66" s="322"/>
      <c r="T66" s="320" t="s">
        <v>2</v>
      </c>
      <c r="U66" s="323"/>
      <c r="V66" s="323"/>
      <c r="W66" s="323"/>
      <c r="X66" s="323"/>
      <c r="Y66" s="323"/>
      <c r="Z66" s="323"/>
      <c r="AA66" s="323"/>
      <c r="AB66" s="323"/>
      <c r="AC66" s="323"/>
      <c r="AD66" s="323"/>
      <c r="AE66" s="323"/>
      <c r="AF66" s="323"/>
      <c r="AG66" s="323"/>
      <c r="AH66" s="323"/>
      <c r="AI66" s="324"/>
    </row>
    <row r="67" spans="1:35" ht="15.75" thickBot="1">
      <c r="A67" s="263" t="s">
        <v>83</v>
      </c>
      <c r="B67" s="264"/>
      <c r="C67" s="265"/>
      <c r="D67" s="76"/>
      <c r="E67" s="266" t="s">
        <v>98</v>
      </c>
      <c r="F67" s="266"/>
      <c r="G67" s="266"/>
      <c r="H67" s="266"/>
      <c r="I67" s="266"/>
      <c r="J67" s="266"/>
      <c r="K67" s="266"/>
      <c r="L67" s="266"/>
      <c r="M67" s="267"/>
      <c r="N67" s="268" t="s">
        <v>3</v>
      </c>
      <c r="O67" s="269"/>
      <c r="P67" s="269"/>
      <c r="Q67" s="269"/>
      <c r="R67" s="269"/>
      <c r="S67" s="269"/>
      <c r="T67" s="269"/>
      <c r="U67" s="269"/>
      <c r="V67" s="269"/>
      <c r="W67" s="269"/>
      <c r="X67" s="269"/>
      <c r="Y67" s="269"/>
      <c r="Z67" s="269"/>
      <c r="AA67" s="269"/>
      <c r="AB67" s="269"/>
      <c r="AC67" s="269"/>
      <c r="AD67" s="269"/>
      <c r="AE67" s="270"/>
      <c r="AF67" s="271" t="s">
        <v>4</v>
      </c>
      <c r="AG67" s="272"/>
      <c r="AH67" s="272"/>
      <c r="AI67" s="273"/>
    </row>
    <row r="68" spans="1:35">
      <c r="A68" s="248" t="s">
        <v>5</v>
      </c>
      <c r="B68" s="250" t="s">
        <v>6</v>
      </c>
      <c r="C68" s="251"/>
      <c r="D68" s="251"/>
      <c r="E68" s="251"/>
      <c r="F68" s="251"/>
      <c r="G68" s="251"/>
      <c r="H68" s="254" t="s">
        <v>7</v>
      </c>
      <c r="I68" s="256" t="s">
        <v>8</v>
      </c>
      <c r="J68" s="256" t="s">
        <v>9</v>
      </c>
      <c r="K68" s="299" t="s">
        <v>51</v>
      </c>
      <c r="L68" s="307" t="s">
        <v>10</v>
      </c>
      <c r="M68" s="309" t="s">
        <v>11</v>
      </c>
      <c r="N68" s="306" t="s">
        <v>12</v>
      </c>
      <c r="O68" s="303"/>
      <c r="P68" s="274" t="s">
        <v>13</v>
      </c>
      <c r="Q68" s="303"/>
      <c r="R68" s="274" t="s">
        <v>14</v>
      </c>
      <c r="S68" s="303"/>
      <c r="T68" s="274" t="s">
        <v>15</v>
      </c>
      <c r="U68" s="303"/>
      <c r="V68" s="274" t="s">
        <v>16</v>
      </c>
      <c r="W68" s="303"/>
      <c r="X68" s="274" t="s">
        <v>17</v>
      </c>
      <c r="Y68" s="303"/>
      <c r="Z68" s="274" t="s">
        <v>18</v>
      </c>
      <c r="AA68" s="303"/>
      <c r="AB68" s="274" t="s">
        <v>19</v>
      </c>
      <c r="AC68" s="303"/>
      <c r="AD68" s="274" t="s">
        <v>20</v>
      </c>
      <c r="AE68" s="275"/>
      <c r="AF68" s="276" t="s">
        <v>21</v>
      </c>
      <c r="AG68" s="278" t="s">
        <v>22</v>
      </c>
      <c r="AH68" s="304" t="s">
        <v>23</v>
      </c>
      <c r="AI68" s="301" t="s">
        <v>24</v>
      </c>
    </row>
    <row r="69" spans="1:35" ht="20.25" thickBot="1">
      <c r="A69" s="249"/>
      <c r="B69" s="252"/>
      <c r="C69" s="253"/>
      <c r="D69" s="253"/>
      <c r="E69" s="253"/>
      <c r="F69" s="253"/>
      <c r="G69" s="253"/>
      <c r="H69" s="255"/>
      <c r="I69" s="257" t="s">
        <v>8</v>
      </c>
      <c r="J69" s="257"/>
      <c r="K69" s="300"/>
      <c r="L69" s="308"/>
      <c r="M69" s="310"/>
      <c r="N69" s="77" t="s">
        <v>25</v>
      </c>
      <c r="O69" s="78" t="s">
        <v>26</v>
      </c>
      <c r="P69" s="79" t="s">
        <v>25</v>
      </c>
      <c r="Q69" s="78" t="s">
        <v>26</v>
      </c>
      <c r="R69" s="79" t="s">
        <v>25</v>
      </c>
      <c r="S69" s="78" t="s">
        <v>26</v>
      </c>
      <c r="T69" s="79" t="s">
        <v>25</v>
      </c>
      <c r="U69" s="78" t="s">
        <v>26</v>
      </c>
      <c r="V69" s="79" t="s">
        <v>25</v>
      </c>
      <c r="W69" s="78" t="s">
        <v>26</v>
      </c>
      <c r="X69" s="79" t="s">
        <v>25</v>
      </c>
      <c r="Y69" s="78" t="s">
        <v>26</v>
      </c>
      <c r="Z69" s="79" t="s">
        <v>25</v>
      </c>
      <c r="AA69" s="78" t="s">
        <v>27</v>
      </c>
      <c r="AB69" s="79" t="s">
        <v>25</v>
      </c>
      <c r="AC69" s="78" t="s">
        <v>27</v>
      </c>
      <c r="AD69" s="79" t="s">
        <v>25</v>
      </c>
      <c r="AE69" s="80" t="s">
        <v>27</v>
      </c>
      <c r="AF69" s="277"/>
      <c r="AG69" s="279"/>
      <c r="AH69" s="305"/>
      <c r="AI69" s="302"/>
    </row>
    <row r="70" spans="1:35" ht="97.5" thickBot="1">
      <c r="A70" s="81" t="s">
        <v>85</v>
      </c>
      <c r="B70" s="297" t="s">
        <v>99</v>
      </c>
      <c r="C70" s="298"/>
      <c r="D70" s="298"/>
      <c r="E70" s="298"/>
      <c r="F70" s="298"/>
      <c r="G70" s="298"/>
      <c r="H70" s="143" t="s">
        <v>100</v>
      </c>
      <c r="I70" s="83">
        <v>400</v>
      </c>
      <c r="J70" s="84">
        <v>2400</v>
      </c>
      <c r="K70" s="84">
        <v>600</v>
      </c>
      <c r="L70" s="85">
        <v>600</v>
      </c>
      <c r="M70" s="86">
        <v>600</v>
      </c>
      <c r="N70" s="87">
        <v>12000</v>
      </c>
      <c r="O70" s="88">
        <v>12000</v>
      </c>
      <c r="P70" s="88">
        <v>16080</v>
      </c>
      <c r="Q70" s="88">
        <v>16080</v>
      </c>
      <c r="R70" s="88"/>
      <c r="S70" s="88"/>
      <c r="T70" s="88"/>
      <c r="U70" s="88"/>
      <c r="V70" s="88"/>
      <c r="W70" s="88"/>
      <c r="X70" s="88"/>
      <c r="Y70" s="88"/>
      <c r="Z70" s="88"/>
      <c r="AA70" s="88"/>
      <c r="AB70" s="88"/>
      <c r="AC70" s="88"/>
      <c r="AD70" s="88">
        <v>28080</v>
      </c>
      <c r="AE70" s="89">
        <v>28080</v>
      </c>
      <c r="AF70" s="90" t="s">
        <v>88</v>
      </c>
      <c r="AG70" s="91" t="s">
        <v>89</v>
      </c>
      <c r="AH70" s="91"/>
      <c r="AI70" s="92" t="s">
        <v>90</v>
      </c>
    </row>
    <row r="71" spans="1:35" ht="15.75" thickBot="1">
      <c r="A71" s="294"/>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6"/>
    </row>
    <row r="72" spans="1:35" ht="34.5" thickBot="1">
      <c r="A72" s="14" t="s">
        <v>29</v>
      </c>
      <c r="B72" s="15" t="s">
        <v>30</v>
      </c>
      <c r="C72" s="15" t="s">
        <v>31</v>
      </c>
      <c r="D72" s="15" t="s">
        <v>32</v>
      </c>
      <c r="E72" s="16" t="s">
        <v>33</v>
      </c>
      <c r="F72" s="16" t="s">
        <v>34</v>
      </c>
      <c r="G72" s="93" t="s">
        <v>35</v>
      </c>
      <c r="H72" s="94" t="s">
        <v>36</v>
      </c>
      <c r="I72" s="95"/>
      <c r="J72" s="95"/>
      <c r="K72" s="95"/>
      <c r="L72" s="95"/>
      <c r="M72" s="96"/>
      <c r="N72" s="18"/>
      <c r="O72" s="19">
        <f>SUM(O73:O76)</f>
        <v>0</v>
      </c>
      <c r="P72" s="20"/>
      <c r="Q72" s="19"/>
      <c r="R72" s="20"/>
      <c r="S72" s="19"/>
      <c r="T72" s="20"/>
      <c r="U72" s="19"/>
      <c r="V72" s="20"/>
      <c r="W72" s="19"/>
      <c r="X72" s="20"/>
      <c r="Y72" s="19"/>
      <c r="Z72" s="20"/>
      <c r="AA72" s="19"/>
      <c r="AB72" s="20"/>
      <c r="AC72" s="19"/>
      <c r="AD72" s="21">
        <v>28080</v>
      </c>
      <c r="AE72" s="19">
        <v>28080</v>
      </c>
      <c r="AF72" s="22">
        <f>SUM(AF73:AF76)</f>
        <v>0</v>
      </c>
      <c r="AG72" s="23"/>
      <c r="AH72" s="23"/>
      <c r="AI72" s="97"/>
    </row>
    <row r="73" spans="1:35" ht="18.75">
      <c r="A73" s="280" t="s">
        <v>91</v>
      </c>
      <c r="B73" s="135"/>
      <c r="C73" s="25" t="s">
        <v>101</v>
      </c>
      <c r="D73" s="25"/>
      <c r="E73" s="98" t="s">
        <v>93</v>
      </c>
      <c r="F73" s="26" t="s">
        <v>93</v>
      </c>
      <c r="G73" s="325" t="s">
        <v>102</v>
      </c>
      <c r="H73" s="378">
        <v>0.5</v>
      </c>
      <c r="I73" s="99"/>
      <c r="J73" s="334">
        <v>2400</v>
      </c>
      <c r="K73" s="100">
        <v>500</v>
      </c>
      <c r="L73" s="336">
        <v>600</v>
      </c>
      <c r="M73" s="338">
        <v>600</v>
      </c>
      <c r="N73" s="101"/>
      <c r="O73" s="102"/>
      <c r="P73" s="103"/>
      <c r="Q73" s="104"/>
      <c r="R73" s="104"/>
      <c r="S73" s="104"/>
      <c r="T73" s="104"/>
      <c r="U73" s="104"/>
      <c r="V73" s="104"/>
      <c r="W73" s="104"/>
      <c r="X73" s="104"/>
      <c r="Y73" s="104"/>
      <c r="Z73" s="104"/>
      <c r="AA73" s="104"/>
      <c r="AB73" s="27"/>
      <c r="AC73" s="27"/>
      <c r="AD73" s="243"/>
      <c r="AE73" s="243"/>
      <c r="AF73" s="29"/>
      <c r="AG73" s="259"/>
      <c r="AH73" s="259"/>
      <c r="AI73" s="331"/>
    </row>
    <row r="74" spans="1:35" ht="22.5">
      <c r="A74" s="281"/>
      <c r="B74" s="54" t="s">
        <v>95</v>
      </c>
      <c r="C74" s="105" t="s">
        <v>103</v>
      </c>
      <c r="D74" s="105"/>
      <c r="E74" s="106" t="s">
        <v>93</v>
      </c>
      <c r="F74" s="26" t="s">
        <v>93</v>
      </c>
      <c r="G74" s="326"/>
      <c r="H74" s="328"/>
      <c r="I74" s="99"/>
      <c r="J74" s="334"/>
      <c r="K74" s="107">
        <v>400</v>
      </c>
      <c r="L74" s="336"/>
      <c r="M74" s="338"/>
      <c r="N74" s="108"/>
      <c r="O74" s="102"/>
      <c r="P74" s="30"/>
      <c r="Q74" s="27"/>
      <c r="R74" s="27"/>
      <c r="S74" s="27"/>
      <c r="T74" s="27"/>
      <c r="U74" s="27"/>
      <c r="V74" s="27"/>
      <c r="W74" s="27"/>
      <c r="X74" s="27"/>
      <c r="Y74" s="27"/>
      <c r="Z74" s="27"/>
      <c r="AA74" s="27"/>
      <c r="AB74" s="27"/>
      <c r="AC74" s="27"/>
      <c r="AD74" s="243"/>
      <c r="AE74" s="243"/>
      <c r="AF74" s="29"/>
      <c r="AG74" s="259"/>
      <c r="AH74" s="259"/>
      <c r="AI74" s="331"/>
    </row>
    <row r="75" spans="1:35" ht="18.75">
      <c r="A75" s="281"/>
      <c r="B75" s="54"/>
      <c r="C75" s="105" t="s">
        <v>104</v>
      </c>
      <c r="D75" s="105"/>
      <c r="E75" s="109" t="s">
        <v>93</v>
      </c>
      <c r="F75" s="26" t="s">
        <v>93</v>
      </c>
      <c r="G75" s="326"/>
      <c r="H75" s="328"/>
      <c r="I75" s="99">
        <v>400</v>
      </c>
      <c r="J75" s="334"/>
      <c r="K75" s="107">
        <v>300</v>
      </c>
      <c r="L75" s="336"/>
      <c r="M75" s="338"/>
      <c r="N75" s="101"/>
      <c r="O75" s="102"/>
      <c r="P75" s="110"/>
      <c r="Q75" s="27"/>
      <c r="R75" s="27"/>
      <c r="S75" s="27"/>
      <c r="T75" s="27"/>
      <c r="U75" s="27"/>
      <c r="V75" s="27"/>
      <c r="W75" s="27"/>
      <c r="X75" s="27"/>
      <c r="Y75" s="27"/>
      <c r="Z75" s="27"/>
      <c r="AA75" s="27"/>
      <c r="AB75" s="27"/>
      <c r="AC75" s="27"/>
      <c r="AD75" s="243"/>
      <c r="AE75" s="243"/>
      <c r="AF75" s="111"/>
      <c r="AG75" s="259"/>
      <c r="AH75" s="259"/>
      <c r="AI75" s="331"/>
    </row>
    <row r="76" spans="1:35" ht="15.75" thickBot="1">
      <c r="A76" s="377"/>
      <c r="B76" s="140"/>
      <c r="C76" s="112" t="s">
        <v>97</v>
      </c>
      <c r="D76" s="112"/>
      <c r="E76" s="113"/>
      <c r="F76" s="114" t="s">
        <v>93</v>
      </c>
      <c r="G76" s="327"/>
      <c r="H76" s="329"/>
      <c r="I76" s="115"/>
      <c r="J76" s="335"/>
      <c r="K76" s="116"/>
      <c r="L76" s="337"/>
      <c r="M76" s="339"/>
      <c r="N76" s="117"/>
      <c r="O76" s="118"/>
      <c r="P76" s="119"/>
      <c r="Q76" s="120"/>
      <c r="R76" s="120"/>
      <c r="S76" s="120"/>
      <c r="T76" s="120"/>
      <c r="U76" s="120"/>
      <c r="V76" s="120"/>
      <c r="W76" s="120"/>
      <c r="X76" s="120"/>
      <c r="Y76" s="120"/>
      <c r="Z76" s="120"/>
      <c r="AA76" s="120"/>
      <c r="AB76" s="120"/>
      <c r="AC76" s="120"/>
      <c r="AD76" s="244"/>
      <c r="AE76" s="244"/>
      <c r="AF76" s="122"/>
      <c r="AG76" s="330"/>
      <c r="AH76" s="330"/>
      <c r="AI76" s="332"/>
    </row>
    <row r="77" spans="1:35" ht="15.75" thickBot="1">
      <c r="A77" s="260"/>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2"/>
    </row>
    <row r="78" spans="1:35">
      <c r="A78" s="123"/>
      <c r="B78" s="123"/>
      <c r="G78" s="124"/>
      <c r="H78" s="51"/>
      <c r="I78" s="51"/>
      <c r="AF78" s="125"/>
    </row>
    <row r="79" spans="1:35" ht="15.75" thickBot="1">
      <c r="A79" s="123"/>
      <c r="B79" s="123"/>
      <c r="G79" s="124"/>
      <c r="H79" s="124"/>
      <c r="I79" s="124"/>
      <c r="AF79" s="125"/>
    </row>
    <row r="80" spans="1:35">
      <c r="A80" s="311" t="s">
        <v>80</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3"/>
    </row>
    <row r="81" spans="1:35" ht="15.75" thickBot="1">
      <c r="A81" s="314" t="s">
        <v>57</v>
      </c>
      <c r="B81" s="315"/>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6"/>
    </row>
    <row r="82" spans="1:35">
      <c r="A82" s="317" t="s">
        <v>81</v>
      </c>
      <c r="B82" s="318"/>
      <c r="C82" s="318"/>
      <c r="D82" s="318"/>
      <c r="E82" s="318"/>
      <c r="F82" s="318"/>
      <c r="G82" s="319"/>
      <c r="H82" s="320" t="s">
        <v>82</v>
      </c>
      <c r="I82" s="321"/>
      <c r="J82" s="321"/>
      <c r="K82" s="321"/>
      <c r="L82" s="321"/>
      <c r="M82" s="321"/>
      <c r="N82" s="321"/>
      <c r="O82" s="321"/>
      <c r="P82" s="321"/>
      <c r="Q82" s="321"/>
      <c r="R82" s="321"/>
      <c r="S82" s="322"/>
      <c r="T82" s="320" t="s">
        <v>2</v>
      </c>
      <c r="U82" s="323"/>
      <c r="V82" s="323"/>
      <c r="W82" s="323"/>
      <c r="X82" s="323"/>
      <c r="Y82" s="323"/>
      <c r="Z82" s="323"/>
      <c r="AA82" s="323"/>
      <c r="AB82" s="323"/>
      <c r="AC82" s="323"/>
      <c r="AD82" s="323"/>
      <c r="AE82" s="323"/>
      <c r="AF82" s="323"/>
      <c r="AG82" s="323"/>
      <c r="AH82" s="323"/>
      <c r="AI82" s="324"/>
    </row>
    <row r="83" spans="1:35" ht="15.75" thickBot="1">
      <c r="A83" s="263" t="s">
        <v>83</v>
      </c>
      <c r="B83" s="264"/>
      <c r="C83" s="265"/>
      <c r="D83" s="76"/>
      <c r="E83" s="266" t="s">
        <v>105</v>
      </c>
      <c r="F83" s="266"/>
      <c r="G83" s="266"/>
      <c r="H83" s="266"/>
      <c r="I83" s="266"/>
      <c r="J83" s="266"/>
      <c r="K83" s="266"/>
      <c r="L83" s="266"/>
      <c r="M83" s="267"/>
      <c r="N83" s="268" t="s">
        <v>3</v>
      </c>
      <c r="O83" s="269"/>
      <c r="P83" s="269"/>
      <c r="Q83" s="269"/>
      <c r="R83" s="269"/>
      <c r="S83" s="269"/>
      <c r="T83" s="269"/>
      <c r="U83" s="269"/>
      <c r="V83" s="269"/>
      <c r="W83" s="269"/>
      <c r="X83" s="269"/>
      <c r="Y83" s="269"/>
      <c r="Z83" s="269"/>
      <c r="AA83" s="269"/>
      <c r="AB83" s="269"/>
      <c r="AC83" s="269"/>
      <c r="AD83" s="269"/>
      <c r="AE83" s="270"/>
      <c r="AF83" s="271" t="s">
        <v>4</v>
      </c>
      <c r="AG83" s="272"/>
      <c r="AH83" s="272"/>
      <c r="AI83" s="273"/>
    </row>
    <row r="84" spans="1:35">
      <c r="A84" s="248" t="s">
        <v>5</v>
      </c>
      <c r="B84" s="250" t="s">
        <v>6</v>
      </c>
      <c r="C84" s="251"/>
      <c r="D84" s="251"/>
      <c r="E84" s="251"/>
      <c r="F84" s="251"/>
      <c r="G84" s="251"/>
      <c r="H84" s="254" t="s">
        <v>7</v>
      </c>
      <c r="I84" s="256" t="s">
        <v>8</v>
      </c>
      <c r="J84" s="256" t="s">
        <v>9</v>
      </c>
      <c r="K84" s="299" t="s">
        <v>51</v>
      </c>
      <c r="L84" s="307" t="s">
        <v>10</v>
      </c>
      <c r="M84" s="309" t="s">
        <v>11</v>
      </c>
      <c r="N84" s="306" t="s">
        <v>12</v>
      </c>
      <c r="O84" s="303"/>
      <c r="P84" s="274" t="s">
        <v>13</v>
      </c>
      <c r="Q84" s="303"/>
      <c r="R84" s="274" t="s">
        <v>14</v>
      </c>
      <c r="S84" s="303"/>
      <c r="T84" s="274" t="s">
        <v>15</v>
      </c>
      <c r="U84" s="303"/>
      <c r="V84" s="274" t="s">
        <v>16</v>
      </c>
      <c r="W84" s="303"/>
      <c r="X84" s="274" t="s">
        <v>17</v>
      </c>
      <c r="Y84" s="303"/>
      <c r="Z84" s="274" t="s">
        <v>18</v>
      </c>
      <c r="AA84" s="303"/>
      <c r="AB84" s="274" t="s">
        <v>19</v>
      </c>
      <c r="AC84" s="303"/>
      <c r="AD84" s="274" t="s">
        <v>20</v>
      </c>
      <c r="AE84" s="275"/>
      <c r="AF84" s="276" t="s">
        <v>21</v>
      </c>
      <c r="AG84" s="278" t="s">
        <v>22</v>
      </c>
      <c r="AH84" s="304" t="s">
        <v>23</v>
      </c>
      <c r="AI84" s="301" t="s">
        <v>24</v>
      </c>
    </row>
    <row r="85" spans="1:35" ht="20.25" thickBot="1">
      <c r="A85" s="249"/>
      <c r="B85" s="252"/>
      <c r="C85" s="253"/>
      <c r="D85" s="253"/>
      <c r="E85" s="253"/>
      <c r="F85" s="253"/>
      <c r="G85" s="253"/>
      <c r="H85" s="255"/>
      <c r="I85" s="257" t="s">
        <v>8</v>
      </c>
      <c r="J85" s="257"/>
      <c r="K85" s="300"/>
      <c r="L85" s="308"/>
      <c r="M85" s="310"/>
      <c r="N85" s="77" t="s">
        <v>25</v>
      </c>
      <c r="O85" s="78" t="s">
        <v>26</v>
      </c>
      <c r="P85" s="79" t="s">
        <v>25</v>
      </c>
      <c r="Q85" s="78" t="s">
        <v>26</v>
      </c>
      <c r="R85" s="79" t="s">
        <v>25</v>
      </c>
      <c r="S85" s="78" t="s">
        <v>26</v>
      </c>
      <c r="T85" s="79" t="s">
        <v>25</v>
      </c>
      <c r="U85" s="78" t="s">
        <v>26</v>
      </c>
      <c r="V85" s="79" t="s">
        <v>25</v>
      </c>
      <c r="W85" s="78" t="s">
        <v>26</v>
      </c>
      <c r="X85" s="79" t="s">
        <v>25</v>
      </c>
      <c r="Y85" s="78" t="s">
        <v>26</v>
      </c>
      <c r="Z85" s="79" t="s">
        <v>25</v>
      </c>
      <c r="AA85" s="78" t="s">
        <v>27</v>
      </c>
      <c r="AB85" s="79" t="s">
        <v>25</v>
      </c>
      <c r="AC85" s="78" t="s">
        <v>27</v>
      </c>
      <c r="AD85" s="79" t="s">
        <v>25</v>
      </c>
      <c r="AE85" s="80" t="s">
        <v>27</v>
      </c>
      <c r="AF85" s="277"/>
      <c r="AG85" s="279"/>
      <c r="AH85" s="305"/>
      <c r="AI85" s="302"/>
    </row>
    <row r="86" spans="1:35" ht="97.5" thickBot="1">
      <c r="A86" s="81" t="s">
        <v>85</v>
      </c>
      <c r="B86" s="297" t="s">
        <v>106</v>
      </c>
      <c r="C86" s="298"/>
      <c r="D86" s="298"/>
      <c r="E86" s="298"/>
      <c r="F86" s="298"/>
      <c r="G86" s="298"/>
      <c r="H86" s="143" t="s">
        <v>100</v>
      </c>
      <c r="I86" s="83"/>
      <c r="J86" s="84">
        <v>4</v>
      </c>
      <c r="K86" s="84">
        <v>1</v>
      </c>
      <c r="L86" s="85"/>
      <c r="M86" s="86">
        <v>1</v>
      </c>
      <c r="N86" s="87">
        <v>5000</v>
      </c>
      <c r="O86" s="88">
        <v>5000</v>
      </c>
      <c r="P86" s="88"/>
      <c r="Q86" s="88"/>
      <c r="R86" s="88"/>
      <c r="S86" s="88"/>
      <c r="T86" s="88"/>
      <c r="U86" s="88"/>
      <c r="V86" s="88"/>
      <c r="W86" s="88"/>
      <c r="X86" s="88">
        <v>5709</v>
      </c>
      <c r="Y86" s="88">
        <v>5709</v>
      </c>
      <c r="Z86" s="88"/>
      <c r="AA86" s="88"/>
      <c r="AB86" s="88"/>
      <c r="AC86" s="88"/>
      <c r="AD86" s="88">
        <v>10709</v>
      </c>
      <c r="AE86" s="89">
        <v>10709</v>
      </c>
      <c r="AF86" s="90" t="s">
        <v>88</v>
      </c>
      <c r="AG86" s="91" t="s">
        <v>89</v>
      </c>
      <c r="AH86" s="91"/>
      <c r="AI86" s="92" t="s">
        <v>90</v>
      </c>
    </row>
    <row r="87" spans="1:35" ht="15.75" thickBot="1">
      <c r="A87" s="294"/>
      <c r="B87" s="295"/>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6"/>
    </row>
    <row r="88" spans="1:35" ht="34.5" thickBot="1">
      <c r="A88" s="14" t="s">
        <v>29</v>
      </c>
      <c r="B88" s="15" t="s">
        <v>30</v>
      </c>
      <c r="C88" s="15" t="s">
        <v>31</v>
      </c>
      <c r="D88" s="15" t="s">
        <v>32</v>
      </c>
      <c r="E88" s="16" t="s">
        <v>33</v>
      </c>
      <c r="F88" s="16" t="s">
        <v>34</v>
      </c>
      <c r="G88" s="93" t="s">
        <v>35</v>
      </c>
      <c r="H88" s="94" t="s">
        <v>36</v>
      </c>
      <c r="I88" s="95"/>
      <c r="J88" s="95"/>
      <c r="K88" s="95"/>
      <c r="L88" s="95"/>
      <c r="M88" s="96"/>
      <c r="N88" s="18"/>
      <c r="O88" s="19">
        <f>SUM(O89:O92)</f>
        <v>0</v>
      </c>
      <c r="P88" s="20"/>
      <c r="Q88" s="19"/>
      <c r="R88" s="20"/>
      <c r="S88" s="19"/>
      <c r="T88" s="20"/>
      <c r="U88" s="19"/>
      <c r="V88" s="20"/>
      <c r="W88" s="19"/>
      <c r="X88" s="20"/>
      <c r="Y88" s="19"/>
      <c r="Z88" s="20"/>
      <c r="AA88" s="19"/>
      <c r="AB88" s="20"/>
      <c r="AC88" s="19"/>
      <c r="AD88" s="21">
        <v>10709</v>
      </c>
      <c r="AE88" s="19">
        <v>10709</v>
      </c>
      <c r="AF88" s="22">
        <f>SUM(AF89:AF92)</f>
        <v>0</v>
      </c>
      <c r="AG88" s="23"/>
      <c r="AH88" s="23"/>
      <c r="AI88" s="97"/>
    </row>
    <row r="89" spans="1:35">
      <c r="A89" s="280" t="s">
        <v>91</v>
      </c>
      <c r="B89" s="135"/>
      <c r="C89" s="25" t="s">
        <v>106</v>
      </c>
      <c r="D89" s="25"/>
      <c r="E89" s="98"/>
      <c r="F89" s="26" t="s">
        <v>93</v>
      </c>
      <c r="G89" s="325"/>
      <c r="H89" s="378">
        <v>0.25</v>
      </c>
      <c r="I89" s="99"/>
      <c r="J89" s="334"/>
      <c r="K89" s="100"/>
      <c r="L89" s="336"/>
      <c r="M89" s="338"/>
      <c r="N89" s="101"/>
      <c r="O89" s="102"/>
      <c r="P89" s="103"/>
      <c r="Q89" s="104"/>
      <c r="R89" s="104"/>
      <c r="S89" s="104"/>
      <c r="T89" s="104"/>
      <c r="U89" s="104"/>
      <c r="V89" s="104"/>
      <c r="W89" s="104"/>
      <c r="X89" s="104"/>
      <c r="Y89" s="104"/>
      <c r="Z89" s="104"/>
      <c r="AA89" s="104"/>
      <c r="AB89" s="27"/>
      <c r="AC89" s="27"/>
      <c r="AD89" s="243"/>
      <c r="AE89" s="243"/>
      <c r="AF89" s="29"/>
      <c r="AG89" s="259"/>
      <c r="AH89" s="259"/>
      <c r="AI89" s="331"/>
    </row>
    <row r="90" spans="1:35">
      <c r="A90" s="281"/>
      <c r="B90" s="54"/>
      <c r="C90" s="105" t="s">
        <v>107</v>
      </c>
      <c r="D90" s="105"/>
      <c r="E90" s="106" t="s">
        <v>93</v>
      </c>
      <c r="F90" s="26" t="s">
        <v>93</v>
      </c>
      <c r="G90" s="326"/>
      <c r="H90" s="328"/>
      <c r="I90" s="99"/>
      <c r="J90" s="334"/>
      <c r="K90" s="107"/>
      <c r="L90" s="336"/>
      <c r="M90" s="338"/>
      <c r="N90" s="108"/>
      <c r="O90" s="102"/>
      <c r="P90" s="30"/>
      <c r="Q90" s="27"/>
      <c r="R90" s="27"/>
      <c r="S90" s="27"/>
      <c r="T90" s="27"/>
      <c r="U90" s="27"/>
      <c r="V90" s="27"/>
      <c r="W90" s="27"/>
      <c r="X90" s="27"/>
      <c r="Y90" s="27"/>
      <c r="Z90" s="27"/>
      <c r="AA90" s="27"/>
      <c r="AB90" s="27"/>
      <c r="AC90" s="27"/>
      <c r="AD90" s="243"/>
      <c r="AE90" s="243"/>
      <c r="AF90" s="29"/>
      <c r="AG90" s="259"/>
      <c r="AH90" s="259"/>
      <c r="AI90" s="331"/>
    </row>
    <row r="91" spans="1:35" ht="22.5">
      <c r="A91" s="281"/>
      <c r="B91" s="54" t="s">
        <v>95</v>
      </c>
      <c r="C91" s="105"/>
      <c r="D91" s="105"/>
      <c r="E91" s="109"/>
      <c r="F91" s="26"/>
      <c r="G91" s="326"/>
      <c r="H91" s="328"/>
      <c r="I91" s="99"/>
      <c r="J91" s="334"/>
      <c r="K91" s="107"/>
      <c r="L91" s="336"/>
      <c r="M91" s="338"/>
      <c r="N91" s="101"/>
      <c r="O91" s="102"/>
      <c r="P91" s="110"/>
      <c r="Q91" s="27"/>
      <c r="R91" s="27"/>
      <c r="S91" s="27"/>
      <c r="T91" s="27"/>
      <c r="U91" s="27"/>
      <c r="V91" s="27"/>
      <c r="W91" s="27"/>
      <c r="X91" s="27"/>
      <c r="Y91" s="27"/>
      <c r="Z91" s="27"/>
      <c r="AA91" s="27"/>
      <c r="AB91" s="27"/>
      <c r="AC91" s="27"/>
      <c r="AD91" s="243"/>
      <c r="AE91" s="243"/>
      <c r="AF91" s="111"/>
      <c r="AG91" s="259"/>
      <c r="AH91" s="259"/>
      <c r="AI91" s="331"/>
    </row>
    <row r="92" spans="1:35" ht="15.75" thickBot="1">
      <c r="A92" s="377"/>
      <c r="B92" s="140"/>
      <c r="C92" s="112"/>
      <c r="D92" s="112"/>
      <c r="E92" s="113"/>
      <c r="F92" s="114"/>
      <c r="G92" s="327"/>
      <c r="H92" s="329"/>
      <c r="I92" s="115"/>
      <c r="J92" s="335"/>
      <c r="K92" s="116"/>
      <c r="L92" s="337"/>
      <c r="M92" s="339"/>
      <c r="N92" s="117"/>
      <c r="O92" s="118"/>
      <c r="P92" s="119"/>
      <c r="Q92" s="120"/>
      <c r="R92" s="120"/>
      <c r="S92" s="120"/>
      <c r="T92" s="120"/>
      <c r="U92" s="120"/>
      <c r="V92" s="120"/>
      <c r="W92" s="120"/>
      <c r="X92" s="120"/>
      <c r="Y92" s="120"/>
      <c r="Z92" s="120"/>
      <c r="AA92" s="120"/>
      <c r="AB92" s="120"/>
      <c r="AC92" s="120"/>
      <c r="AD92" s="244"/>
      <c r="AE92" s="244"/>
      <c r="AF92" s="122"/>
      <c r="AG92" s="330"/>
      <c r="AH92" s="330"/>
      <c r="AI92" s="332"/>
    </row>
    <row r="93" spans="1:35" ht="15.75" thickBot="1">
      <c r="A93" s="260"/>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2"/>
    </row>
    <row r="94" spans="1:35">
      <c r="A94" s="123"/>
      <c r="B94" s="123"/>
      <c r="G94" s="124"/>
      <c r="H94" s="51"/>
      <c r="I94" s="51"/>
      <c r="AF94" s="125"/>
    </row>
    <row r="95" spans="1:35" ht="15.75" thickBot="1">
      <c r="A95" s="123"/>
      <c r="B95" s="123"/>
      <c r="G95" s="124"/>
      <c r="H95" s="124"/>
      <c r="I95" s="124"/>
      <c r="AF95" s="125"/>
    </row>
    <row r="96" spans="1:35">
      <c r="A96" s="311" t="s">
        <v>80</v>
      </c>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3"/>
    </row>
    <row r="97" spans="1:35" ht="15.75" thickBot="1">
      <c r="A97" s="314" t="s">
        <v>57</v>
      </c>
      <c r="B97" s="315"/>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6"/>
    </row>
    <row r="98" spans="1:35">
      <c r="A98" s="317" t="s">
        <v>81</v>
      </c>
      <c r="B98" s="318"/>
      <c r="C98" s="318"/>
      <c r="D98" s="318"/>
      <c r="E98" s="318"/>
      <c r="F98" s="318"/>
      <c r="G98" s="319"/>
      <c r="H98" s="320" t="s">
        <v>82</v>
      </c>
      <c r="I98" s="321"/>
      <c r="J98" s="321"/>
      <c r="K98" s="321"/>
      <c r="L98" s="321"/>
      <c r="M98" s="321"/>
      <c r="N98" s="321"/>
      <c r="O98" s="321"/>
      <c r="P98" s="321"/>
      <c r="Q98" s="321"/>
      <c r="R98" s="321"/>
      <c r="S98" s="322"/>
      <c r="T98" s="320" t="s">
        <v>2</v>
      </c>
      <c r="U98" s="323"/>
      <c r="V98" s="323"/>
      <c r="W98" s="323"/>
      <c r="X98" s="323"/>
      <c r="Y98" s="323"/>
      <c r="Z98" s="323"/>
      <c r="AA98" s="323"/>
      <c r="AB98" s="323"/>
      <c r="AC98" s="323"/>
      <c r="AD98" s="323"/>
      <c r="AE98" s="323"/>
      <c r="AF98" s="323"/>
      <c r="AG98" s="323"/>
      <c r="AH98" s="323"/>
      <c r="AI98" s="324"/>
    </row>
    <row r="99" spans="1:35" ht="15.75" thickBot="1">
      <c r="A99" s="263" t="s">
        <v>108</v>
      </c>
      <c r="B99" s="264"/>
      <c r="C99" s="265"/>
      <c r="D99" s="76"/>
      <c r="E99" s="266" t="s">
        <v>109</v>
      </c>
      <c r="F99" s="266"/>
      <c r="G99" s="266"/>
      <c r="H99" s="266"/>
      <c r="I99" s="266"/>
      <c r="J99" s="266"/>
      <c r="K99" s="266"/>
      <c r="L99" s="266"/>
      <c r="M99" s="267"/>
      <c r="N99" s="268" t="s">
        <v>3</v>
      </c>
      <c r="O99" s="269"/>
      <c r="P99" s="269"/>
      <c r="Q99" s="269"/>
      <c r="R99" s="269"/>
      <c r="S99" s="269"/>
      <c r="T99" s="269"/>
      <c r="U99" s="269"/>
      <c r="V99" s="269"/>
      <c r="W99" s="269"/>
      <c r="X99" s="269"/>
      <c r="Y99" s="269"/>
      <c r="Z99" s="269"/>
      <c r="AA99" s="269"/>
      <c r="AB99" s="269"/>
      <c r="AC99" s="269"/>
      <c r="AD99" s="269"/>
      <c r="AE99" s="270"/>
      <c r="AF99" s="271" t="s">
        <v>4</v>
      </c>
      <c r="AG99" s="272"/>
      <c r="AH99" s="272"/>
      <c r="AI99" s="273"/>
    </row>
    <row r="100" spans="1:35">
      <c r="A100" s="248" t="s">
        <v>5</v>
      </c>
      <c r="B100" s="250" t="s">
        <v>6</v>
      </c>
      <c r="C100" s="251"/>
      <c r="D100" s="251"/>
      <c r="E100" s="251"/>
      <c r="F100" s="251"/>
      <c r="G100" s="251"/>
      <c r="H100" s="254" t="s">
        <v>7</v>
      </c>
      <c r="I100" s="256" t="s">
        <v>8</v>
      </c>
      <c r="J100" s="256" t="s">
        <v>9</v>
      </c>
      <c r="K100" s="299" t="s">
        <v>51</v>
      </c>
      <c r="L100" s="307" t="s">
        <v>10</v>
      </c>
      <c r="M100" s="309" t="s">
        <v>11</v>
      </c>
      <c r="N100" s="306" t="s">
        <v>12</v>
      </c>
      <c r="O100" s="303"/>
      <c r="P100" s="274" t="s">
        <v>13</v>
      </c>
      <c r="Q100" s="303"/>
      <c r="R100" s="274" t="s">
        <v>14</v>
      </c>
      <c r="S100" s="303"/>
      <c r="T100" s="274" t="s">
        <v>15</v>
      </c>
      <c r="U100" s="303"/>
      <c r="V100" s="274" t="s">
        <v>16</v>
      </c>
      <c r="W100" s="303"/>
      <c r="X100" s="274" t="s">
        <v>17</v>
      </c>
      <c r="Y100" s="303"/>
      <c r="Z100" s="274" t="s">
        <v>18</v>
      </c>
      <c r="AA100" s="303"/>
      <c r="AB100" s="274" t="s">
        <v>19</v>
      </c>
      <c r="AC100" s="303"/>
      <c r="AD100" s="274" t="s">
        <v>20</v>
      </c>
      <c r="AE100" s="275"/>
      <c r="AF100" s="276" t="s">
        <v>21</v>
      </c>
      <c r="AG100" s="278" t="s">
        <v>22</v>
      </c>
      <c r="AH100" s="304" t="s">
        <v>23</v>
      </c>
      <c r="AI100" s="301" t="s">
        <v>24</v>
      </c>
    </row>
    <row r="101" spans="1:35" ht="20.25" thickBot="1">
      <c r="A101" s="249"/>
      <c r="B101" s="252"/>
      <c r="C101" s="253"/>
      <c r="D101" s="253"/>
      <c r="E101" s="253"/>
      <c r="F101" s="253"/>
      <c r="G101" s="253"/>
      <c r="H101" s="255"/>
      <c r="I101" s="257" t="s">
        <v>8</v>
      </c>
      <c r="J101" s="257"/>
      <c r="K101" s="300"/>
      <c r="L101" s="308"/>
      <c r="M101" s="310"/>
      <c r="N101" s="77" t="s">
        <v>25</v>
      </c>
      <c r="O101" s="78" t="s">
        <v>26</v>
      </c>
      <c r="P101" s="79" t="s">
        <v>25</v>
      </c>
      <c r="Q101" s="78" t="s">
        <v>26</v>
      </c>
      <c r="R101" s="79" t="s">
        <v>25</v>
      </c>
      <c r="S101" s="78" t="s">
        <v>26</v>
      </c>
      <c r="T101" s="79" t="s">
        <v>25</v>
      </c>
      <c r="U101" s="78" t="s">
        <v>26</v>
      </c>
      <c r="V101" s="79" t="s">
        <v>25</v>
      </c>
      <c r="W101" s="78" t="s">
        <v>26</v>
      </c>
      <c r="X101" s="79" t="s">
        <v>25</v>
      </c>
      <c r="Y101" s="78" t="s">
        <v>26</v>
      </c>
      <c r="Z101" s="79" t="s">
        <v>25</v>
      </c>
      <c r="AA101" s="78" t="s">
        <v>27</v>
      </c>
      <c r="AB101" s="79" t="s">
        <v>25</v>
      </c>
      <c r="AC101" s="78" t="s">
        <v>27</v>
      </c>
      <c r="AD101" s="79" t="s">
        <v>25</v>
      </c>
      <c r="AE101" s="80" t="s">
        <v>27</v>
      </c>
      <c r="AF101" s="277"/>
      <c r="AG101" s="279"/>
      <c r="AH101" s="305"/>
      <c r="AI101" s="302"/>
    </row>
    <row r="102" spans="1:35" ht="97.5" thickBot="1">
      <c r="A102" s="81" t="s">
        <v>85</v>
      </c>
      <c r="B102" s="297" t="s">
        <v>110</v>
      </c>
      <c r="C102" s="298"/>
      <c r="D102" s="298"/>
      <c r="E102" s="298"/>
      <c r="F102" s="298"/>
      <c r="G102" s="298"/>
      <c r="H102" s="143" t="s">
        <v>111</v>
      </c>
      <c r="I102" s="83">
        <v>5</v>
      </c>
      <c r="J102" s="84">
        <v>2</v>
      </c>
      <c r="K102" s="84">
        <v>1</v>
      </c>
      <c r="L102" s="85"/>
      <c r="M102" s="86">
        <v>1</v>
      </c>
      <c r="N102" s="87"/>
      <c r="O102" s="88"/>
      <c r="P102" s="88">
        <v>35633</v>
      </c>
      <c r="Q102" s="88">
        <v>35633</v>
      </c>
      <c r="R102" s="88"/>
      <c r="S102" s="88"/>
      <c r="T102" s="88"/>
      <c r="U102" s="88"/>
      <c r="V102" s="88"/>
      <c r="W102" s="88"/>
      <c r="X102" s="88"/>
      <c r="Y102" s="88"/>
      <c r="Z102" s="88">
        <v>3000</v>
      </c>
      <c r="AA102" s="88">
        <v>3000</v>
      </c>
      <c r="AB102" s="88"/>
      <c r="AC102" s="88"/>
      <c r="AD102" s="88">
        <v>38633</v>
      </c>
      <c r="AE102" s="89">
        <v>38633</v>
      </c>
      <c r="AF102" s="90" t="s">
        <v>88</v>
      </c>
      <c r="AG102" s="91" t="s">
        <v>89</v>
      </c>
      <c r="AH102" s="91"/>
      <c r="AI102" s="92" t="s">
        <v>90</v>
      </c>
    </row>
    <row r="103" spans="1:35" ht="15.75" thickBot="1">
      <c r="A103" s="294"/>
      <c r="B103" s="295"/>
      <c r="C103" s="295"/>
      <c r="D103" s="295"/>
      <c r="E103" s="295"/>
      <c r="F103" s="295"/>
      <c r="G103" s="295"/>
      <c r="H103" s="295"/>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95"/>
      <c r="AI103" s="296"/>
    </row>
    <row r="104" spans="1:35" ht="34.5" thickBot="1">
      <c r="A104" s="14" t="s">
        <v>29</v>
      </c>
      <c r="B104" s="15" t="s">
        <v>30</v>
      </c>
      <c r="C104" s="15" t="s">
        <v>31</v>
      </c>
      <c r="D104" s="15" t="s">
        <v>32</v>
      </c>
      <c r="E104" s="16" t="s">
        <v>33</v>
      </c>
      <c r="F104" s="16" t="s">
        <v>34</v>
      </c>
      <c r="G104" s="93" t="s">
        <v>35</v>
      </c>
      <c r="H104" s="94" t="s">
        <v>36</v>
      </c>
      <c r="I104" s="95"/>
      <c r="J104" s="95"/>
      <c r="K104" s="95"/>
      <c r="L104" s="95"/>
      <c r="M104" s="96"/>
      <c r="N104" s="18"/>
      <c r="O104" s="19">
        <f>SUM(O105:O108)</f>
        <v>0</v>
      </c>
      <c r="P104" s="20"/>
      <c r="Q104" s="19"/>
      <c r="R104" s="20"/>
      <c r="S104" s="19"/>
      <c r="T104" s="20"/>
      <c r="U104" s="19"/>
      <c r="V104" s="20"/>
      <c r="W104" s="19"/>
      <c r="X104" s="20"/>
      <c r="Y104" s="19"/>
      <c r="Z104" s="20"/>
      <c r="AA104" s="19"/>
      <c r="AB104" s="20"/>
      <c r="AC104" s="19"/>
      <c r="AD104" s="21">
        <v>38633</v>
      </c>
      <c r="AE104" s="19">
        <v>38633</v>
      </c>
      <c r="AF104" s="22">
        <f>SUM(AF105:AF108)</f>
        <v>0</v>
      </c>
      <c r="AG104" s="23"/>
      <c r="AH104" s="23"/>
      <c r="AI104" s="97"/>
    </row>
    <row r="105" spans="1:35" ht="16.5">
      <c r="A105" s="280" t="s">
        <v>112</v>
      </c>
      <c r="B105" s="135"/>
      <c r="C105" s="25" t="s">
        <v>113</v>
      </c>
      <c r="D105" s="25"/>
      <c r="E105" s="98"/>
      <c r="F105" s="26" t="s">
        <v>93</v>
      </c>
      <c r="G105" s="325"/>
      <c r="H105" s="378">
        <v>0.5</v>
      </c>
      <c r="I105" s="99"/>
      <c r="J105" s="334">
        <v>2</v>
      </c>
      <c r="K105" s="100">
        <v>1</v>
      </c>
      <c r="L105" s="336"/>
      <c r="M105" s="338">
        <v>1</v>
      </c>
      <c r="N105" s="101"/>
      <c r="O105" s="102"/>
      <c r="P105" s="103"/>
      <c r="Q105" s="104"/>
      <c r="R105" s="104"/>
      <c r="S105" s="104"/>
      <c r="T105" s="104"/>
      <c r="U105" s="104"/>
      <c r="V105" s="104"/>
      <c r="W105" s="104"/>
      <c r="X105" s="104"/>
      <c r="Y105" s="104"/>
      <c r="Z105" s="104"/>
      <c r="AA105" s="104"/>
      <c r="AB105" s="27"/>
      <c r="AC105" s="27"/>
      <c r="AD105" s="243"/>
      <c r="AE105" s="243"/>
      <c r="AF105" s="29"/>
      <c r="AG105" s="259"/>
      <c r="AH105" s="259"/>
      <c r="AI105" s="331"/>
    </row>
    <row r="106" spans="1:35" ht="22.5">
      <c r="A106" s="281"/>
      <c r="B106" s="54" t="s">
        <v>114</v>
      </c>
      <c r="C106" s="105"/>
      <c r="D106" s="105"/>
      <c r="E106" s="106"/>
      <c r="F106" s="26"/>
      <c r="G106" s="326"/>
      <c r="H106" s="328"/>
      <c r="I106" s="99"/>
      <c r="J106" s="334"/>
      <c r="K106" s="107"/>
      <c r="L106" s="336"/>
      <c r="M106" s="338"/>
      <c r="N106" s="108"/>
      <c r="O106" s="102"/>
      <c r="P106" s="30"/>
      <c r="Q106" s="27"/>
      <c r="R106" s="27"/>
      <c r="S106" s="27"/>
      <c r="T106" s="27"/>
      <c r="U106" s="27"/>
      <c r="V106" s="27"/>
      <c r="W106" s="27"/>
      <c r="X106" s="27"/>
      <c r="Y106" s="27"/>
      <c r="Z106" s="27"/>
      <c r="AA106" s="27"/>
      <c r="AB106" s="27"/>
      <c r="AC106" s="27"/>
      <c r="AD106" s="243"/>
      <c r="AE106" s="243"/>
      <c r="AF106" s="29"/>
      <c r="AG106" s="259"/>
      <c r="AH106" s="259"/>
      <c r="AI106" s="331"/>
    </row>
    <row r="107" spans="1:35">
      <c r="A107" s="281"/>
      <c r="B107" s="54"/>
      <c r="C107" s="105"/>
      <c r="D107" s="105"/>
      <c r="E107" s="109"/>
      <c r="F107" s="26"/>
      <c r="G107" s="326"/>
      <c r="H107" s="328"/>
      <c r="I107" s="99">
        <v>5</v>
      </c>
      <c r="J107" s="334"/>
      <c r="K107" s="107"/>
      <c r="L107" s="336"/>
      <c r="M107" s="338"/>
      <c r="N107" s="101"/>
      <c r="O107" s="102"/>
      <c r="P107" s="110"/>
      <c r="Q107" s="27"/>
      <c r="R107" s="27"/>
      <c r="S107" s="27"/>
      <c r="T107" s="27"/>
      <c r="U107" s="27"/>
      <c r="V107" s="27"/>
      <c r="W107" s="27"/>
      <c r="X107" s="27"/>
      <c r="Y107" s="27"/>
      <c r="Z107" s="27"/>
      <c r="AA107" s="27"/>
      <c r="AB107" s="27"/>
      <c r="AC107" s="27"/>
      <c r="AD107" s="243"/>
      <c r="AE107" s="243"/>
      <c r="AF107" s="111"/>
      <c r="AG107" s="259"/>
      <c r="AH107" s="259"/>
      <c r="AI107" s="331"/>
    </row>
    <row r="108" spans="1:35" ht="15.75" thickBot="1">
      <c r="A108" s="377"/>
      <c r="B108" s="140"/>
      <c r="C108" s="112"/>
      <c r="D108" s="112"/>
      <c r="E108" s="113"/>
      <c r="F108" s="114"/>
      <c r="G108" s="327"/>
      <c r="H108" s="329"/>
      <c r="I108" s="115"/>
      <c r="J108" s="335"/>
      <c r="K108" s="116"/>
      <c r="L108" s="337"/>
      <c r="M108" s="339"/>
      <c r="N108" s="117"/>
      <c r="O108" s="118"/>
      <c r="P108" s="119"/>
      <c r="Q108" s="120"/>
      <c r="R108" s="120"/>
      <c r="S108" s="120"/>
      <c r="T108" s="120"/>
      <c r="U108" s="120"/>
      <c r="V108" s="120"/>
      <c r="W108" s="120"/>
      <c r="X108" s="120"/>
      <c r="Y108" s="120"/>
      <c r="Z108" s="120"/>
      <c r="AA108" s="120"/>
      <c r="AB108" s="120"/>
      <c r="AC108" s="120"/>
      <c r="AD108" s="244"/>
      <c r="AE108" s="244"/>
      <c r="AF108" s="122"/>
      <c r="AG108" s="330"/>
      <c r="AH108" s="330"/>
      <c r="AI108" s="332"/>
    </row>
    <row r="109" spans="1:35" ht="15.75" thickBot="1">
      <c r="A109" s="260"/>
      <c r="B109" s="261"/>
      <c r="C109" s="261"/>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2"/>
    </row>
    <row r="110" spans="1:35">
      <c r="A110" s="123"/>
      <c r="B110" s="123"/>
      <c r="G110" s="124"/>
      <c r="H110" s="51"/>
      <c r="I110" s="51"/>
      <c r="AF110" s="125"/>
    </row>
    <row r="111" spans="1:35" ht="15.75" thickBot="1">
      <c r="A111" s="123"/>
      <c r="B111" s="123"/>
      <c r="G111" s="124"/>
      <c r="H111" s="124"/>
      <c r="I111" s="124"/>
      <c r="AF111" s="125"/>
    </row>
    <row r="112" spans="1:35">
      <c r="A112" s="311" t="s">
        <v>80</v>
      </c>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3"/>
    </row>
    <row r="113" spans="1:35" ht="15.75" thickBot="1">
      <c r="A113" s="314" t="s">
        <v>57</v>
      </c>
      <c r="B113" s="315"/>
      <c r="C113" s="315"/>
      <c r="D113" s="315"/>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6"/>
    </row>
    <row r="114" spans="1:35">
      <c r="A114" s="317" t="s">
        <v>81</v>
      </c>
      <c r="B114" s="318"/>
      <c r="C114" s="318"/>
      <c r="D114" s="318"/>
      <c r="E114" s="318"/>
      <c r="F114" s="318"/>
      <c r="G114" s="319"/>
      <c r="H114" s="320" t="s">
        <v>82</v>
      </c>
      <c r="I114" s="321"/>
      <c r="J114" s="321"/>
      <c r="K114" s="321"/>
      <c r="L114" s="321"/>
      <c r="M114" s="321"/>
      <c r="N114" s="321"/>
      <c r="O114" s="321"/>
      <c r="P114" s="321"/>
      <c r="Q114" s="321"/>
      <c r="R114" s="321"/>
      <c r="S114" s="322"/>
      <c r="T114" s="320" t="s">
        <v>2</v>
      </c>
      <c r="U114" s="323"/>
      <c r="V114" s="323"/>
      <c r="W114" s="323"/>
      <c r="X114" s="323"/>
      <c r="Y114" s="323"/>
      <c r="Z114" s="323"/>
      <c r="AA114" s="323"/>
      <c r="AB114" s="323"/>
      <c r="AC114" s="323"/>
      <c r="AD114" s="323"/>
      <c r="AE114" s="323"/>
      <c r="AF114" s="323"/>
      <c r="AG114" s="323"/>
      <c r="AH114" s="323"/>
      <c r="AI114" s="324"/>
    </row>
    <row r="115" spans="1:35" ht="15.75" thickBot="1">
      <c r="A115" s="263" t="s">
        <v>108</v>
      </c>
      <c r="B115" s="264"/>
      <c r="C115" s="265"/>
      <c r="D115" s="76"/>
      <c r="E115" s="266" t="s">
        <v>109</v>
      </c>
      <c r="F115" s="266"/>
      <c r="G115" s="266"/>
      <c r="H115" s="266"/>
      <c r="I115" s="266"/>
      <c r="J115" s="266"/>
      <c r="K115" s="266"/>
      <c r="L115" s="266"/>
      <c r="M115" s="267"/>
      <c r="N115" s="268" t="s">
        <v>3</v>
      </c>
      <c r="O115" s="269"/>
      <c r="P115" s="269"/>
      <c r="Q115" s="269"/>
      <c r="R115" s="269"/>
      <c r="S115" s="269"/>
      <c r="T115" s="269"/>
      <c r="U115" s="269"/>
      <c r="V115" s="269"/>
      <c r="W115" s="269"/>
      <c r="X115" s="269"/>
      <c r="Y115" s="269"/>
      <c r="Z115" s="269"/>
      <c r="AA115" s="269"/>
      <c r="AB115" s="269"/>
      <c r="AC115" s="269"/>
      <c r="AD115" s="269"/>
      <c r="AE115" s="270"/>
      <c r="AF115" s="271" t="s">
        <v>4</v>
      </c>
      <c r="AG115" s="272"/>
      <c r="AH115" s="272"/>
      <c r="AI115" s="273"/>
    </row>
    <row r="116" spans="1:35">
      <c r="A116" s="248" t="s">
        <v>5</v>
      </c>
      <c r="B116" s="250" t="s">
        <v>6</v>
      </c>
      <c r="C116" s="251"/>
      <c r="D116" s="251"/>
      <c r="E116" s="251"/>
      <c r="F116" s="251"/>
      <c r="G116" s="251"/>
      <c r="H116" s="254" t="s">
        <v>7</v>
      </c>
      <c r="I116" s="256" t="s">
        <v>8</v>
      </c>
      <c r="J116" s="256" t="s">
        <v>9</v>
      </c>
      <c r="K116" s="299" t="s">
        <v>51</v>
      </c>
      <c r="L116" s="307" t="s">
        <v>10</v>
      </c>
      <c r="M116" s="309" t="s">
        <v>11</v>
      </c>
      <c r="N116" s="306" t="s">
        <v>12</v>
      </c>
      <c r="O116" s="303"/>
      <c r="P116" s="274" t="s">
        <v>13</v>
      </c>
      <c r="Q116" s="303"/>
      <c r="R116" s="274" t="s">
        <v>14</v>
      </c>
      <c r="S116" s="303"/>
      <c r="T116" s="274" t="s">
        <v>15</v>
      </c>
      <c r="U116" s="303"/>
      <c r="V116" s="274" t="s">
        <v>16</v>
      </c>
      <c r="W116" s="303"/>
      <c r="X116" s="274" t="s">
        <v>17</v>
      </c>
      <c r="Y116" s="303"/>
      <c r="Z116" s="274" t="s">
        <v>18</v>
      </c>
      <c r="AA116" s="303"/>
      <c r="AB116" s="274" t="s">
        <v>19</v>
      </c>
      <c r="AC116" s="303"/>
      <c r="AD116" s="274" t="s">
        <v>20</v>
      </c>
      <c r="AE116" s="275"/>
      <c r="AF116" s="276" t="s">
        <v>21</v>
      </c>
      <c r="AG116" s="278" t="s">
        <v>22</v>
      </c>
      <c r="AH116" s="304" t="s">
        <v>23</v>
      </c>
      <c r="AI116" s="301" t="s">
        <v>24</v>
      </c>
    </row>
    <row r="117" spans="1:35" ht="20.25" thickBot="1">
      <c r="A117" s="249"/>
      <c r="B117" s="252"/>
      <c r="C117" s="253"/>
      <c r="D117" s="253"/>
      <c r="E117" s="253"/>
      <c r="F117" s="253"/>
      <c r="G117" s="253"/>
      <c r="H117" s="255"/>
      <c r="I117" s="257" t="s">
        <v>8</v>
      </c>
      <c r="J117" s="257"/>
      <c r="K117" s="300"/>
      <c r="L117" s="308"/>
      <c r="M117" s="310"/>
      <c r="N117" s="77" t="s">
        <v>25</v>
      </c>
      <c r="O117" s="78" t="s">
        <v>26</v>
      </c>
      <c r="P117" s="79" t="s">
        <v>25</v>
      </c>
      <c r="Q117" s="78" t="s">
        <v>26</v>
      </c>
      <c r="R117" s="79" t="s">
        <v>25</v>
      </c>
      <c r="S117" s="78" t="s">
        <v>26</v>
      </c>
      <c r="T117" s="79" t="s">
        <v>25</v>
      </c>
      <c r="U117" s="78" t="s">
        <v>26</v>
      </c>
      <c r="V117" s="79" t="s">
        <v>25</v>
      </c>
      <c r="W117" s="78" t="s">
        <v>26</v>
      </c>
      <c r="X117" s="79" t="s">
        <v>25</v>
      </c>
      <c r="Y117" s="78" t="s">
        <v>26</v>
      </c>
      <c r="Z117" s="79" t="s">
        <v>25</v>
      </c>
      <c r="AA117" s="78" t="s">
        <v>27</v>
      </c>
      <c r="AB117" s="79" t="s">
        <v>25</v>
      </c>
      <c r="AC117" s="78" t="s">
        <v>27</v>
      </c>
      <c r="AD117" s="79" t="s">
        <v>25</v>
      </c>
      <c r="AE117" s="80" t="s">
        <v>27</v>
      </c>
      <c r="AF117" s="277"/>
      <c r="AG117" s="279"/>
      <c r="AH117" s="305"/>
      <c r="AI117" s="302"/>
    </row>
    <row r="118" spans="1:35" ht="97.5" thickBot="1">
      <c r="A118" s="81" t="s">
        <v>85</v>
      </c>
      <c r="B118" s="297" t="s">
        <v>115</v>
      </c>
      <c r="C118" s="298"/>
      <c r="D118" s="298"/>
      <c r="E118" s="298"/>
      <c r="F118" s="298"/>
      <c r="G118" s="298"/>
      <c r="H118" s="143" t="s">
        <v>111</v>
      </c>
      <c r="I118" s="83">
        <v>240</v>
      </c>
      <c r="J118" s="84">
        <v>315</v>
      </c>
      <c r="K118" s="84">
        <v>50</v>
      </c>
      <c r="L118" s="85">
        <v>20</v>
      </c>
      <c r="M118" s="86">
        <v>30</v>
      </c>
      <c r="N118" s="87"/>
      <c r="O118" s="88"/>
      <c r="P118" s="88"/>
      <c r="Q118" s="88"/>
      <c r="R118" s="88"/>
      <c r="S118" s="88"/>
      <c r="T118" s="88"/>
      <c r="U118" s="88"/>
      <c r="V118" s="88"/>
      <c r="W118" s="88"/>
      <c r="X118" s="88"/>
      <c r="Y118" s="88"/>
      <c r="Z118" s="88"/>
      <c r="AA118" s="88"/>
      <c r="AB118" s="88"/>
      <c r="AC118" s="88"/>
      <c r="AD118" s="88"/>
      <c r="AE118" s="89"/>
      <c r="AF118" s="90" t="s">
        <v>88</v>
      </c>
      <c r="AG118" s="91" t="s">
        <v>89</v>
      </c>
      <c r="AH118" s="91"/>
      <c r="AI118" s="92" t="s">
        <v>90</v>
      </c>
    </row>
    <row r="119" spans="1:35" ht="15.75" thickBot="1">
      <c r="A119" s="294"/>
      <c r="B119" s="295"/>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6"/>
    </row>
    <row r="120" spans="1:35" ht="34.5" thickBot="1">
      <c r="A120" s="14" t="s">
        <v>29</v>
      </c>
      <c r="B120" s="15" t="s">
        <v>30</v>
      </c>
      <c r="C120" s="15" t="s">
        <v>31</v>
      </c>
      <c r="D120" s="15" t="s">
        <v>32</v>
      </c>
      <c r="E120" s="16" t="s">
        <v>33</v>
      </c>
      <c r="F120" s="16" t="s">
        <v>34</v>
      </c>
      <c r="G120" s="93" t="s">
        <v>35</v>
      </c>
      <c r="H120" s="94" t="s">
        <v>36</v>
      </c>
      <c r="I120" s="95"/>
      <c r="J120" s="95"/>
      <c r="K120" s="95"/>
      <c r="L120" s="95"/>
      <c r="M120" s="96"/>
      <c r="N120" s="18"/>
      <c r="O120" s="19">
        <f>SUM(O121:O124)</f>
        <v>0</v>
      </c>
      <c r="P120" s="20"/>
      <c r="Q120" s="19"/>
      <c r="R120" s="20"/>
      <c r="S120" s="19"/>
      <c r="T120" s="20"/>
      <c r="U120" s="19"/>
      <c r="V120" s="20"/>
      <c r="W120" s="19"/>
      <c r="X120" s="20"/>
      <c r="Y120" s="19"/>
      <c r="Z120" s="20"/>
      <c r="AA120" s="19"/>
      <c r="AB120" s="20"/>
      <c r="AC120" s="19"/>
      <c r="AD120" s="21"/>
      <c r="AE120" s="19"/>
      <c r="AF120" s="22">
        <f>SUM(AF121:AF124)</f>
        <v>0</v>
      </c>
      <c r="AG120" s="23"/>
      <c r="AH120" s="23"/>
      <c r="AI120" s="97"/>
    </row>
    <row r="121" spans="1:35">
      <c r="A121" s="280" t="s">
        <v>112</v>
      </c>
      <c r="B121" s="135"/>
      <c r="C121" s="25" t="s">
        <v>116</v>
      </c>
      <c r="D121" s="25"/>
      <c r="E121" s="98" t="s">
        <v>93</v>
      </c>
      <c r="F121" s="26" t="s">
        <v>93</v>
      </c>
      <c r="G121" s="325"/>
      <c r="H121" s="378">
        <v>0.6</v>
      </c>
      <c r="I121" s="99"/>
      <c r="J121" s="334">
        <v>315</v>
      </c>
      <c r="K121" s="100">
        <v>30</v>
      </c>
      <c r="L121" s="336">
        <v>20</v>
      </c>
      <c r="M121" s="338">
        <v>30</v>
      </c>
      <c r="N121" s="101"/>
      <c r="O121" s="102"/>
      <c r="P121" s="103"/>
      <c r="Q121" s="104"/>
      <c r="R121" s="104"/>
      <c r="S121" s="104"/>
      <c r="T121" s="104"/>
      <c r="U121" s="104"/>
      <c r="V121" s="104"/>
      <c r="W121" s="104"/>
      <c r="X121" s="104"/>
      <c r="Y121" s="104"/>
      <c r="Z121" s="104"/>
      <c r="AA121" s="104"/>
      <c r="AB121" s="27"/>
      <c r="AC121" s="27"/>
      <c r="AD121" s="243"/>
      <c r="AE121" s="243"/>
      <c r="AF121" s="29"/>
      <c r="AG121" s="259"/>
      <c r="AH121" s="259"/>
      <c r="AI121" s="331"/>
    </row>
    <row r="122" spans="1:35" ht="22.5">
      <c r="A122" s="281"/>
      <c r="B122" s="54" t="s">
        <v>114</v>
      </c>
      <c r="C122" s="105" t="s">
        <v>117</v>
      </c>
      <c r="D122" s="105"/>
      <c r="E122" s="106" t="s">
        <v>93</v>
      </c>
      <c r="F122" s="26" t="s">
        <v>93</v>
      </c>
      <c r="G122" s="326"/>
      <c r="H122" s="328"/>
      <c r="I122" s="99"/>
      <c r="J122" s="334"/>
      <c r="K122" s="107">
        <v>10</v>
      </c>
      <c r="L122" s="336"/>
      <c r="M122" s="338"/>
      <c r="N122" s="108"/>
      <c r="O122" s="102"/>
      <c r="P122" s="30"/>
      <c r="Q122" s="27"/>
      <c r="R122" s="27"/>
      <c r="S122" s="27"/>
      <c r="T122" s="27"/>
      <c r="U122" s="27"/>
      <c r="V122" s="27"/>
      <c r="W122" s="27"/>
      <c r="X122" s="27"/>
      <c r="Y122" s="27"/>
      <c r="Z122" s="27"/>
      <c r="AA122" s="27"/>
      <c r="AB122" s="27"/>
      <c r="AC122" s="27"/>
      <c r="AD122" s="243"/>
      <c r="AE122" s="243"/>
      <c r="AF122" s="29"/>
      <c r="AG122" s="259"/>
      <c r="AH122" s="259"/>
      <c r="AI122" s="331"/>
    </row>
    <row r="123" spans="1:35">
      <c r="A123" s="281"/>
      <c r="B123" s="54"/>
      <c r="C123" s="105" t="s">
        <v>118</v>
      </c>
      <c r="D123" s="105"/>
      <c r="E123" s="109" t="s">
        <v>93</v>
      </c>
      <c r="F123" s="26" t="s">
        <v>93</v>
      </c>
      <c r="G123" s="326"/>
      <c r="H123" s="328"/>
      <c r="I123" s="99">
        <v>240</v>
      </c>
      <c r="J123" s="334"/>
      <c r="K123" s="107"/>
      <c r="L123" s="336"/>
      <c r="M123" s="338"/>
      <c r="N123" s="101"/>
      <c r="O123" s="102"/>
      <c r="P123" s="110"/>
      <c r="Q123" s="27"/>
      <c r="R123" s="27"/>
      <c r="S123" s="27"/>
      <c r="T123" s="27"/>
      <c r="U123" s="27"/>
      <c r="V123" s="27"/>
      <c r="W123" s="27"/>
      <c r="X123" s="27"/>
      <c r="Y123" s="27"/>
      <c r="Z123" s="27"/>
      <c r="AA123" s="27"/>
      <c r="AB123" s="27"/>
      <c r="AC123" s="27"/>
      <c r="AD123" s="243"/>
      <c r="AE123" s="243"/>
      <c r="AF123" s="111"/>
      <c r="AG123" s="259"/>
      <c r="AH123" s="259"/>
      <c r="AI123" s="331"/>
    </row>
    <row r="124" spans="1:35" ht="15.75" thickBot="1">
      <c r="A124" s="377"/>
      <c r="B124" s="140"/>
      <c r="C124" s="112" t="s">
        <v>119</v>
      </c>
      <c r="D124" s="112"/>
      <c r="E124" s="113" t="s">
        <v>93</v>
      </c>
      <c r="F124" s="114" t="s">
        <v>93</v>
      </c>
      <c r="G124" s="327"/>
      <c r="H124" s="329"/>
      <c r="I124" s="115"/>
      <c r="J124" s="335"/>
      <c r="K124" s="116">
        <v>20</v>
      </c>
      <c r="L124" s="337"/>
      <c r="M124" s="339"/>
      <c r="N124" s="117"/>
      <c r="O124" s="118"/>
      <c r="P124" s="119"/>
      <c r="Q124" s="120"/>
      <c r="R124" s="120"/>
      <c r="S124" s="120"/>
      <c r="T124" s="120"/>
      <c r="U124" s="120"/>
      <c r="V124" s="120"/>
      <c r="W124" s="120"/>
      <c r="X124" s="120"/>
      <c r="Y124" s="120"/>
      <c r="Z124" s="120"/>
      <c r="AA124" s="120"/>
      <c r="AB124" s="120"/>
      <c r="AC124" s="120"/>
      <c r="AD124" s="244"/>
      <c r="AE124" s="244"/>
      <c r="AF124" s="122"/>
      <c r="AG124" s="330"/>
      <c r="AH124" s="330"/>
      <c r="AI124" s="332"/>
    </row>
    <row r="125" spans="1:35" ht="15.75" thickBot="1">
      <c r="A125" s="260"/>
      <c r="B125" s="26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2"/>
    </row>
    <row r="126" spans="1:35">
      <c r="A126" s="123"/>
      <c r="B126" s="123"/>
      <c r="G126" s="124"/>
      <c r="H126" s="51"/>
      <c r="I126" s="51"/>
      <c r="AF126" s="125"/>
    </row>
    <row r="127" spans="1:35" ht="15.75" thickBot="1">
      <c r="A127" s="123"/>
      <c r="B127" s="123"/>
      <c r="G127" s="124"/>
      <c r="H127" s="124"/>
      <c r="I127" s="124"/>
      <c r="AF127" s="125"/>
    </row>
    <row r="128" spans="1:35">
      <c r="A128" s="311" t="s">
        <v>80</v>
      </c>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c r="AA128" s="312"/>
      <c r="AB128" s="312"/>
      <c r="AC128" s="312"/>
      <c r="AD128" s="312"/>
      <c r="AE128" s="312"/>
      <c r="AF128" s="312"/>
      <c r="AG128" s="312"/>
      <c r="AH128" s="312"/>
      <c r="AI128" s="313"/>
    </row>
    <row r="129" spans="1:35" ht="15.75" thickBot="1">
      <c r="A129" s="314" t="s">
        <v>57</v>
      </c>
      <c r="B129" s="315"/>
      <c r="C129" s="315"/>
      <c r="D129" s="315"/>
      <c r="E129" s="315"/>
      <c r="F129" s="315"/>
      <c r="G129" s="315"/>
      <c r="H129" s="315"/>
      <c r="I129" s="315"/>
      <c r="J129" s="315"/>
      <c r="K129" s="315"/>
      <c r="L129" s="315"/>
      <c r="M129" s="315"/>
      <c r="N129" s="315"/>
      <c r="O129" s="315"/>
      <c r="P129" s="315"/>
      <c r="Q129" s="315"/>
      <c r="R129" s="315"/>
      <c r="S129" s="315"/>
      <c r="T129" s="315"/>
      <c r="U129" s="315"/>
      <c r="V129" s="315"/>
      <c r="W129" s="315"/>
      <c r="X129" s="315"/>
      <c r="Y129" s="315"/>
      <c r="Z129" s="315"/>
      <c r="AA129" s="315"/>
      <c r="AB129" s="315"/>
      <c r="AC129" s="315"/>
      <c r="AD129" s="315"/>
      <c r="AE129" s="315"/>
      <c r="AF129" s="315"/>
      <c r="AG129" s="315"/>
      <c r="AH129" s="315"/>
      <c r="AI129" s="316"/>
    </row>
    <row r="130" spans="1:35">
      <c r="A130" s="317" t="s">
        <v>81</v>
      </c>
      <c r="B130" s="318"/>
      <c r="C130" s="318"/>
      <c r="D130" s="318"/>
      <c r="E130" s="318"/>
      <c r="F130" s="318"/>
      <c r="G130" s="319"/>
      <c r="H130" s="320" t="s">
        <v>82</v>
      </c>
      <c r="I130" s="321"/>
      <c r="J130" s="321"/>
      <c r="K130" s="321"/>
      <c r="L130" s="321"/>
      <c r="M130" s="321"/>
      <c r="N130" s="321"/>
      <c r="O130" s="321"/>
      <c r="P130" s="321"/>
      <c r="Q130" s="321"/>
      <c r="R130" s="321"/>
      <c r="S130" s="322"/>
      <c r="T130" s="320" t="s">
        <v>2</v>
      </c>
      <c r="U130" s="323"/>
      <c r="V130" s="323"/>
      <c r="W130" s="323"/>
      <c r="X130" s="323"/>
      <c r="Y130" s="323"/>
      <c r="Z130" s="323"/>
      <c r="AA130" s="323"/>
      <c r="AB130" s="323"/>
      <c r="AC130" s="323"/>
      <c r="AD130" s="323"/>
      <c r="AE130" s="323"/>
      <c r="AF130" s="323"/>
      <c r="AG130" s="323"/>
      <c r="AH130" s="323"/>
      <c r="AI130" s="324"/>
    </row>
    <row r="131" spans="1:35" ht="15.75" thickBot="1">
      <c r="A131" s="263" t="s">
        <v>108</v>
      </c>
      <c r="B131" s="264"/>
      <c r="C131" s="265"/>
      <c r="D131" s="76"/>
      <c r="E131" s="266" t="s">
        <v>109</v>
      </c>
      <c r="F131" s="266"/>
      <c r="G131" s="266"/>
      <c r="H131" s="266"/>
      <c r="I131" s="266"/>
      <c r="J131" s="266"/>
      <c r="K131" s="266"/>
      <c r="L131" s="266"/>
      <c r="M131" s="267"/>
      <c r="N131" s="268" t="s">
        <v>3</v>
      </c>
      <c r="O131" s="269"/>
      <c r="P131" s="269"/>
      <c r="Q131" s="269"/>
      <c r="R131" s="269"/>
      <c r="S131" s="269"/>
      <c r="T131" s="269"/>
      <c r="U131" s="269"/>
      <c r="V131" s="269"/>
      <c r="W131" s="269"/>
      <c r="X131" s="269"/>
      <c r="Y131" s="269"/>
      <c r="Z131" s="269"/>
      <c r="AA131" s="269"/>
      <c r="AB131" s="269"/>
      <c r="AC131" s="269"/>
      <c r="AD131" s="269"/>
      <c r="AE131" s="270"/>
      <c r="AF131" s="271" t="s">
        <v>4</v>
      </c>
      <c r="AG131" s="272"/>
      <c r="AH131" s="272"/>
      <c r="AI131" s="273"/>
    </row>
    <row r="132" spans="1:35">
      <c r="A132" s="248" t="s">
        <v>5</v>
      </c>
      <c r="B132" s="250" t="s">
        <v>6</v>
      </c>
      <c r="C132" s="251"/>
      <c r="D132" s="251"/>
      <c r="E132" s="251"/>
      <c r="F132" s="251"/>
      <c r="G132" s="251"/>
      <c r="H132" s="254" t="s">
        <v>7</v>
      </c>
      <c r="I132" s="256" t="s">
        <v>8</v>
      </c>
      <c r="J132" s="256" t="s">
        <v>9</v>
      </c>
      <c r="K132" s="299" t="s">
        <v>51</v>
      </c>
      <c r="L132" s="307" t="s">
        <v>10</v>
      </c>
      <c r="M132" s="309" t="s">
        <v>11</v>
      </c>
      <c r="N132" s="306" t="s">
        <v>12</v>
      </c>
      <c r="O132" s="303"/>
      <c r="P132" s="274" t="s">
        <v>13</v>
      </c>
      <c r="Q132" s="303"/>
      <c r="R132" s="274" t="s">
        <v>14</v>
      </c>
      <c r="S132" s="303"/>
      <c r="T132" s="274" t="s">
        <v>15</v>
      </c>
      <c r="U132" s="303"/>
      <c r="V132" s="274" t="s">
        <v>16</v>
      </c>
      <c r="W132" s="303"/>
      <c r="X132" s="274" t="s">
        <v>17</v>
      </c>
      <c r="Y132" s="303"/>
      <c r="Z132" s="274" t="s">
        <v>18</v>
      </c>
      <c r="AA132" s="303"/>
      <c r="AB132" s="274" t="s">
        <v>19</v>
      </c>
      <c r="AC132" s="303"/>
      <c r="AD132" s="274" t="s">
        <v>20</v>
      </c>
      <c r="AE132" s="275"/>
      <c r="AF132" s="276" t="s">
        <v>21</v>
      </c>
      <c r="AG132" s="278" t="s">
        <v>22</v>
      </c>
      <c r="AH132" s="304" t="s">
        <v>23</v>
      </c>
      <c r="AI132" s="301" t="s">
        <v>24</v>
      </c>
    </row>
    <row r="133" spans="1:35" ht="20.25" thickBot="1">
      <c r="A133" s="249"/>
      <c r="B133" s="252"/>
      <c r="C133" s="253"/>
      <c r="D133" s="253"/>
      <c r="E133" s="253"/>
      <c r="F133" s="253"/>
      <c r="G133" s="253"/>
      <c r="H133" s="255"/>
      <c r="I133" s="257" t="s">
        <v>8</v>
      </c>
      <c r="J133" s="257"/>
      <c r="K133" s="300"/>
      <c r="L133" s="308"/>
      <c r="M133" s="310"/>
      <c r="N133" s="77" t="s">
        <v>25</v>
      </c>
      <c r="O133" s="78" t="s">
        <v>26</v>
      </c>
      <c r="P133" s="79" t="s">
        <v>25</v>
      </c>
      <c r="Q133" s="78" t="s">
        <v>26</v>
      </c>
      <c r="R133" s="79" t="s">
        <v>25</v>
      </c>
      <c r="S133" s="78" t="s">
        <v>26</v>
      </c>
      <c r="T133" s="79" t="s">
        <v>25</v>
      </c>
      <c r="U133" s="78" t="s">
        <v>26</v>
      </c>
      <c r="V133" s="79" t="s">
        <v>25</v>
      </c>
      <c r="W133" s="78" t="s">
        <v>26</v>
      </c>
      <c r="X133" s="79" t="s">
        <v>25</v>
      </c>
      <c r="Y133" s="78" t="s">
        <v>26</v>
      </c>
      <c r="Z133" s="79" t="s">
        <v>25</v>
      </c>
      <c r="AA133" s="78" t="s">
        <v>27</v>
      </c>
      <c r="AB133" s="79" t="s">
        <v>25</v>
      </c>
      <c r="AC133" s="78" t="s">
        <v>27</v>
      </c>
      <c r="AD133" s="79" t="s">
        <v>25</v>
      </c>
      <c r="AE133" s="80" t="s">
        <v>27</v>
      </c>
      <c r="AF133" s="277"/>
      <c r="AG133" s="279"/>
      <c r="AH133" s="305"/>
      <c r="AI133" s="302"/>
    </row>
    <row r="134" spans="1:35" ht="97.5" thickBot="1">
      <c r="A134" s="81" t="s">
        <v>85</v>
      </c>
      <c r="B134" s="297" t="s">
        <v>120</v>
      </c>
      <c r="C134" s="298"/>
      <c r="D134" s="298"/>
      <c r="E134" s="298"/>
      <c r="F134" s="298"/>
      <c r="G134" s="298"/>
      <c r="H134" s="143" t="s">
        <v>87</v>
      </c>
      <c r="I134" s="83"/>
      <c r="J134" s="84">
        <v>1</v>
      </c>
      <c r="K134" s="84">
        <v>1</v>
      </c>
      <c r="L134" s="85"/>
      <c r="M134" s="86">
        <v>1</v>
      </c>
      <c r="N134" s="87"/>
      <c r="O134" s="88"/>
      <c r="P134" s="88"/>
      <c r="Q134" s="88"/>
      <c r="R134" s="88"/>
      <c r="S134" s="88"/>
      <c r="T134" s="88"/>
      <c r="U134" s="88"/>
      <c r="V134" s="88"/>
      <c r="W134" s="88"/>
      <c r="X134" s="88"/>
      <c r="Y134" s="88"/>
      <c r="Z134" s="88"/>
      <c r="AA134" s="88"/>
      <c r="AB134" s="88"/>
      <c r="AC134" s="88"/>
      <c r="AD134" s="88"/>
      <c r="AE134" s="89"/>
      <c r="AF134" s="90" t="s">
        <v>88</v>
      </c>
      <c r="AG134" s="91" t="s">
        <v>89</v>
      </c>
      <c r="AH134" s="91"/>
      <c r="AI134" s="92" t="s">
        <v>90</v>
      </c>
    </row>
    <row r="135" spans="1:35" ht="15.75" thickBot="1">
      <c r="A135" s="294"/>
      <c r="B135" s="295"/>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296"/>
    </row>
    <row r="136" spans="1:35" ht="34.5" thickBot="1">
      <c r="A136" s="14" t="s">
        <v>29</v>
      </c>
      <c r="B136" s="15" t="s">
        <v>30</v>
      </c>
      <c r="C136" s="15" t="s">
        <v>31</v>
      </c>
      <c r="D136" s="15" t="s">
        <v>32</v>
      </c>
      <c r="E136" s="16" t="s">
        <v>33</v>
      </c>
      <c r="F136" s="16" t="s">
        <v>34</v>
      </c>
      <c r="G136" s="93" t="s">
        <v>35</v>
      </c>
      <c r="H136" s="94" t="s">
        <v>36</v>
      </c>
      <c r="I136" s="95"/>
      <c r="J136" s="95"/>
      <c r="K136" s="95"/>
      <c r="L136" s="95"/>
      <c r="M136" s="96"/>
      <c r="N136" s="18"/>
      <c r="O136" s="19">
        <f>SUM(O137:O140)</f>
        <v>0</v>
      </c>
      <c r="P136" s="20"/>
      <c r="Q136" s="19"/>
      <c r="R136" s="20"/>
      <c r="S136" s="19"/>
      <c r="T136" s="20"/>
      <c r="U136" s="19"/>
      <c r="V136" s="20"/>
      <c r="W136" s="19"/>
      <c r="X136" s="20"/>
      <c r="Y136" s="19"/>
      <c r="Z136" s="20"/>
      <c r="AA136" s="19"/>
      <c r="AB136" s="20"/>
      <c r="AC136" s="19"/>
      <c r="AD136" s="21"/>
      <c r="AE136" s="19"/>
      <c r="AF136" s="22">
        <f>SUM(AF137:AF140)</f>
        <v>0</v>
      </c>
      <c r="AG136" s="23"/>
      <c r="AH136" s="23"/>
      <c r="AI136" s="97"/>
    </row>
    <row r="137" spans="1:35">
      <c r="A137" s="280" t="s">
        <v>112</v>
      </c>
      <c r="B137" s="135"/>
      <c r="C137" s="25" t="s">
        <v>121</v>
      </c>
      <c r="D137" s="25"/>
      <c r="E137" s="98"/>
      <c r="F137" s="26" t="s">
        <v>93</v>
      </c>
      <c r="G137" s="325"/>
      <c r="H137" s="378">
        <v>1</v>
      </c>
      <c r="I137" s="99"/>
      <c r="J137" s="334"/>
      <c r="K137" s="100"/>
      <c r="L137" s="336">
        <v>1</v>
      </c>
      <c r="M137" s="338">
        <v>1</v>
      </c>
      <c r="N137" s="101"/>
      <c r="O137" s="102"/>
      <c r="P137" s="103"/>
      <c r="Q137" s="104"/>
      <c r="R137" s="104"/>
      <c r="S137" s="104"/>
      <c r="T137" s="104"/>
      <c r="U137" s="104"/>
      <c r="V137" s="104"/>
      <c r="W137" s="104"/>
      <c r="X137" s="104"/>
      <c r="Y137" s="104"/>
      <c r="Z137" s="104"/>
      <c r="AA137" s="104"/>
      <c r="AB137" s="27"/>
      <c r="AC137" s="27"/>
      <c r="AD137" s="243"/>
      <c r="AE137" s="243"/>
      <c r="AF137" s="29"/>
      <c r="AG137" s="259"/>
      <c r="AH137" s="259"/>
      <c r="AI137" s="331"/>
    </row>
    <row r="138" spans="1:35">
      <c r="A138" s="281"/>
      <c r="B138" s="54"/>
      <c r="C138" s="105"/>
      <c r="D138" s="105"/>
      <c r="E138" s="106"/>
      <c r="F138" s="26"/>
      <c r="G138" s="326"/>
      <c r="H138" s="328"/>
      <c r="I138" s="99"/>
      <c r="J138" s="334"/>
      <c r="K138" s="107"/>
      <c r="L138" s="336"/>
      <c r="M138" s="338"/>
      <c r="N138" s="108"/>
      <c r="O138" s="102"/>
      <c r="P138" s="30"/>
      <c r="Q138" s="27"/>
      <c r="R138" s="27"/>
      <c r="S138" s="27"/>
      <c r="T138" s="27"/>
      <c r="U138" s="27"/>
      <c r="V138" s="27"/>
      <c r="W138" s="27"/>
      <c r="X138" s="27"/>
      <c r="Y138" s="27"/>
      <c r="Z138" s="27"/>
      <c r="AA138" s="27"/>
      <c r="AB138" s="27"/>
      <c r="AC138" s="27"/>
      <c r="AD138" s="243"/>
      <c r="AE138" s="243"/>
      <c r="AF138" s="29"/>
      <c r="AG138" s="259"/>
      <c r="AH138" s="259"/>
      <c r="AI138" s="331"/>
    </row>
    <row r="139" spans="1:35" ht="22.5">
      <c r="A139" s="281"/>
      <c r="B139" s="54" t="s">
        <v>114</v>
      </c>
      <c r="C139" s="105"/>
      <c r="D139" s="105"/>
      <c r="E139" s="109"/>
      <c r="F139" s="26"/>
      <c r="G139" s="326"/>
      <c r="H139" s="328"/>
      <c r="I139" s="99"/>
      <c r="J139" s="334"/>
      <c r="K139" s="107"/>
      <c r="L139" s="336"/>
      <c r="M139" s="338"/>
      <c r="N139" s="101"/>
      <c r="O139" s="102"/>
      <c r="P139" s="110"/>
      <c r="Q139" s="27"/>
      <c r="R139" s="27"/>
      <c r="S139" s="27"/>
      <c r="T139" s="27"/>
      <c r="U139" s="27"/>
      <c r="V139" s="27"/>
      <c r="W139" s="27"/>
      <c r="X139" s="27"/>
      <c r="Y139" s="27"/>
      <c r="Z139" s="27"/>
      <c r="AA139" s="27"/>
      <c r="AB139" s="27"/>
      <c r="AC139" s="27"/>
      <c r="AD139" s="243"/>
      <c r="AE139" s="243"/>
      <c r="AF139" s="111"/>
      <c r="AG139" s="259"/>
      <c r="AH139" s="259"/>
      <c r="AI139" s="331"/>
    </row>
    <row r="140" spans="1:35" ht="15.75" thickBot="1">
      <c r="A140" s="377"/>
      <c r="B140" s="140"/>
      <c r="C140" s="112"/>
      <c r="D140" s="112"/>
      <c r="E140" s="113"/>
      <c r="F140" s="114"/>
      <c r="G140" s="327"/>
      <c r="H140" s="329"/>
      <c r="I140" s="115"/>
      <c r="J140" s="335"/>
      <c r="K140" s="116"/>
      <c r="L140" s="337"/>
      <c r="M140" s="339"/>
      <c r="N140" s="117"/>
      <c r="O140" s="118"/>
      <c r="P140" s="119"/>
      <c r="Q140" s="120"/>
      <c r="R140" s="120"/>
      <c r="S140" s="120"/>
      <c r="T140" s="120"/>
      <c r="U140" s="120"/>
      <c r="V140" s="120"/>
      <c r="W140" s="120"/>
      <c r="X140" s="120"/>
      <c r="Y140" s="120"/>
      <c r="Z140" s="120"/>
      <c r="AA140" s="120"/>
      <c r="AB140" s="120"/>
      <c r="AC140" s="120"/>
      <c r="AD140" s="244"/>
      <c r="AE140" s="244"/>
      <c r="AF140" s="122"/>
      <c r="AG140" s="330"/>
      <c r="AH140" s="330"/>
      <c r="AI140" s="332"/>
    </row>
    <row r="141" spans="1:35" ht="15.75" thickBot="1">
      <c r="A141" s="260"/>
      <c r="B141" s="261"/>
      <c r="C141" s="261"/>
      <c r="D141" s="261"/>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2"/>
    </row>
    <row r="142" spans="1:35">
      <c r="A142" s="123"/>
      <c r="B142" s="123"/>
      <c r="G142" s="124"/>
      <c r="H142" s="51"/>
      <c r="I142" s="51"/>
      <c r="AF142" s="125"/>
    </row>
    <row r="143" spans="1:35" ht="15.75" thickBot="1">
      <c r="A143" s="123"/>
      <c r="B143" s="123"/>
      <c r="G143" s="124"/>
      <c r="H143" s="124"/>
      <c r="I143" s="124"/>
      <c r="AF143" s="125"/>
    </row>
    <row r="144" spans="1:35">
      <c r="A144" s="311" t="s">
        <v>80</v>
      </c>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c r="AA144" s="312"/>
      <c r="AB144" s="312"/>
      <c r="AC144" s="312"/>
      <c r="AD144" s="312"/>
      <c r="AE144" s="312"/>
      <c r="AF144" s="312"/>
      <c r="AG144" s="312"/>
      <c r="AH144" s="312"/>
      <c r="AI144" s="313"/>
    </row>
    <row r="145" spans="1:35" ht="15.75" thickBot="1">
      <c r="A145" s="314" t="s">
        <v>57</v>
      </c>
      <c r="B145" s="315"/>
      <c r="C145" s="315"/>
      <c r="D145" s="315"/>
      <c r="E145" s="315"/>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6"/>
    </row>
    <row r="146" spans="1:35">
      <c r="A146" s="317" t="s">
        <v>81</v>
      </c>
      <c r="B146" s="318"/>
      <c r="C146" s="318"/>
      <c r="D146" s="318"/>
      <c r="E146" s="318"/>
      <c r="F146" s="318"/>
      <c r="G146" s="319"/>
      <c r="H146" s="320" t="s">
        <v>82</v>
      </c>
      <c r="I146" s="321"/>
      <c r="J146" s="321"/>
      <c r="K146" s="321"/>
      <c r="L146" s="321"/>
      <c r="M146" s="321"/>
      <c r="N146" s="321"/>
      <c r="O146" s="321"/>
      <c r="P146" s="321"/>
      <c r="Q146" s="321"/>
      <c r="R146" s="321"/>
      <c r="S146" s="322"/>
      <c r="T146" s="320" t="s">
        <v>2</v>
      </c>
      <c r="U146" s="323"/>
      <c r="V146" s="323"/>
      <c r="W146" s="323"/>
      <c r="X146" s="323"/>
      <c r="Y146" s="323"/>
      <c r="Z146" s="323"/>
      <c r="AA146" s="323"/>
      <c r="AB146" s="323"/>
      <c r="AC146" s="323"/>
      <c r="AD146" s="323"/>
      <c r="AE146" s="323"/>
      <c r="AF146" s="323"/>
      <c r="AG146" s="323"/>
      <c r="AH146" s="323"/>
      <c r="AI146" s="324"/>
    </row>
    <row r="147" spans="1:35" ht="15.75" thickBot="1">
      <c r="A147" s="263" t="s">
        <v>108</v>
      </c>
      <c r="B147" s="264"/>
      <c r="C147" s="265"/>
      <c r="D147" s="76"/>
      <c r="E147" s="266" t="s">
        <v>109</v>
      </c>
      <c r="F147" s="266"/>
      <c r="G147" s="266"/>
      <c r="H147" s="266"/>
      <c r="I147" s="266"/>
      <c r="J147" s="266"/>
      <c r="K147" s="266"/>
      <c r="L147" s="266"/>
      <c r="M147" s="267"/>
      <c r="N147" s="268" t="s">
        <v>3</v>
      </c>
      <c r="O147" s="269"/>
      <c r="P147" s="269"/>
      <c r="Q147" s="269"/>
      <c r="R147" s="269"/>
      <c r="S147" s="269"/>
      <c r="T147" s="269"/>
      <c r="U147" s="269"/>
      <c r="V147" s="269"/>
      <c r="W147" s="269"/>
      <c r="X147" s="269"/>
      <c r="Y147" s="269"/>
      <c r="Z147" s="269"/>
      <c r="AA147" s="269"/>
      <c r="AB147" s="269"/>
      <c r="AC147" s="269"/>
      <c r="AD147" s="269"/>
      <c r="AE147" s="270"/>
      <c r="AF147" s="271" t="s">
        <v>4</v>
      </c>
      <c r="AG147" s="272"/>
      <c r="AH147" s="272"/>
      <c r="AI147" s="273"/>
    </row>
    <row r="148" spans="1:35">
      <c r="A148" s="248" t="s">
        <v>5</v>
      </c>
      <c r="B148" s="250" t="s">
        <v>6</v>
      </c>
      <c r="C148" s="251"/>
      <c r="D148" s="251"/>
      <c r="E148" s="251"/>
      <c r="F148" s="251"/>
      <c r="G148" s="251"/>
      <c r="H148" s="254" t="s">
        <v>7</v>
      </c>
      <c r="I148" s="256" t="s">
        <v>8</v>
      </c>
      <c r="J148" s="256" t="s">
        <v>9</v>
      </c>
      <c r="K148" s="299" t="s">
        <v>51</v>
      </c>
      <c r="L148" s="307" t="s">
        <v>10</v>
      </c>
      <c r="M148" s="309" t="s">
        <v>11</v>
      </c>
      <c r="N148" s="306" t="s">
        <v>12</v>
      </c>
      <c r="O148" s="303"/>
      <c r="P148" s="274" t="s">
        <v>13</v>
      </c>
      <c r="Q148" s="303"/>
      <c r="R148" s="274" t="s">
        <v>14</v>
      </c>
      <c r="S148" s="303"/>
      <c r="T148" s="274" t="s">
        <v>15</v>
      </c>
      <c r="U148" s="303"/>
      <c r="V148" s="274" t="s">
        <v>16</v>
      </c>
      <c r="W148" s="303"/>
      <c r="X148" s="274" t="s">
        <v>17</v>
      </c>
      <c r="Y148" s="303"/>
      <c r="Z148" s="274" t="s">
        <v>18</v>
      </c>
      <c r="AA148" s="303"/>
      <c r="AB148" s="274" t="s">
        <v>19</v>
      </c>
      <c r="AC148" s="303"/>
      <c r="AD148" s="274" t="s">
        <v>20</v>
      </c>
      <c r="AE148" s="275"/>
      <c r="AF148" s="276" t="s">
        <v>21</v>
      </c>
      <c r="AG148" s="278" t="s">
        <v>22</v>
      </c>
      <c r="AH148" s="304" t="s">
        <v>23</v>
      </c>
      <c r="AI148" s="301" t="s">
        <v>24</v>
      </c>
    </row>
    <row r="149" spans="1:35" ht="20.25" thickBot="1">
      <c r="A149" s="249"/>
      <c r="B149" s="252"/>
      <c r="C149" s="253"/>
      <c r="D149" s="253"/>
      <c r="E149" s="253"/>
      <c r="F149" s="253"/>
      <c r="G149" s="253"/>
      <c r="H149" s="255"/>
      <c r="I149" s="257" t="s">
        <v>8</v>
      </c>
      <c r="J149" s="257"/>
      <c r="K149" s="300"/>
      <c r="L149" s="308"/>
      <c r="M149" s="310"/>
      <c r="N149" s="77" t="s">
        <v>25</v>
      </c>
      <c r="O149" s="78" t="s">
        <v>26</v>
      </c>
      <c r="P149" s="79" t="s">
        <v>25</v>
      </c>
      <c r="Q149" s="78" t="s">
        <v>26</v>
      </c>
      <c r="R149" s="79" t="s">
        <v>25</v>
      </c>
      <c r="S149" s="78" t="s">
        <v>26</v>
      </c>
      <c r="T149" s="79" t="s">
        <v>25</v>
      </c>
      <c r="U149" s="78" t="s">
        <v>26</v>
      </c>
      <c r="V149" s="79" t="s">
        <v>25</v>
      </c>
      <c r="W149" s="78" t="s">
        <v>26</v>
      </c>
      <c r="X149" s="79" t="s">
        <v>25</v>
      </c>
      <c r="Y149" s="78" t="s">
        <v>26</v>
      </c>
      <c r="Z149" s="79" t="s">
        <v>25</v>
      </c>
      <c r="AA149" s="78" t="s">
        <v>27</v>
      </c>
      <c r="AB149" s="79" t="s">
        <v>25</v>
      </c>
      <c r="AC149" s="78" t="s">
        <v>27</v>
      </c>
      <c r="AD149" s="79" t="s">
        <v>25</v>
      </c>
      <c r="AE149" s="80" t="s">
        <v>27</v>
      </c>
      <c r="AF149" s="277"/>
      <c r="AG149" s="279"/>
      <c r="AH149" s="305"/>
      <c r="AI149" s="302"/>
    </row>
    <row r="150" spans="1:35" ht="97.5" thickBot="1">
      <c r="A150" s="81" t="s">
        <v>85</v>
      </c>
      <c r="B150" s="297" t="s">
        <v>122</v>
      </c>
      <c r="C150" s="298"/>
      <c r="D150" s="298"/>
      <c r="E150" s="298"/>
      <c r="F150" s="298"/>
      <c r="G150" s="298"/>
      <c r="H150" s="143" t="s">
        <v>123</v>
      </c>
      <c r="I150" s="83"/>
      <c r="J150" s="84">
        <v>40</v>
      </c>
      <c r="K150" s="84">
        <v>10</v>
      </c>
      <c r="L150" s="85">
        <v>4</v>
      </c>
      <c r="M150" s="86">
        <v>6</v>
      </c>
      <c r="N150" s="87"/>
      <c r="O150" s="88"/>
      <c r="P150" s="88"/>
      <c r="Q150" s="88"/>
      <c r="R150" s="88"/>
      <c r="S150" s="88"/>
      <c r="T150" s="88"/>
      <c r="U150" s="88"/>
      <c r="V150" s="88"/>
      <c r="W150" s="88"/>
      <c r="X150" s="88"/>
      <c r="Y150" s="88"/>
      <c r="Z150" s="88"/>
      <c r="AA150" s="88"/>
      <c r="AB150" s="88">
        <v>4000</v>
      </c>
      <c r="AC150" s="88">
        <v>4000</v>
      </c>
      <c r="AD150" s="88">
        <v>4000</v>
      </c>
      <c r="AE150" s="89">
        <v>4000</v>
      </c>
      <c r="AF150" s="90" t="s">
        <v>88</v>
      </c>
      <c r="AG150" s="91" t="s">
        <v>89</v>
      </c>
      <c r="AH150" s="91"/>
      <c r="AI150" s="92" t="s">
        <v>90</v>
      </c>
    </row>
    <row r="151" spans="1:35" ht="15.75" thickBot="1">
      <c r="A151" s="294"/>
      <c r="B151" s="295"/>
      <c r="C151" s="295"/>
      <c r="D151" s="295"/>
      <c r="E151" s="295"/>
      <c r="F151" s="295"/>
      <c r="G151" s="295"/>
      <c r="H151" s="295"/>
      <c r="I151" s="295"/>
      <c r="J151" s="295"/>
      <c r="K151" s="295"/>
      <c r="L151" s="295"/>
      <c r="M151" s="295"/>
      <c r="N151" s="295"/>
      <c r="O151" s="295"/>
      <c r="P151" s="295"/>
      <c r="Q151" s="295"/>
      <c r="R151" s="295"/>
      <c r="S151" s="295"/>
      <c r="T151" s="295"/>
      <c r="U151" s="295"/>
      <c r="V151" s="295"/>
      <c r="W151" s="295"/>
      <c r="X151" s="295"/>
      <c r="Y151" s="295"/>
      <c r="Z151" s="295"/>
      <c r="AA151" s="295"/>
      <c r="AB151" s="295"/>
      <c r="AC151" s="295"/>
      <c r="AD151" s="295"/>
      <c r="AE151" s="295"/>
      <c r="AF151" s="295"/>
      <c r="AG151" s="295"/>
      <c r="AH151" s="295"/>
      <c r="AI151" s="296"/>
    </row>
    <row r="152" spans="1:35" ht="34.5" thickBot="1">
      <c r="A152" s="14" t="s">
        <v>29</v>
      </c>
      <c r="B152" s="15" t="s">
        <v>30</v>
      </c>
      <c r="C152" s="15" t="s">
        <v>31</v>
      </c>
      <c r="D152" s="15" t="s">
        <v>32</v>
      </c>
      <c r="E152" s="16" t="s">
        <v>33</v>
      </c>
      <c r="F152" s="16" t="s">
        <v>34</v>
      </c>
      <c r="G152" s="93" t="s">
        <v>35</v>
      </c>
      <c r="H152" s="94" t="s">
        <v>36</v>
      </c>
      <c r="I152" s="95"/>
      <c r="J152" s="95"/>
      <c r="K152" s="95"/>
      <c r="L152" s="95"/>
      <c r="M152" s="96"/>
      <c r="N152" s="18"/>
      <c r="O152" s="19">
        <f>SUM(O153:O156)</f>
        <v>0</v>
      </c>
      <c r="P152" s="20"/>
      <c r="Q152" s="19"/>
      <c r="R152" s="20"/>
      <c r="S152" s="19"/>
      <c r="T152" s="20"/>
      <c r="U152" s="19"/>
      <c r="V152" s="20"/>
      <c r="W152" s="19"/>
      <c r="X152" s="20"/>
      <c r="Y152" s="19"/>
      <c r="Z152" s="20"/>
      <c r="AA152" s="19"/>
      <c r="AB152" s="20"/>
      <c r="AC152" s="19"/>
      <c r="AD152" s="21"/>
      <c r="AE152" s="19"/>
      <c r="AF152" s="22">
        <f>SUM(AF153:AF156)</f>
        <v>0</v>
      </c>
      <c r="AG152" s="23"/>
      <c r="AH152" s="23"/>
      <c r="AI152" s="97"/>
    </row>
    <row r="153" spans="1:35">
      <c r="A153" s="280" t="s">
        <v>112</v>
      </c>
      <c r="B153" s="135"/>
      <c r="C153" s="25" t="s">
        <v>124</v>
      </c>
      <c r="D153" s="25"/>
      <c r="E153" s="98" t="s">
        <v>93</v>
      </c>
      <c r="F153" s="26" t="s">
        <v>93</v>
      </c>
      <c r="G153" s="325"/>
      <c r="H153" s="378">
        <v>0.25</v>
      </c>
      <c r="I153" s="99"/>
      <c r="J153" s="334"/>
      <c r="K153" s="100">
        <v>10</v>
      </c>
      <c r="L153" s="336">
        <v>4</v>
      </c>
      <c r="M153" s="338">
        <v>6</v>
      </c>
      <c r="N153" s="101"/>
      <c r="O153" s="102"/>
      <c r="P153" s="103"/>
      <c r="Q153" s="104"/>
      <c r="R153" s="104"/>
      <c r="S153" s="104"/>
      <c r="T153" s="104"/>
      <c r="U153" s="104"/>
      <c r="V153" s="104"/>
      <c r="W153" s="104"/>
      <c r="X153" s="104"/>
      <c r="Y153" s="104"/>
      <c r="Z153" s="104"/>
      <c r="AA153" s="104"/>
      <c r="AB153" s="27"/>
      <c r="AC153" s="27"/>
      <c r="AD153" s="243">
        <v>4000</v>
      </c>
      <c r="AE153" s="243">
        <v>4000</v>
      </c>
      <c r="AF153" s="29"/>
      <c r="AG153" s="259"/>
      <c r="AH153" s="259"/>
      <c r="AI153" s="331"/>
    </row>
    <row r="154" spans="1:35">
      <c r="A154" s="281"/>
      <c r="B154" s="54"/>
      <c r="C154" s="105"/>
      <c r="D154" s="105"/>
      <c r="E154" s="106"/>
      <c r="F154" s="26"/>
      <c r="G154" s="326"/>
      <c r="H154" s="328"/>
      <c r="I154" s="99"/>
      <c r="J154" s="334"/>
      <c r="K154" s="107"/>
      <c r="L154" s="336"/>
      <c r="M154" s="338"/>
      <c r="N154" s="108"/>
      <c r="O154" s="102"/>
      <c r="P154" s="30"/>
      <c r="Q154" s="27"/>
      <c r="R154" s="27"/>
      <c r="S154" s="27"/>
      <c r="T154" s="27"/>
      <c r="U154" s="27"/>
      <c r="V154" s="27"/>
      <c r="W154" s="27"/>
      <c r="X154" s="27"/>
      <c r="Y154" s="27"/>
      <c r="Z154" s="27"/>
      <c r="AA154" s="27"/>
      <c r="AB154" s="27"/>
      <c r="AC154" s="27"/>
      <c r="AD154" s="243"/>
      <c r="AE154" s="243"/>
      <c r="AF154" s="29"/>
      <c r="AG154" s="259"/>
      <c r="AH154" s="259"/>
      <c r="AI154" s="331"/>
    </row>
    <row r="155" spans="1:35" ht="22.5">
      <c r="A155" s="281"/>
      <c r="B155" s="54" t="s">
        <v>114</v>
      </c>
      <c r="C155" s="105"/>
      <c r="D155" s="105"/>
      <c r="E155" s="109"/>
      <c r="F155" s="26"/>
      <c r="G155" s="326"/>
      <c r="H155" s="328"/>
      <c r="I155" s="99"/>
      <c r="J155" s="334"/>
      <c r="K155" s="107"/>
      <c r="L155" s="336"/>
      <c r="M155" s="338"/>
      <c r="N155" s="101"/>
      <c r="O155" s="102"/>
      <c r="P155" s="110"/>
      <c r="Q155" s="27"/>
      <c r="R155" s="27"/>
      <c r="S155" s="27"/>
      <c r="T155" s="27"/>
      <c r="U155" s="27"/>
      <c r="V155" s="27"/>
      <c r="W155" s="27"/>
      <c r="X155" s="27"/>
      <c r="Y155" s="27"/>
      <c r="Z155" s="27"/>
      <c r="AA155" s="27"/>
      <c r="AB155" s="27"/>
      <c r="AC155" s="27"/>
      <c r="AD155" s="243"/>
      <c r="AE155" s="243"/>
      <c r="AF155" s="111"/>
      <c r="AG155" s="259"/>
      <c r="AH155" s="259"/>
      <c r="AI155" s="331"/>
    </row>
    <row r="156" spans="1:35" ht="15.75" thickBot="1">
      <c r="A156" s="377"/>
      <c r="B156" s="140"/>
      <c r="C156" s="112"/>
      <c r="D156" s="112"/>
      <c r="E156" s="113"/>
      <c r="F156" s="114"/>
      <c r="G156" s="327"/>
      <c r="H156" s="329"/>
      <c r="I156" s="115"/>
      <c r="J156" s="335"/>
      <c r="K156" s="116"/>
      <c r="L156" s="337"/>
      <c r="M156" s="339"/>
      <c r="N156" s="117"/>
      <c r="O156" s="118"/>
      <c r="P156" s="119"/>
      <c r="Q156" s="120"/>
      <c r="R156" s="120"/>
      <c r="S156" s="120"/>
      <c r="T156" s="120"/>
      <c r="U156" s="120"/>
      <c r="V156" s="120"/>
      <c r="W156" s="120"/>
      <c r="X156" s="120"/>
      <c r="Y156" s="120"/>
      <c r="Z156" s="120"/>
      <c r="AA156" s="120"/>
      <c r="AB156" s="120"/>
      <c r="AC156" s="120"/>
      <c r="AD156" s="244"/>
      <c r="AE156" s="244"/>
      <c r="AF156" s="122"/>
      <c r="AG156" s="330"/>
      <c r="AH156" s="330"/>
      <c r="AI156" s="332"/>
    </row>
    <row r="157" spans="1:35" ht="15.75" thickBot="1">
      <c r="A157" s="260"/>
      <c r="B157" s="261"/>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1"/>
      <c r="AI157" s="262"/>
    </row>
    <row r="158" spans="1:35">
      <c r="A158" s="123"/>
      <c r="B158" s="123"/>
      <c r="G158" s="124"/>
      <c r="H158" s="51"/>
      <c r="I158" s="51"/>
      <c r="AF158" s="125"/>
    </row>
    <row r="159" spans="1:35" ht="15.75" thickBot="1">
      <c r="A159" s="123"/>
      <c r="B159" s="123"/>
      <c r="G159" s="124"/>
      <c r="H159" s="124"/>
      <c r="I159" s="124"/>
      <c r="AF159" s="125"/>
    </row>
    <row r="160" spans="1:35">
      <c r="A160" s="311" t="s">
        <v>80</v>
      </c>
      <c r="B160" s="312"/>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3"/>
    </row>
    <row r="161" spans="1:35" ht="15.75" thickBot="1">
      <c r="A161" s="314" t="s">
        <v>57</v>
      </c>
      <c r="B161" s="315"/>
      <c r="C161" s="315"/>
      <c r="D161" s="315"/>
      <c r="E161" s="315"/>
      <c r="F161" s="315"/>
      <c r="G161" s="315"/>
      <c r="H161" s="315"/>
      <c r="I161" s="315"/>
      <c r="J161" s="315"/>
      <c r="K161" s="315"/>
      <c r="L161" s="315"/>
      <c r="M161" s="315"/>
      <c r="N161" s="315"/>
      <c r="O161" s="315"/>
      <c r="P161" s="315"/>
      <c r="Q161" s="315"/>
      <c r="R161" s="315"/>
      <c r="S161" s="315"/>
      <c r="T161" s="315"/>
      <c r="U161" s="315"/>
      <c r="V161" s="315"/>
      <c r="W161" s="315"/>
      <c r="X161" s="315"/>
      <c r="Y161" s="315"/>
      <c r="Z161" s="315"/>
      <c r="AA161" s="315"/>
      <c r="AB161" s="315"/>
      <c r="AC161" s="315"/>
      <c r="AD161" s="315"/>
      <c r="AE161" s="315"/>
      <c r="AF161" s="315"/>
      <c r="AG161" s="315"/>
      <c r="AH161" s="315"/>
      <c r="AI161" s="316"/>
    </row>
    <row r="162" spans="1:35">
      <c r="A162" s="317" t="s">
        <v>81</v>
      </c>
      <c r="B162" s="318"/>
      <c r="C162" s="318"/>
      <c r="D162" s="318"/>
      <c r="E162" s="318"/>
      <c r="F162" s="318"/>
      <c r="G162" s="319"/>
      <c r="H162" s="320" t="s">
        <v>82</v>
      </c>
      <c r="I162" s="321"/>
      <c r="J162" s="321"/>
      <c r="K162" s="321"/>
      <c r="L162" s="321"/>
      <c r="M162" s="321"/>
      <c r="N162" s="321"/>
      <c r="O162" s="321"/>
      <c r="P162" s="321"/>
      <c r="Q162" s="321"/>
      <c r="R162" s="321"/>
      <c r="S162" s="322"/>
      <c r="T162" s="320" t="s">
        <v>2</v>
      </c>
      <c r="U162" s="323"/>
      <c r="V162" s="323"/>
      <c r="W162" s="323"/>
      <c r="X162" s="323"/>
      <c r="Y162" s="323"/>
      <c r="Z162" s="323"/>
      <c r="AA162" s="323"/>
      <c r="AB162" s="323"/>
      <c r="AC162" s="323"/>
      <c r="AD162" s="323"/>
      <c r="AE162" s="323"/>
      <c r="AF162" s="323"/>
      <c r="AG162" s="323"/>
      <c r="AH162" s="323"/>
      <c r="AI162" s="324"/>
    </row>
    <row r="163" spans="1:35" ht="15.75" thickBot="1">
      <c r="A163" s="263" t="s">
        <v>108</v>
      </c>
      <c r="B163" s="264"/>
      <c r="C163" s="265"/>
      <c r="D163" s="76"/>
      <c r="E163" s="266" t="s">
        <v>109</v>
      </c>
      <c r="F163" s="266"/>
      <c r="G163" s="266"/>
      <c r="H163" s="266"/>
      <c r="I163" s="266"/>
      <c r="J163" s="266"/>
      <c r="K163" s="266"/>
      <c r="L163" s="266"/>
      <c r="M163" s="267"/>
      <c r="N163" s="268" t="s">
        <v>3</v>
      </c>
      <c r="O163" s="269"/>
      <c r="P163" s="269"/>
      <c r="Q163" s="269"/>
      <c r="R163" s="269"/>
      <c r="S163" s="269"/>
      <c r="T163" s="269"/>
      <c r="U163" s="269"/>
      <c r="V163" s="269"/>
      <c r="W163" s="269"/>
      <c r="X163" s="269"/>
      <c r="Y163" s="269"/>
      <c r="Z163" s="269"/>
      <c r="AA163" s="269"/>
      <c r="AB163" s="269"/>
      <c r="AC163" s="269"/>
      <c r="AD163" s="269"/>
      <c r="AE163" s="270"/>
      <c r="AF163" s="271" t="s">
        <v>4</v>
      </c>
      <c r="AG163" s="272"/>
      <c r="AH163" s="272"/>
      <c r="AI163" s="273"/>
    </row>
    <row r="164" spans="1:35">
      <c r="A164" s="248" t="s">
        <v>5</v>
      </c>
      <c r="B164" s="250" t="s">
        <v>6</v>
      </c>
      <c r="C164" s="251"/>
      <c r="D164" s="251"/>
      <c r="E164" s="251"/>
      <c r="F164" s="251"/>
      <c r="G164" s="251"/>
      <c r="H164" s="254" t="s">
        <v>7</v>
      </c>
      <c r="I164" s="256" t="s">
        <v>8</v>
      </c>
      <c r="J164" s="256" t="s">
        <v>9</v>
      </c>
      <c r="K164" s="299" t="s">
        <v>51</v>
      </c>
      <c r="L164" s="307" t="s">
        <v>10</v>
      </c>
      <c r="M164" s="309" t="s">
        <v>11</v>
      </c>
      <c r="N164" s="306" t="s">
        <v>12</v>
      </c>
      <c r="O164" s="303"/>
      <c r="P164" s="274" t="s">
        <v>13</v>
      </c>
      <c r="Q164" s="303"/>
      <c r="R164" s="274" t="s">
        <v>14</v>
      </c>
      <c r="S164" s="303"/>
      <c r="T164" s="274" t="s">
        <v>15</v>
      </c>
      <c r="U164" s="303"/>
      <c r="V164" s="274" t="s">
        <v>16</v>
      </c>
      <c r="W164" s="303"/>
      <c r="X164" s="274" t="s">
        <v>17</v>
      </c>
      <c r="Y164" s="303"/>
      <c r="Z164" s="274" t="s">
        <v>18</v>
      </c>
      <c r="AA164" s="303"/>
      <c r="AB164" s="274" t="s">
        <v>19</v>
      </c>
      <c r="AC164" s="303"/>
      <c r="AD164" s="274" t="s">
        <v>20</v>
      </c>
      <c r="AE164" s="275"/>
      <c r="AF164" s="276" t="s">
        <v>21</v>
      </c>
      <c r="AG164" s="278" t="s">
        <v>22</v>
      </c>
      <c r="AH164" s="304" t="s">
        <v>23</v>
      </c>
      <c r="AI164" s="301" t="s">
        <v>24</v>
      </c>
    </row>
    <row r="165" spans="1:35" ht="20.25" thickBot="1">
      <c r="A165" s="249"/>
      <c r="B165" s="252"/>
      <c r="C165" s="253"/>
      <c r="D165" s="253"/>
      <c r="E165" s="253"/>
      <c r="F165" s="253"/>
      <c r="G165" s="253"/>
      <c r="H165" s="255"/>
      <c r="I165" s="257" t="s">
        <v>8</v>
      </c>
      <c r="J165" s="257"/>
      <c r="K165" s="300"/>
      <c r="L165" s="308"/>
      <c r="M165" s="310"/>
      <c r="N165" s="77" t="s">
        <v>25</v>
      </c>
      <c r="O165" s="78" t="s">
        <v>26</v>
      </c>
      <c r="P165" s="79" t="s">
        <v>25</v>
      </c>
      <c r="Q165" s="78" t="s">
        <v>26</v>
      </c>
      <c r="R165" s="79" t="s">
        <v>25</v>
      </c>
      <c r="S165" s="78" t="s">
        <v>26</v>
      </c>
      <c r="T165" s="79" t="s">
        <v>25</v>
      </c>
      <c r="U165" s="78" t="s">
        <v>26</v>
      </c>
      <c r="V165" s="79" t="s">
        <v>25</v>
      </c>
      <c r="W165" s="78" t="s">
        <v>26</v>
      </c>
      <c r="X165" s="79" t="s">
        <v>25</v>
      </c>
      <c r="Y165" s="78" t="s">
        <v>26</v>
      </c>
      <c r="Z165" s="79" t="s">
        <v>25</v>
      </c>
      <c r="AA165" s="78" t="s">
        <v>27</v>
      </c>
      <c r="AB165" s="79" t="s">
        <v>25</v>
      </c>
      <c r="AC165" s="78" t="s">
        <v>27</v>
      </c>
      <c r="AD165" s="79" t="s">
        <v>25</v>
      </c>
      <c r="AE165" s="80" t="s">
        <v>27</v>
      </c>
      <c r="AF165" s="277"/>
      <c r="AG165" s="279"/>
      <c r="AH165" s="305"/>
      <c r="AI165" s="302"/>
    </row>
    <row r="166" spans="1:35" ht="97.5" thickBot="1">
      <c r="A166" s="81" t="s">
        <v>85</v>
      </c>
      <c r="B166" s="297" t="s">
        <v>125</v>
      </c>
      <c r="C166" s="298"/>
      <c r="D166" s="298"/>
      <c r="E166" s="298"/>
      <c r="F166" s="298"/>
      <c r="G166" s="298"/>
      <c r="H166" s="143" t="s">
        <v>100</v>
      </c>
      <c r="I166" s="83">
        <v>6</v>
      </c>
      <c r="J166" s="84">
        <v>6</v>
      </c>
      <c r="K166" s="84">
        <v>2</v>
      </c>
      <c r="L166" s="85"/>
      <c r="M166" s="86">
        <v>2</v>
      </c>
      <c r="N166" s="87"/>
      <c r="O166" s="88"/>
      <c r="P166" s="88"/>
      <c r="Q166" s="88"/>
      <c r="R166" s="88"/>
      <c r="S166" s="88"/>
      <c r="T166" s="88"/>
      <c r="U166" s="88"/>
      <c r="V166" s="88"/>
      <c r="W166" s="88"/>
      <c r="X166" s="88"/>
      <c r="Y166" s="88"/>
      <c r="Z166" s="88"/>
      <c r="AA166" s="88"/>
      <c r="AB166" s="88">
        <v>3500</v>
      </c>
      <c r="AC166" s="88">
        <v>3500</v>
      </c>
      <c r="AD166" s="88">
        <v>3500</v>
      </c>
      <c r="AE166" s="89">
        <v>3500</v>
      </c>
      <c r="AF166" s="90" t="s">
        <v>88</v>
      </c>
      <c r="AG166" s="91" t="s">
        <v>89</v>
      </c>
      <c r="AH166" s="91"/>
      <c r="AI166" s="92" t="s">
        <v>90</v>
      </c>
    </row>
    <row r="167" spans="1:35" ht="15.75" thickBot="1">
      <c r="A167" s="294"/>
      <c r="B167" s="295"/>
      <c r="C167" s="295"/>
      <c r="D167" s="295"/>
      <c r="E167" s="295"/>
      <c r="F167" s="295"/>
      <c r="G167" s="295"/>
      <c r="H167" s="295"/>
      <c r="I167" s="295"/>
      <c r="J167" s="295"/>
      <c r="K167" s="295"/>
      <c r="L167" s="295"/>
      <c r="M167" s="295"/>
      <c r="N167" s="295"/>
      <c r="O167" s="295"/>
      <c r="P167" s="295"/>
      <c r="Q167" s="295"/>
      <c r="R167" s="295"/>
      <c r="S167" s="295"/>
      <c r="T167" s="295"/>
      <c r="U167" s="295"/>
      <c r="V167" s="295"/>
      <c r="W167" s="295"/>
      <c r="X167" s="295"/>
      <c r="Y167" s="295"/>
      <c r="Z167" s="295"/>
      <c r="AA167" s="295"/>
      <c r="AB167" s="295"/>
      <c r="AC167" s="295"/>
      <c r="AD167" s="295"/>
      <c r="AE167" s="295"/>
      <c r="AF167" s="295"/>
      <c r="AG167" s="295"/>
      <c r="AH167" s="295"/>
      <c r="AI167" s="296"/>
    </row>
    <row r="168" spans="1:35" ht="34.5" thickBot="1">
      <c r="A168" s="14" t="s">
        <v>29</v>
      </c>
      <c r="B168" s="15" t="s">
        <v>30</v>
      </c>
      <c r="C168" s="15" t="s">
        <v>31</v>
      </c>
      <c r="D168" s="15" t="s">
        <v>32</v>
      </c>
      <c r="E168" s="16" t="s">
        <v>33</v>
      </c>
      <c r="F168" s="16" t="s">
        <v>34</v>
      </c>
      <c r="G168" s="93" t="s">
        <v>35</v>
      </c>
      <c r="H168" s="94" t="s">
        <v>36</v>
      </c>
      <c r="I168" s="95"/>
      <c r="J168" s="95"/>
      <c r="K168" s="95"/>
      <c r="L168" s="95"/>
      <c r="M168" s="96"/>
      <c r="N168" s="18"/>
      <c r="O168" s="19">
        <f>SUM(O169:O172)</f>
        <v>0</v>
      </c>
      <c r="P168" s="20"/>
      <c r="Q168" s="19"/>
      <c r="R168" s="20"/>
      <c r="S168" s="19"/>
      <c r="T168" s="20"/>
      <c r="U168" s="19"/>
      <c r="V168" s="20"/>
      <c r="W168" s="19"/>
      <c r="X168" s="20"/>
      <c r="Y168" s="19"/>
      <c r="Z168" s="20"/>
      <c r="AA168" s="19"/>
      <c r="AB168" s="20"/>
      <c r="AC168" s="19"/>
      <c r="AD168" s="21"/>
      <c r="AE168" s="19"/>
      <c r="AF168" s="22">
        <f>SUM(AF169:AF172)</f>
        <v>0</v>
      </c>
      <c r="AG168" s="23"/>
      <c r="AH168" s="23"/>
      <c r="AI168" s="97"/>
    </row>
    <row r="169" spans="1:35">
      <c r="A169" s="280" t="s">
        <v>112</v>
      </c>
      <c r="B169" s="135"/>
      <c r="C169" s="25" t="s">
        <v>126</v>
      </c>
      <c r="D169" s="25"/>
      <c r="E169" s="98"/>
      <c r="F169" s="26" t="s">
        <v>93</v>
      </c>
      <c r="G169" s="325"/>
      <c r="H169" s="378">
        <v>0.3</v>
      </c>
      <c r="I169" s="99"/>
      <c r="J169" s="334"/>
      <c r="K169" s="100">
        <v>1</v>
      </c>
      <c r="L169" s="336"/>
      <c r="M169" s="338">
        <v>2</v>
      </c>
      <c r="N169" s="101"/>
      <c r="O169" s="102"/>
      <c r="P169" s="103"/>
      <c r="Q169" s="104"/>
      <c r="R169" s="104"/>
      <c r="S169" s="104"/>
      <c r="T169" s="104"/>
      <c r="U169" s="104"/>
      <c r="V169" s="104"/>
      <c r="W169" s="104"/>
      <c r="X169" s="104"/>
      <c r="Y169" s="104"/>
      <c r="Z169" s="104"/>
      <c r="AA169" s="104"/>
      <c r="AB169" s="27"/>
      <c r="AC169" s="27"/>
      <c r="AD169" s="243">
        <v>3500</v>
      </c>
      <c r="AE169" s="243">
        <v>3500</v>
      </c>
      <c r="AF169" s="29"/>
      <c r="AG169" s="259"/>
      <c r="AH169" s="259"/>
      <c r="AI169" s="331"/>
    </row>
    <row r="170" spans="1:35" ht="16.5">
      <c r="A170" s="281"/>
      <c r="B170" s="54"/>
      <c r="C170" s="105" t="s">
        <v>127</v>
      </c>
      <c r="D170" s="105"/>
      <c r="E170" s="106"/>
      <c r="F170" s="26" t="s">
        <v>93</v>
      </c>
      <c r="G170" s="326"/>
      <c r="H170" s="328"/>
      <c r="I170" s="99"/>
      <c r="J170" s="334"/>
      <c r="K170" s="107">
        <v>1</v>
      </c>
      <c r="L170" s="336"/>
      <c r="M170" s="338"/>
      <c r="N170" s="108"/>
      <c r="O170" s="102"/>
      <c r="P170" s="30"/>
      <c r="Q170" s="27"/>
      <c r="R170" s="27"/>
      <c r="S170" s="27"/>
      <c r="T170" s="27"/>
      <c r="U170" s="27"/>
      <c r="V170" s="27"/>
      <c r="W170" s="27"/>
      <c r="X170" s="27"/>
      <c r="Y170" s="27"/>
      <c r="Z170" s="27"/>
      <c r="AA170" s="27"/>
      <c r="AB170" s="27"/>
      <c r="AC170" s="27"/>
      <c r="AD170" s="243"/>
      <c r="AE170" s="243"/>
      <c r="AF170" s="29"/>
      <c r="AG170" s="259"/>
      <c r="AH170" s="259"/>
      <c r="AI170" s="331"/>
    </row>
    <row r="171" spans="1:35" ht="22.5">
      <c r="A171" s="281"/>
      <c r="B171" s="54" t="s">
        <v>114</v>
      </c>
      <c r="C171" s="105"/>
      <c r="D171" s="105"/>
      <c r="E171" s="109"/>
      <c r="F171" s="26"/>
      <c r="G171" s="326"/>
      <c r="H171" s="328"/>
      <c r="I171" s="99"/>
      <c r="J171" s="334"/>
      <c r="K171" s="107"/>
      <c r="L171" s="336"/>
      <c r="M171" s="338"/>
      <c r="N171" s="101"/>
      <c r="O171" s="102"/>
      <c r="P171" s="110"/>
      <c r="Q171" s="27"/>
      <c r="R171" s="27"/>
      <c r="S171" s="27"/>
      <c r="T171" s="27"/>
      <c r="U171" s="27"/>
      <c r="V171" s="27"/>
      <c r="W171" s="27"/>
      <c r="X171" s="27"/>
      <c r="Y171" s="27"/>
      <c r="Z171" s="27"/>
      <c r="AA171" s="27"/>
      <c r="AB171" s="27"/>
      <c r="AC171" s="27"/>
      <c r="AD171" s="243"/>
      <c r="AE171" s="243"/>
      <c r="AF171" s="111"/>
      <c r="AG171" s="259"/>
      <c r="AH171" s="259"/>
      <c r="AI171" s="331"/>
    </row>
    <row r="172" spans="1:35" ht="15.75" thickBot="1">
      <c r="A172" s="377"/>
      <c r="B172" s="140"/>
      <c r="C172" s="112"/>
      <c r="D172" s="112"/>
      <c r="E172" s="113"/>
      <c r="F172" s="114"/>
      <c r="G172" s="327"/>
      <c r="H172" s="329"/>
      <c r="I172" s="115"/>
      <c r="J172" s="335"/>
      <c r="K172" s="116"/>
      <c r="L172" s="337"/>
      <c r="M172" s="339"/>
      <c r="N172" s="117"/>
      <c r="O172" s="118"/>
      <c r="P172" s="119"/>
      <c r="Q172" s="120"/>
      <c r="R172" s="120"/>
      <c r="S172" s="120"/>
      <c r="T172" s="120"/>
      <c r="U172" s="120"/>
      <c r="V172" s="120"/>
      <c r="W172" s="120"/>
      <c r="X172" s="120"/>
      <c r="Y172" s="120"/>
      <c r="Z172" s="120"/>
      <c r="AA172" s="120"/>
      <c r="AB172" s="120"/>
      <c r="AC172" s="120"/>
      <c r="AD172" s="244"/>
      <c r="AE172" s="244"/>
      <c r="AF172" s="122"/>
      <c r="AG172" s="330"/>
      <c r="AH172" s="330"/>
      <c r="AI172" s="332"/>
    </row>
    <row r="173" spans="1:35" ht="15.75" thickBot="1">
      <c r="A173" s="260"/>
      <c r="B173" s="261"/>
      <c r="C173" s="261"/>
      <c r="D173" s="261"/>
      <c r="E173" s="261"/>
      <c r="F173" s="261"/>
      <c r="G173" s="261"/>
      <c r="H173" s="261"/>
      <c r="I173" s="261"/>
      <c r="J173" s="261"/>
      <c r="K173" s="261"/>
      <c r="L173" s="261"/>
      <c r="M173" s="261"/>
      <c r="N173" s="261"/>
      <c r="O173" s="261"/>
      <c r="P173" s="261"/>
      <c r="Q173" s="261"/>
      <c r="R173" s="261"/>
      <c r="S173" s="261"/>
      <c r="T173" s="261"/>
      <c r="U173" s="261"/>
      <c r="V173" s="261"/>
      <c r="W173" s="261"/>
      <c r="X173" s="261"/>
      <c r="Y173" s="261"/>
      <c r="Z173" s="261"/>
      <c r="AA173" s="261"/>
      <c r="AB173" s="261"/>
      <c r="AC173" s="261"/>
      <c r="AD173" s="261"/>
      <c r="AE173" s="261"/>
      <c r="AF173" s="261"/>
      <c r="AG173" s="261"/>
      <c r="AH173" s="261"/>
      <c r="AI173" s="262"/>
    </row>
    <row r="174" spans="1:35">
      <c r="A174" s="123"/>
      <c r="B174" s="123"/>
      <c r="G174" s="124"/>
      <c r="H174" s="51"/>
      <c r="I174" s="51"/>
      <c r="AF174" s="125"/>
    </row>
    <row r="175" spans="1:35" ht="15.75" thickBot="1">
      <c r="A175" s="314" t="s">
        <v>57</v>
      </c>
      <c r="B175" s="315"/>
      <c r="C175" s="315"/>
      <c r="D175" s="315"/>
      <c r="E175" s="315"/>
      <c r="F175" s="315"/>
      <c r="G175" s="315"/>
      <c r="H175" s="315"/>
      <c r="I175" s="315"/>
      <c r="J175" s="315"/>
      <c r="K175" s="315"/>
      <c r="L175" s="315"/>
      <c r="M175" s="315"/>
      <c r="N175" s="315"/>
      <c r="O175" s="315"/>
      <c r="P175" s="315"/>
      <c r="Q175" s="315"/>
      <c r="R175" s="315"/>
      <c r="S175" s="315"/>
      <c r="T175" s="315"/>
      <c r="U175" s="315"/>
      <c r="V175" s="315"/>
      <c r="W175" s="315"/>
      <c r="X175" s="315"/>
      <c r="Y175" s="315"/>
      <c r="Z175" s="315"/>
      <c r="AA175" s="315"/>
      <c r="AB175" s="315"/>
      <c r="AC175" s="315"/>
      <c r="AD175" s="315"/>
      <c r="AE175" s="315"/>
      <c r="AF175" s="315"/>
      <c r="AG175" s="315"/>
      <c r="AH175" s="315"/>
      <c r="AI175" s="316"/>
    </row>
    <row r="176" spans="1:35">
      <c r="A176" s="123"/>
      <c r="B176" s="123"/>
      <c r="G176" s="124"/>
      <c r="H176" s="124"/>
      <c r="I176" s="124"/>
      <c r="AF176" s="125"/>
    </row>
    <row r="177" spans="1:35">
      <c r="A177" s="317" t="s">
        <v>81</v>
      </c>
      <c r="B177" s="318"/>
      <c r="C177" s="318"/>
      <c r="D177" s="318"/>
      <c r="E177" s="318"/>
      <c r="F177" s="318"/>
      <c r="G177" s="319"/>
      <c r="H177" s="320" t="s">
        <v>82</v>
      </c>
      <c r="I177" s="321"/>
      <c r="J177" s="321"/>
      <c r="K177" s="321"/>
      <c r="L177" s="321"/>
      <c r="M177" s="321"/>
      <c r="N177" s="321"/>
      <c r="O177" s="321"/>
      <c r="P177" s="321"/>
      <c r="Q177" s="321"/>
      <c r="R177" s="321"/>
      <c r="S177" s="322"/>
      <c r="T177" s="320" t="s">
        <v>2</v>
      </c>
      <c r="U177" s="323"/>
      <c r="V177" s="323"/>
      <c r="W177" s="323"/>
      <c r="X177" s="323"/>
      <c r="Y177" s="323"/>
      <c r="Z177" s="323"/>
      <c r="AA177" s="323"/>
      <c r="AB177" s="323"/>
      <c r="AC177" s="323"/>
      <c r="AD177" s="323"/>
      <c r="AE177" s="323"/>
      <c r="AF177" s="323"/>
      <c r="AG177" s="323"/>
      <c r="AH177" s="323"/>
      <c r="AI177" s="324"/>
    </row>
    <row r="178" spans="1:35" ht="15.75" thickBot="1">
      <c r="A178" s="263" t="s">
        <v>108</v>
      </c>
      <c r="B178" s="264"/>
      <c r="C178" s="265"/>
      <c r="D178" s="76"/>
      <c r="E178" s="266" t="s">
        <v>128</v>
      </c>
      <c r="F178" s="266"/>
      <c r="G178" s="266"/>
      <c r="H178" s="266"/>
      <c r="I178" s="266"/>
      <c r="J178" s="266"/>
      <c r="K178" s="266"/>
      <c r="L178" s="266"/>
      <c r="M178" s="267"/>
      <c r="N178" s="268" t="s">
        <v>3</v>
      </c>
      <c r="O178" s="269"/>
      <c r="P178" s="269"/>
      <c r="Q178" s="269"/>
      <c r="R178" s="269"/>
      <c r="S178" s="269"/>
      <c r="T178" s="269"/>
      <c r="U178" s="269"/>
      <c r="V178" s="269"/>
      <c r="W178" s="269"/>
      <c r="X178" s="269"/>
      <c r="Y178" s="269"/>
      <c r="Z178" s="269"/>
      <c r="AA178" s="269"/>
      <c r="AB178" s="269"/>
      <c r="AC178" s="269"/>
      <c r="AD178" s="269"/>
      <c r="AE178" s="270"/>
      <c r="AF178" s="271" t="s">
        <v>4</v>
      </c>
      <c r="AG178" s="272"/>
      <c r="AH178" s="272"/>
      <c r="AI178" s="273"/>
    </row>
    <row r="179" spans="1:35">
      <c r="A179" s="248" t="s">
        <v>5</v>
      </c>
      <c r="B179" s="250" t="s">
        <v>6</v>
      </c>
      <c r="C179" s="251"/>
      <c r="D179" s="251"/>
      <c r="E179" s="251"/>
      <c r="F179" s="251"/>
      <c r="G179" s="251"/>
      <c r="H179" s="254" t="s">
        <v>7</v>
      </c>
      <c r="I179" s="256" t="s">
        <v>8</v>
      </c>
      <c r="J179" s="256" t="s">
        <v>9</v>
      </c>
      <c r="K179" s="299" t="s">
        <v>51</v>
      </c>
      <c r="L179" s="307" t="s">
        <v>10</v>
      </c>
      <c r="M179" s="309" t="s">
        <v>11</v>
      </c>
      <c r="N179" s="306" t="s">
        <v>12</v>
      </c>
      <c r="O179" s="303"/>
      <c r="P179" s="274" t="s">
        <v>13</v>
      </c>
      <c r="Q179" s="303"/>
      <c r="R179" s="274" t="s">
        <v>14</v>
      </c>
      <c r="S179" s="303"/>
      <c r="T179" s="274" t="s">
        <v>15</v>
      </c>
      <c r="U179" s="303"/>
      <c r="V179" s="274" t="s">
        <v>16</v>
      </c>
      <c r="W179" s="303"/>
      <c r="X179" s="274" t="s">
        <v>17</v>
      </c>
      <c r="Y179" s="303"/>
      <c r="Z179" s="274" t="s">
        <v>18</v>
      </c>
      <c r="AA179" s="303"/>
      <c r="AB179" s="274" t="s">
        <v>19</v>
      </c>
      <c r="AC179" s="303"/>
      <c r="AD179" s="274" t="s">
        <v>20</v>
      </c>
      <c r="AE179" s="275"/>
      <c r="AF179" s="276" t="s">
        <v>21</v>
      </c>
      <c r="AG179" s="278" t="s">
        <v>22</v>
      </c>
      <c r="AH179" s="304" t="s">
        <v>23</v>
      </c>
      <c r="AI179" s="301" t="s">
        <v>24</v>
      </c>
    </row>
    <row r="180" spans="1:35" ht="20.25" thickBot="1">
      <c r="A180" s="249"/>
      <c r="B180" s="252"/>
      <c r="C180" s="253"/>
      <c r="D180" s="253"/>
      <c r="E180" s="253"/>
      <c r="F180" s="253"/>
      <c r="G180" s="253"/>
      <c r="H180" s="255"/>
      <c r="I180" s="257" t="s">
        <v>8</v>
      </c>
      <c r="J180" s="257"/>
      <c r="K180" s="300"/>
      <c r="L180" s="308"/>
      <c r="M180" s="310"/>
      <c r="N180" s="77" t="s">
        <v>25</v>
      </c>
      <c r="O180" s="78" t="s">
        <v>26</v>
      </c>
      <c r="P180" s="79" t="s">
        <v>25</v>
      </c>
      <c r="Q180" s="78" t="s">
        <v>26</v>
      </c>
      <c r="R180" s="79" t="s">
        <v>25</v>
      </c>
      <c r="S180" s="78" t="s">
        <v>26</v>
      </c>
      <c r="T180" s="79" t="s">
        <v>25</v>
      </c>
      <c r="U180" s="78" t="s">
        <v>26</v>
      </c>
      <c r="V180" s="79" t="s">
        <v>25</v>
      </c>
      <c r="W180" s="78" t="s">
        <v>26</v>
      </c>
      <c r="X180" s="79" t="s">
        <v>25</v>
      </c>
      <c r="Y180" s="78" t="s">
        <v>26</v>
      </c>
      <c r="Z180" s="79" t="s">
        <v>25</v>
      </c>
      <c r="AA180" s="78" t="s">
        <v>27</v>
      </c>
      <c r="AB180" s="79" t="s">
        <v>25</v>
      </c>
      <c r="AC180" s="78" t="s">
        <v>27</v>
      </c>
      <c r="AD180" s="79" t="s">
        <v>25</v>
      </c>
      <c r="AE180" s="80" t="s">
        <v>27</v>
      </c>
      <c r="AF180" s="277"/>
      <c r="AG180" s="279"/>
      <c r="AH180" s="305"/>
      <c r="AI180" s="302"/>
    </row>
    <row r="181" spans="1:35" ht="97.5" thickBot="1">
      <c r="A181" s="81" t="s">
        <v>85</v>
      </c>
      <c r="B181" s="297" t="s">
        <v>129</v>
      </c>
      <c r="C181" s="298"/>
      <c r="D181" s="298"/>
      <c r="E181" s="298"/>
      <c r="F181" s="298"/>
      <c r="G181" s="298"/>
      <c r="H181" s="143" t="s">
        <v>100</v>
      </c>
      <c r="I181" s="83">
        <v>1</v>
      </c>
      <c r="J181" s="84">
        <v>2</v>
      </c>
      <c r="K181" s="84">
        <v>2</v>
      </c>
      <c r="L181" s="85"/>
      <c r="M181" s="86">
        <v>2</v>
      </c>
      <c r="N181" s="87"/>
      <c r="O181" s="88"/>
      <c r="P181" s="88">
        <v>30000</v>
      </c>
      <c r="Q181" s="88">
        <v>30000</v>
      </c>
      <c r="R181" s="88"/>
      <c r="S181" s="88"/>
      <c r="T181" s="88"/>
      <c r="U181" s="88"/>
      <c r="V181" s="88"/>
      <c r="W181" s="88"/>
      <c r="X181" s="88"/>
      <c r="Y181" s="88"/>
      <c r="Z181" s="88"/>
      <c r="AA181" s="88"/>
      <c r="AB181" s="88"/>
      <c r="AC181" s="88"/>
      <c r="AD181" s="88">
        <v>30000</v>
      </c>
      <c r="AE181" s="89">
        <v>30000</v>
      </c>
      <c r="AF181" s="90" t="s">
        <v>88</v>
      </c>
      <c r="AG181" s="91" t="s">
        <v>89</v>
      </c>
      <c r="AH181" s="91"/>
      <c r="AI181" s="92" t="s">
        <v>90</v>
      </c>
    </row>
    <row r="182" spans="1:35" ht="15.75" thickBot="1">
      <c r="A182" s="294"/>
      <c r="B182" s="295"/>
      <c r="C182" s="295"/>
      <c r="D182" s="295"/>
      <c r="E182" s="295"/>
      <c r="F182" s="295"/>
      <c r="G182" s="295"/>
      <c r="H182" s="295"/>
      <c r="I182" s="295"/>
      <c r="J182" s="295"/>
      <c r="K182" s="295"/>
      <c r="L182" s="295"/>
      <c r="M182" s="295"/>
      <c r="N182" s="295"/>
      <c r="O182" s="295"/>
      <c r="P182" s="295"/>
      <c r="Q182" s="295"/>
      <c r="R182" s="295"/>
      <c r="S182" s="295"/>
      <c r="T182" s="295"/>
      <c r="U182" s="295"/>
      <c r="V182" s="295"/>
      <c r="W182" s="295"/>
      <c r="X182" s="295"/>
      <c r="Y182" s="295"/>
      <c r="Z182" s="295"/>
      <c r="AA182" s="295"/>
      <c r="AB182" s="295"/>
      <c r="AC182" s="295"/>
      <c r="AD182" s="295"/>
      <c r="AE182" s="295"/>
      <c r="AF182" s="295"/>
      <c r="AG182" s="295"/>
      <c r="AH182" s="295"/>
      <c r="AI182" s="296"/>
    </row>
    <row r="183" spans="1:35" ht="34.5" thickBot="1">
      <c r="A183" s="14" t="s">
        <v>29</v>
      </c>
      <c r="B183" s="15" t="s">
        <v>30</v>
      </c>
      <c r="C183" s="15" t="s">
        <v>31</v>
      </c>
      <c r="D183" s="15" t="s">
        <v>32</v>
      </c>
      <c r="E183" s="16" t="s">
        <v>33</v>
      </c>
      <c r="F183" s="16" t="s">
        <v>34</v>
      </c>
      <c r="G183" s="93" t="s">
        <v>35</v>
      </c>
      <c r="H183" s="94" t="s">
        <v>36</v>
      </c>
      <c r="I183" s="95"/>
      <c r="J183" s="95"/>
      <c r="K183" s="95"/>
      <c r="L183" s="95"/>
      <c r="M183" s="96"/>
      <c r="N183" s="18"/>
      <c r="O183" s="19">
        <f>SUM(O184:O187)</f>
        <v>0</v>
      </c>
      <c r="P183" s="20"/>
      <c r="Q183" s="19"/>
      <c r="R183" s="20"/>
      <c r="S183" s="19"/>
      <c r="T183" s="20"/>
      <c r="U183" s="19"/>
      <c r="V183" s="20"/>
      <c r="W183" s="19"/>
      <c r="X183" s="20"/>
      <c r="Y183" s="19"/>
      <c r="Z183" s="20"/>
      <c r="AA183" s="19"/>
      <c r="AB183" s="20"/>
      <c r="AC183" s="19"/>
      <c r="AD183" s="21"/>
      <c r="AE183" s="19"/>
      <c r="AF183" s="22">
        <f>SUM(AF184:AF187)</f>
        <v>0</v>
      </c>
      <c r="AG183" s="23"/>
      <c r="AH183" s="23"/>
      <c r="AI183" s="97"/>
    </row>
    <row r="184" spans="1:35" ht="34.5">
      <c r="A184" s="280" t="s">
        <v>112</v>
      </c>
      <c r="B184" s="135"/>
      <c r="C184" s="25" t="s">
        <v>130</v>
      </c>
      <c r="D184" s="25"/>
      <c r="E184" s="98"/>
      <c r="F184" s="26" t="s">
        <v>93</v>
      </c>
      <c r="G184" s="325"/>
      <c r="H184" s="378">
        <v>0.7</v>
      </c>
      <c r="I184" s="99"/>
      <c r="J184" s="334"/>
      <c r="K184" s="100">
        <v>1</v>
      </c>
      <c r="L184" s="336"/>
      <c r="M184" s="338">
        <v>2</v>
      </c>
      <c r="N184" s="101"/>
      <c r="O184" s="102"/>
      <c r="P184" s="103">
        <v>22000</v>
      </c>
      <c r="Q184" s="104"/>
      <c r="R184" s="104"/>
      <c r="S184" s="104"/>
      <c r="T184" s="104"/>
      <c r="U184" s="104"/>
      <c r="V184" s="104"/>
      <c r="W184" s="104"/>
      <c r="X184" s="104"/>
      <c r="Y184" s="104"/>
      <c r="Z184" s="104"/>
      <c r="AA184" s="104"/>
      <c r="AB184" s="27"/>
      <c r="AC184" s="27"/>
      <c r="AD184" s="243">
        <v>30000</v>
      </c>
      <c r="AE184" s="243">
        <v>30000</v>
      </c>
      <c r="AF184" s="29"/>
      <c r="AG184" s="259"/>
      <c r="AH184" s="259"/>
      <c r="AI184" s="331"/>
    </row>
    <row r="185" spans="1:35" ht="22.5">
      <c r="A185" s="281"/>
      <c r="B185" s="54" t="s">
        <v>114</v>
      </c>
      <c r="C185" s="105" t="s">
        <v>131</v>
      </c>
      <c r="D185" s="105"/>
      <c r="E185" s="106"/>
      <c r="F185" s="26" t="s">
        <v>93</v>
      </c>
      <c r="G185" s="326"/>
      <c r="H185" s="328"/>
      <c r="I185" s="99"/>
      <c r="J185" s="334"/>
      <c r="K185" s="107">
        <v>1</v>
      </c>
      <c r="L185" s="336"/>
      <c r="M185" s="338"/>
      <c r="N185" s="108"/>
      <c r="O185" s="102"/>
      <c r="P185" s="30"/>
      <c r="Q185" s="27">
        <v>8000</v>
      </c>
      <c r="R185" s="27"/>
      <c r="S185" s="27"/>
      <c r="T185" s="27"/>
      <c r="U185" s="27"/>
      <c r="V185" s="27"/>
      <c r="W185" s="27"/>
      <c r="X185" s="27"/>
      <c r="Y185" s="27"/>
      <c r="Z185" s="27"/>
      <c r="AA185" s="27"/>
      <c r="AB185" s="27"/>
      <c r="AC185" s="27"/>
      <c r="AD185" s="243"/>
      <c r="AE185" s="243"/>
      <c r="AF185" s="29"/>
      <c r="AG185" s="259"/>
      <c r="AH185" s="259"/>
      <c r="AI185" s="331"/>
    </row>
    <row r="186" spans="1:35">
      <c r="A186" s="281"/>
      <c r="B186" s="54"/>
      <c r="C186" s="105"/>
      <c r="D186" s="105"/>
      <c r="E186" s="109"/>
      <c r="F186" s="26"/>
      <c r="G186" s="326"/>
      <c r="H186" s="328"/>
      <c r="I186" s="99"/>
      <c r="J186" s="334"/>
      <c r="K186" s="107"/>
      <c r="L186" s="336"/>
      <c r="M186" s="338"/>
      <c r="N186" s="101"/>
      <c r="O186" s="102"/>
      <c r="P186" s="110"/>
      <c r="Q186" s="27"/>
      <c r="R186" s="27"/>
      <c r="S186" s="27"/>
      <c r="T186" s="27"/>
      <c r="U186" s="27"/>
      <c r="V186" s="27"/>
      <c r="W186" s="27"/>
      <c r="X186" s="27"/>
      <c r="Y186" s="27"/>
      <c r="Z186" s="27"/>
      <c r="AA186" s="27"/>
      <c r="AB186" s="27"/>
      <c r="AC186" s="27"/>
      <c r="AD186" s="243"/>
      <c r="AE186" s="243"/>
      <c r="AF186" s="111"/>
      <c r="AG186" s="259"/>
      <c r="AH186" s="259"/>
      <c r="AI186" s="331"/>
    </row>
    <row r="187" spans="1:35" ht="15.75" thickBot="1">
      <c r="A187" s="377"/>
      <c r="B187" s="140"/>
      <c r="C187" s="112"/>
      <c r="D187" s="112"/>
      <c r="E187" s="113"/>
      <c r="F187" s="114"/>
      <c r="G187" s="327"/>
      <c r="H187" s="329"/>
      <c r="I187" s="115"/>
      <c r="J187" s="335"/>
      <c r="K187" s="116"/>
      <c r="L187" s="337"/>
      <c r="M187" s="339"/>
      <c r="N187" s="117"/>
      <c r="O187" s="118"/>
      <c r="P187" s="119"/>
      <c r="Q187" s="120"/>
      <c r="R187" s="120"/>
      <c r="S187" s="120"/>
      <c r="T187" s="120"/>
      <c r="U187" s="120"/>
      <c r="V187" s="120"/>
      <c r="W187" s="120"/>
      <c r="X187" s="120"/>
      <c r="Y187" s="120"/>
      <c r="Z187" s="120"/>
      <c r="AA187" s="120"/>
      <c r="AB187" s="120"/>
      <c r="AC187" s="120"/>
      <c r="AD187" s="244"/>
      <c r="AE187" s="244"/>
      <c r="AF187" s="122"/>
      <c r="AG187" s="330"/>
      <c r="AH187" s="330"/>
      <c r="AI187" s="332"/>
    </row>
    <row r="188" spans="1:35" ht="15.75" thickBot="1">
      <c r="A188" s="260"/>
      <c r="B188" s="261"/>
      <c r="C188" s="261"/>
      <c r="D188" s="261"/>
      <c r="E188" s="261"/>
      <c r="F188" s="261"/>
      <c r="G188" s="261"/>
      <c r="H188" s="261"/>
      <c r="I188" s="261"/>
      <c r="J188" s="261"/>
      <c r="K188" s="261"/>
      <c r="L188" s="261"/>
      <c r="M188" s="261"/>
      <c r="N188" s="261"/>
      <c r="O188" s="261"/>
      <c r="P188" s="261"/>
      <c r="Q188" s="261"/>
      <c r="R188" s="261"/>
      <c r="S188" s="261"/>
      <c r="T188" s="261"/>
      <c r="U188" s="261"/>
      <c r="V188" s="261"/>
      <c r="W188" s="261"/>
      <c r="X188" s="261"/>
      <c r="Y188" s="261"/>
      <c r="Z188" s="261"/>
      <c r="AA188" s="261"/>
      <c r="AB188" s="261"/>
      <c r="AC188" s="261"/>
      <c r="AD188" s="261"/>
      <c r="AE188" s="261"/>
      <c r="AF188" s="261"/>
      <c r="AG188" s="261"/>
      <c r="AH188" s="261"/>
      <c r="AI188" s="262"/>
    </row>
    <row r="189" spans="1:35">
      <c r="A189" s="123"/>
      <c r="B189" s="123"/>
      <c r="G189" s="124"/>
      <c r="H189" s="51"/>
      <c r="I189" s="51"/>
      <c r="AF189" s="125"/>
    </row>
    <row r="190" spans="1:35" ht="15.75" thickBot="1">
      <c r="A190" s="123"/>
      <c r="B190" s="123"/>
      <c r="G190" s="124"/>
      <c r="H190" s="124"/>
      <c r="I190" s="124"/>
      <c r="AF190" s="125"/>
    </row>
    <row r="191" spans="1:35">
      <c r="A191" s="311" t="s">
        <v>80</v>
      </c>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3"/>
    </row>
    <row r="192" spans="1:35" ht="15.75" thickBot="1">
      <c r="A192" s="314" t="s">
        <v>57</v>
      </c>
      <c r="B192" s="315"/>
      <c r="C192" s="315"/>
      <c r="D192" s="315"/>
      <c r="E192" s="315"/>
      <c r="F192" s="315"/>
      <c r="G192" s="315"/>
      <c r="H192" s="315"/>
      <c r="I192" s="315"/>
      <c r="J192" s="315"/>
      <c r="K192" s="315"/>
      <c r="L192" s="315"/>
      <c r="M192" s="315"/>
      <c r="N192" s="315"/>
      <c r="O192" s="315"/>
      <c r="P192" s="315"/>
      <c r="Q192" s="315"/>
      <c r="R192" s="315"/>
      <c r="S192" s="315"/>
      <c r="T192" s="315"/>
      <c r="U192" s="315"/>
      <c r="V192" s="315"/>
      <c r="W192" s="315"/>
      <c r="X192" s="315"/>
      <c r="Y192" s="315"/>
      <c r="Z192" s="315"/>
      <c r="AA192" s="315"/>
      <c r="AB192" s="315"/>
      <c r="AC192" s="315"/>
      <c r="AD192" s="315"/>
      <c r="AE192" s="315"/>
      <c r="AF192" s="315"/>
      <c r="AG192" s="315"/>
      <c r="AH192" s="315"/>
      <c r="AI192" s="316"/>
    </row>
    <row r="193" spans="1:35">
      <c r="A193" s="317" t="s">
        <v>132</v>
      </c>
      <c r="B193" s="318"/>
      <c r="C193" s="318"/>
      <c r="D193" s="318"/>
      <c r="E193" s="318"/>
      <c r="F193" s="318"/>
      <c r="G193" s="319"/>
      <c r="H193" s="320" t="s">
        <v>133</v>
      </c>
      <c r="I193" s="321"/>
      <c r="J193" s="321"/>
      <c r="K193" s="321"/>
      <c r="L193" s="321"/>
      <c r="M193" s="321"/>
      <c r="N193" s="321"/>
      <c r="O193" s="321"/>
      <c r="P193" s="321"/>
      <c r="Q193" s="321"/>
      <c r="R193" s="321"/>
      <c r="S193" s="322"/>
      <c r="T193" s="320" t="s">
        <v>2</v>
      </c>
      <c r="U193" s="323"/>
      <c r="V193" s="323"/>
      <c r="W193" s="323"/>
      <c r="X193" s="323"/>
      <c r="Y193" s="323"/>
      <c r="Z193" s="323"/>
      <c r="AA193" s="323"/>
      <c r="AB193" s="323"/>
      <c r="AC193" s="323"/>
      <c r="AD193" s="323"/>
      <c r="AE193" s="323"/>
      <c r="AF193" s="323"/>
      <c r="AG193" s="323"/>
      <c r="AH193" s="323"/>
      <c r="AI193" s="324"/>
    </row>
    <row r="194" spans="1:35" ht="15.75" thickBot="1">
      <c r="A194" s="263" t="s">
        <v>134</v>
      </c>
      <c r="B194" s="264"/>
      <c r="C194" s="265"/>
      <c r="D194" s="76"/>
      <c r="E194" s="266" t="s">
        <v>135</v>
      </c>
      <c r="F194" s="266"/>
      <c r="G194" s="266"/>
      <c r="H194" s="266"/>
      <c r="I194" s="266"/>
      <c r="J194" s="266"/>
      <c r="K194" s="266"/>
      <c r="L194" s="266"/>
      <c r="M194" s="267"/>
      <c r="N194" s="268" t="s">
        <v>3</v>
      </c>
      <c r="O194" s="269"/>
      <c r="P194" s="269"/>
      <c r="Q194" s="269"/>
      <c r="R194" s="269"/>
      <c r="S194" s="269"/>
      <c r="T194" s="269"/>
      <c r="U194" s="269"/>
      <c r="V194" s="269"/>
      <c r="W194" s="269"/>
      <c r="X194" s="269"/>
      <c r="Y194" s="269"/>
      <c r="Z194" s="269"/>
      <c r="AA194" s="269"/>
      <c r="AB194" s="269"/>
      <c r="AC194" s="269"/>
      <c r="AD194" s="269"/>
      <c r="AE194" s="270"/>
      <c r="AF194" s="271" t="s">
        <v>4</v>
      </c>
      <c r="AG194" s="272"/>
      <c r="AH194" s="272"/>
      <c r="AI194" s="273"/>
    </row>
    <row r="195" spans="1:35">
      <c r="A195" s="248" t="s">
        <v>5</v>
      </c>
      <c r="B195" s="250" t="s">
        <v>6</v>
      </c>
      <c r="C195" s="251"/>
      <c r="D195" s="251"/>
      <c r="E195" s="251"/>
      <c r="F195" s="251"/>
      <c r="G195" s="251"/>
      <c r="H195" s="254" t="s">
        <v>7</v>
      </c>
      <c r="I195" s="256" t="s">
        <v>8</v>
      </c>
      <c r="J195" s="256" t="s">
        <v>9</v>
      </c>
      <c r="K195" s="299" t="s">
        <v>51</v>
      </c>
      <c r="L195" s="307" t="s">
        <v>10</v>
      </c>
      <c r="M195" s="309" t="s">
        <v>11</v>
      </c>
      <c r="N195" s="306" t="s">
        <v>12</v>
      </c>
      <c r="O195" s="303"/>
      <c r="P195" s="274" t="s">
        <v>13</v>
      </c>
      <c r="Q195" s="303"/>
      <c r="R195" s="274" t="s">
        <v>14</v>
      </c>
      <c r="S195" s="303"/>
      <c r="T195" s="274" t="s">
        <v>15</v>
      </c>
      <c r="U195" s="303"/>
      <c r="V195" s="274" t="s">
        <v>16</v>
      </c>
      <c r="W195" s="303"/>
      <c r="X195" s="274" t="s">
        <v>17</v>
      </c>
      <c r="Y195" s="303"/>
      <c r="Z195" s="274" t="s">
        <v>18</v>
      </c>
      <c r="AA195" s="303"/>
      <c r="AB195" s="274" t="s">
        <v>19</v>
      </c>
      <c r="AC195" s="303"/>
      <c r="AD195" s="274" t="s">
        <v>20</v>
      </c>
      <c r="AE195" s="275"/>
      <c r="AF195" s="276" t="s">
        <v>21</v>
      </c>
      <c r="AG195" s="278" t="s">
        <v>22</v>
      </c>
      <c r="AH195" s="304" t="s">
        <v>23</v>
      </c>
      <c r="AI195" s="301" t="s">
        <v>24</v>
      </c>
    </row>
    <row r="196" spans="1:35" ht="20.25" thickBot="1">
      <c r="A196" s="249"/>
      <c r="B196" s="252"/>
      <c r="C196" s="253"/>
      <c r="D196" s="253"/>
      <c r="E196" s="253"/>
      <c r="F196" s="253"/>
      <c r="G196" s="253"/>
      <c r="H196" s="255"/>
      <c r="I196" s="257" t="s">
        <v>8</v>
      </c>
      <c r="J196" s="257"/>
      <c r="K196" s="300"/>
      <c r="L196" s="308"/>
      <c r="M196" s="310"/>
      <c r="N196" s="77" t="s">
        <v>25</v>
      </c>
      <c r="O196" s="78" t="s">
        <v>26</v>
      </c>
      <c r="P196" s="79" t="s">
        <v>25</v>
      </c>
      <c r="Q196" s="78" t="s">
        <v>26</v>
      </c>
      <c r="R196" s="79" t="s">
        <v>25</v>
      </c>
      <c r="S196" s="78" t="s">
        <v>26</v>
      </c>
      <c r="T196" s="79" t="s">
        <v>25</v>
      </c>
      <c r="U196" s="78" t="s">
        <v>26</v>
      </c>
      <c r="V196" s="79" t="s">
        <v>25</v>
      </c>
      <c r="W196" s="78" t="s">
        <v>26</v>
      </c>
      <c r="X196" s="79" t="s">
        <v>25</v>
      </c>
      <c r="Y196" s="78" t="s">
        <v>26</v>
      </c>
      <c r="Z196" s="79" t="s">
        <v>25</v>
      </c>
      <c r="AA196" s="78" t="s">
        <v>27</v>
      </c>
      <c r="AB196" s="79" t="s">
        <v>25</v>
      </c>
      <c r="AC196" s="78" t="s">
        <v>27</v>
      </c>
      <c r="AD196" s="79" t="s">
        <v>25</v>
      </c>
      <c r="AE196" s="80" t="s">
        <v>27</v>
      </c>
      <c r="AF196" s="277"/>
      <c r="AG196" s="279"/>
      <c r="AH196" s="305"/>
      <c r="AI196" s="302"/>
    </row>
    <row r="197" spans="1:35" ht="97.5" thickBot="1">
      <c r="A197" s="81" t="s">
        <v>85</v>
      </c>
      <c r="B197" s="297" t="s">
        <v>136</v>
      </c>
      <c r="C197" s="298"/>
      <c r="D197" s="298"/>
      <c r="E197" s="298"/>
      <c r="F197" s="298"/>
      <c r="G197" s="298"/>
      <c r="H197" s="143" t="s">
        <v>100</v>
      </c>
      <c r="I197" s="83">
        <v>0</v>
      </c>
      <c r="J197" s="84">
        <v>1</v>
      </c>
      <c r="K197" s="84">
        <v>1</v>
      </c>
      <c r="L197" s="85"/>
      <c r="M197" s="86">
        <v>1</v>
      </c>
      <c r="N197" s="87">
        <v>14800</v>
      </c>
      <c r="O197" s="88">
        <v>14800</v>
      </c>
      <c r="P197" s="88"/>
      <c r="Q197" s="88"/>
      <c r="R197" s="88"/>
      <c r="S197" s="88"/>
      <c r="T197" s="88"/>
      <c r="U197" s="88"/>
      <c r="V197" s="88"/>
      <c r="W197" s="88"/>
      <c r="X197" s="88">
        <v>30000</v>
      </c>
      <c r="Y197" s="88">
        <v>30000</v>
      </c>
      <c r="Z197" s="88">
        <v>20000</v>
      </c>
      <c r="AA197" s="88">
        <v>20000</v>
      </c>
      <c r="AB197" s="88"/>
      <c r="AC197" s="88"/>
      <c r="AD197" s="88">
        <v>64800</v>
      </c>
      <c r="AE197" s="89">
        <v>64800</v>
      </c>
      <c r="AF197" s="90" t="s">
        <v>88</v>
      </c>
      <c r="AG197" s="91" t="s">
        <v>89</v>
      </c>
      <c r="AH197" s="91"/>
      <c r="AI197" s="92" t="s">
        <v>90</v>
      </c>
    </row>
    <row r="198" spans="1:35" ht="15.75" thickBot="1">
      <c r="A198" s="294"/>
      <c r="B198" s="295"/>
      <c r="C198" s="295"/>
      <c r="D198" s="295"/>
      <c r="E198" s="295"/>
      <c r="F198" s="295"/>
      <c r="G198" s="295"/>
      <c r="H198" s="295"/>
      <c r="I198" s="295"/>
      <c r="J198" s="295"/>
      <c r="K198" s="295"/>
      <c r="L198" s="295"/>
      <c r="M198" s="295"/>
      <c r="N198" s="295"/>
      <c r="O198" s="295"/>
      <c r="P198" s="295"/>
      <c r="Q198" s="295"/>
      <c r="R198" s="295"/>
      <c r="S198" s="295"/>
      <c r="T198" s="295"/>
      <c r="U198" s="295"/>
      <c r="V198" s="295"/>
      <c r="W198" s="295"/>
      <c r="X198" s="295"/>
      <c r="Y198" s="295"/>
      <c r="Z198" s="295"/>
      <c r="AA198" s="295"/>
      <c r="AB198" s="295"/>
      <c r="AC198" s="295"/>
      <c r="AD198" s="295"/>
      <c r="AE198" s="295"/>
      <c r="AF198" s="295"/>
      <c r="AG198" s="295"/>
      <c r="AH198" s="295"/>
      <c r="AI198" s="296"/>
    </row>
    <row r="199" spans="1:35" ht="34.5" thickBot="1">
      <c r="A199" s="14" t="s">
        <v>29</v>
      </c>
      <c r="B199" s="15" t="s">
        <v>30</v>
      </c>
      <c r="C199" s="15" t="s">
        <v>31</v>
      </c>
      <c r="D199" s="15" t="s">
        <v>32</v>
      </c>
      <c r="E199" s="16" t="s">
        <v>33</v>
      </c>
      <c r="F199" s="16" t="s">
        <v>34</v>
      </c>
      <c r="G199" s="93" t="s">
        <v>35</v>
      </c>
      <c r="H199" s="94" t="s">
        <v>36</v>
      </c>
      <c r="I199" s="95"/>
      <c r="J199" s="95"/>
      <c r="K199" s="95"/>
      <c r="L199" s="95"/>
      <c r="M199" s="96"/>
      <c r="N199" s="18"/>
      <c r="O199" s="19">
        <f>SUM(O200:O203)</f>
        <v>14800</v>
      </c>
      <c r="P199" s="20"/>
      <c r="Q199" s="19"/>
      <c r="R199" s="20"/>
      <c r="S199" s="19"/>
      <c r="T199" s="20"/>
      <c r="U199" s="19"/>
      <c r="V199" s="20"/>
      <c r="W199" s="19"/>
      <c r="X199" s="20"/>
      <c r="Y199" s="19"/>
      <c r="Z199" s="20"/>
      <c r="AA199" s="19"/>
      <c r="AB199" s="20"/>
      <c r="AC199" s="19"/>
      <c r="AD199" s="21"/>
      <c r="AE199" s="19"/>
      <c r="AF199" s="22">
        <f>SUM(AF200:AF203)</f>
        <v>0</v>
      </c>
      <c r="AG199" s="23"/>
      <c r="AH199" s="23"/>
      <c r="AI199" s="97"/>
    </row>
    <row r="200" spans="1:35" ht="34.5">
      <c r="A200" s="280" t="s">
        <v>137</v>
      </c>
      <c r="B200" s="135"/>
      <c r="C200" s="25" t="s">
        <v>138</v>
      </c>
      <c r="D200" s="25"/>
      <c r="E200" s="98"/>
      <c r="F200" s="26" t="s">
        <v>93</v>
      </c>
      <c r="G200" s="325"/>
      <c r="H200" s="378">
        <v>1</v>
      </c>
      <c r="I200" s="99"/>
      <c r="J200" s="334"/>
      <c r="K200" s="100">
        <v>1</v>
      </c>
      <c r="L200" s="336"/>
      <c r="M200" s="338">
        <v>2</v>
      </c>
      <c r="N200" s="101">
        <v>14800</v>
      </c>
      <c r="O200" s="102">
        <v>14800</v>
      </c>
      <c r="P200" s="103"/>
      <c r="Q200" s="104"/>
      <c r="R200" s="104"/>
      <c r="S200" s="104"/>
      <c r="T200" s="104"/>
      <c r="U200" s="104"/>
      <c r="V200" s="104"/>
      <c r="W200" s="104"/>
      <c r="X200" s="104">
        <v>30</v>
      </c>
      <c r="Y200" s="104">
        <v>30</v>
      </c>
      <c r="Z200" s="104">
        <v>20</v>
      </c>
      <c r="AA200" s="104">
        <v>20</v>
      </c>
      <c r="AB200" s="27"/>
      <c r="AC200" s="27"/>
      <c r="AD200" s="243">
        <v>64800</v>
      </c>
      <c r="AE200" s="243">
        <v>64800</v>
      </c>
      <c r="AF200" s="29"/>
      <c r="AG200" s="259"/>
      <c r="AH200" s="259"/>
      <c r="AI200" s="331"/>
    </row>
    <row r="201" spans="1:35">
      <c r="A201" s="281"/>
      <c r="B201" s="54" t="s">
        <v>139</v>
      </c>
      <c r="C201" s="105" t="s">
        <v>140</v>
      </c>
      <c r="D201" s="105"/>
      <c r="E201" s="106"/>
      <c r="F201" s="26" t="s">
        <v>93</v>
      </c>
      <c r="G201" s="326"/>
      <c r="H201" s="328"/>
      <c r="I201" s="99"/>
      <c r="J201" s="334"/>
      <c r="K201" s="107">
        <v>1</v>
      </c>
      <c r="L201" s="336"/>
      <c r="M201" s="338"/>
      <c r="N201" s="108"/>
      <c r="O201" s="102"/>
      <c r="P201" s="30"/>
      <c r="Q201" s="27"/>
      <c r="R201" s="27"/>
      <c r="S201" s="27"/>
      <c r="T201" s="27"/>
      <c r="U201" s="27"/>
      <c r="V201" s="27"/>
      <c r="W201" s="27"/>
      <c r="X201" s="27"/>
      <c r="Y201" s="27"/>
      <c r="Z201" s="27"/>
      <c r="AA201" s="27"/>
      <c r="AB201" s="27"/>
      <c r="AC201" s="27"/>
      <c r="AD201" s="243"/>
      <c r="AE201" s="243"/>
      <c r="AF201" s="29"/>
      <c r="AG201" s="259"/>
      <c r="AH201" s="259"/>
      <c r="AI201" s="331"/>
    </row>
    <row r="202" spans="1:35">
      <c r="A202" s="281"/>
      <c r="B202" s="54"/>
      <c r="C202" s="105"/>
      <c r="D202" s="105"/>
      <c r="E202" s="109"/>
      <c r="F202" s="26"/>
      <c r="G202" s="326"/>
      <c r="H202" s="328"/>
      <c r="I202" s="99"/>
      <c r="J202" s="334"/>
      <c r="K202" s="107"/>
      <c r="L202" s="336"/>
      <c r="M202" s="338"/>
      <c r="N202" s="101"/>
      <c r="O202" s="102"/>
      <c r="P202" s="110"/>
      <c r="Q202" s="27"/>
      <c r="R202" s="27"/>
      <c r="S202" s="27"/>
      <c r="T202" s="27"/>
      <c r="U202" s="27"/>
      <c r="V202" s="27"/>
      <c r="W202" s="27"/>
      <c r="X202" s="27"/>
      <c r="Y202" s="27"/>
      <c r="Z202" s="27"/>
      <c r="AA202" s="27"/>
      <c r="AB202" s="27"/>
      <c r="AC202" s="27"/>
      <c r="AD202" s="243"/>
      <c r="AE202" s="243"/>
      <c r="AF202" s="111"/>
      <c r="AG202" s="259"/>
      <c r="AH202" s="259"/>
      <c r="AI202" s="331"/>
    </row>
    <row r="203" spans="1:35" ht="15.75" thickBot="1">
      <c r="A203" s="377"/>
      <c r="B203" s="140"/>
      <c r="C203" s="112"/>
      <c r="D203" s="112"/>
      <c r="E203" s="113"/>
      <c r="F203" s="114"/>
      <c r="G203" s="327"/>
      <c r="H203" s="329"/>
      <c r="I203" s="115"/>
      <c r="J203" s="335"/>
      <c r="K203" s="116"/>
      <c r="L203" s="337"/>
      <c r="M203" s="339"/>
      <c r="N203" s="117"/>
      <c r="O203" s="118"/>
      <c r="P203" s="119"/>
      <c r="Q203" s="120"/>
      <c r="R203" s="120"/>
      <c r="S203" s="120"/>
      <c r="T203" s="120"/>
      <c r="U203" s="120"/>
      <c r="V203" s="120"/>
      <c r="W203" s="120"/>
      <c r="X203" s="120"/>
      <c r="Y203" s="120"/>
      <c r="Z203" s="120"/>
      <c r="AA203" s="120"/>
      <c r="AB203" s="120"/>
      <c r="AC203" s="120"/>
      <c r="AD203" s="244"/>
      <c r="AE203" s="244"/>
      <c r="AF203" s="122"/>
      <c r="AG203" s="330"/>
      <c r="AH203" s="330"/>
      <c r="AI203" s="332"/>
    </row>
    <row r="204" spans="1:35">
      <c r="A204" s="123"/>
      <c r="B204" s="123"/>
      <c r="G204" s="124"/>
      <c r="H204" s="124"/>
      <c r="I204" s="124"/>
      <c r="AF204" s="125"/>
    </row>
    <row r="205" spans="1:35" ht="15.75" thickBot="1">
      <c r="A205" s="123"/>
      <c r="B205" s="123"/>
      <c r="G205" s="124"/>
      <c r="H205" s="124"/>
      <c r="I205" s="124"/>
      <c r="AF205" s="125"/>
    </row>
    <row r="206" spans="1:35">
      <c r="A206" s="311" t="s">
        <v>80</v>
      </c>
      <c r="B206" s="312"/>
      <c r="C206" s="312"/>
      <c r="D206" s="312"/>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c r="AA206" s="312"/>
      <c r="AB206" s="312"/>
      <c r="AC206" s="312"/>
      <c r="AD206" s="312"/>
      <c r="AE206" s="312"/>
      <c r="AF206" s="312"/>
      <c r="AG206" s="312"/>
      <c r="AH206" s="312"/>
      <c r="AI206" s="313"/>
    </row>
    <row r="207" spans="1:35" ht="15.75" thickBot="1">
      <c r="A207" s="314" t="s">
        <v>57</v>
      </c>
      <c r="B207" s="315"/>
      <c r="C207" s="315"/>
      <c r="D207" s="315"/>
      <c r="E207" s="315"/>
      <c r="F207" s="315"/>
      <c r="G207" s="315"/>
      <c r="H207" s="315"/>
      <c r="I207" s="315"/>
      <c r="J207" s="315"/>
      <c r="K207" s="315"/>
      <c r="L207" s="315"/>
      <c r="M207" s="315"/>
      <c r="N207" s="315"/>
      <c r="O207" s="315"/>
      <c r="P207" s="315"/>
      <c r="Q207" s="315"/>
      <c r="R207" s="315"/>
      <c r="S207" s="315"/>
      <c r="T207" s="315"/>
      <c r="U207" s="315"/>
      <c r="V207" s="315"/>
      <c r="W207" s="315"/>
      <c r="X207" s="315"/>
      <c r="Y207" s="315"/>
      <c r="Z207" s="315"/>
      <c r="AA207" s="315"/>
      <c r="AB207" s="315"/>
      <c r="AC207" s="315"/>
      <c r="AD207" s="315"/>
      <c r="AE207" s="315"/>
      <c r="AF207" s="315"/>
      <c r="AG207" s="315"/>
      <c r="AH207" s="315"/>
      <c r="AI207" s="316"/>
    </row>
    <row r="208" spans="1:35">
      <c r="A208" s="317" t="s">
        <v>132</v>
      </c>
      <c r="B208" s="318"/>
      <c r="C208" s="318"/>
      <c r="D208" s="318"/>
      <c r="E208" s="318"/>
      <c r="F208" s="318"/>
      <c r="G208" s="319"/>
      <c r="H208" s="320" t="s">
        <v>133</v>
      </c>
      <c r="I208" s="321"/>
      <c r="J208" s="321"/>
      <c r="K208" s="321"/>
      <c r="L208" s="321"/>
      <c r="M208" s="321"/>
      <c r="N208" s="321"/>
      <c r="O208" s="321"/>
      <c r="P208" s="321"/>
      <c r="Q208" s="321"/>
      <c r="R208" s="321"/>
      <c r="S208" s="322"/>
      <c r="T208" s="320" t="s">
        <v>2</v>
      </c>
      <c r="U208" s="323"/>
      <c r="V208" s="323"/>
      <c r="W208" s="323"/>
      <c r="X208" s="323"/>
      <c r="Y208" s="323"/>
      <c r="Z208" s="323"/>
      <c r="AA208" s="323"/>
      <c r="AB208" s="323"/>
      <c r="AC208" s="323"/>
      <c r="AD208" s="323"/>
      <c r="AE208" s="323"/>
      <c r="AF208" s="323"/>
      <c r="AG208" s="323"/>
      <c r="AH208" s="323"/>
      <c r="AI208" s="324"/>
    </row>
    <row r="209" spans="1:35" ht="15.75" thickBot="1">
      <c r="A209" s="263" t="s">
        <v>134</v>
      </c>
      <c r="B209" s="264"/>
      <c r="C209" s="265"/>
      <c r="D209" s="76"/>
      <c r="E209" s="266" t="s">
        <v>141</v>
      </c>
      <c r="F209" s="266"/>
      <c r="G209" s="266"/>
      <c r="H209" s="266"/>
      <c r="I209" s="266"/>
      <c r="J209" s="266"/>
      <c r="K209" s="266"/>
      <c r="L209" s="266"/>
      <c r="M209" s="267"/>
      <c r="N209" s="268" t="s">
        <v>3</v>
      </c>
      <c r="O209" s="269"/>
      <c r="P209" s="269"/>
      <c r="Q209" s="269"/>
      <c r="R209" s="269"/>
      <c r="S209" s="269"/>
      <c r="T209" s="269"/>
      <c r="U209" s="269"/>
      <c r="V209" s="269"/>
      <c r="W209" s="269"/>
      <c r="X209" s="269"/>
      <c r="Y209" s="269"/>
      <c r="Z209" s="269"/>
      <c r="AA209" s="269"/>
      <c r="AB209" s="269"/>
      <c r="AC209" s="269"/>
      <c r="AD209" s="269"/>
      <c r="AE209" s="270"/>
      <c r="AF209" s="271" t="s">
        <v>4</v>
      </c>
      <c r="AG209" s="272"/>
      <c r="AH209" s="272"/>
      <c r="AI209" s="273"/>
    </row>
    <row r="210" spans="1:35">
      <c r="A210" s="248" t="s">
        <v>5</v>
      </c>
      <c r="B210" s="250" t="s">
        <v>6</v>
      </c>
      <c r="C210" s="251"/>
      <c r="D210" s="251"/>
      <c r="E210" s="251"/>
      <c r="F210" s="251"/>
      <c r="G210" s="251"/>
      <c r="H210" s="254" t="s">
        <v>7</v>
      </c>
      <c r="I210" s="256" t="s">
        <v>8</v>
      </c>
      <c r="J210" s="256" t="s">
        <v>9</v>
      </c>
      <c r="K210" s="299" t="s">
        <v>51</v>
      </c>
      <c r="L210" s="307" t="s">
        <v>10</v>
      </c>
      <c r="M210" s="309" t="s">
        <v>11</v>
      </c>
      <c r="N210" s="306" t="s">
        <v>12</v>
      </c>
      <c r="O210" s="303"/>
      <c r="P210" s="274" t="s">
        <v>13</v>
      </c>
      <c r="Q210" s="303"/>
      <c r="R210" s="274" t="s">
        <v>14</v>
      </c>
      <c r="S210" s="303"/>
      <c r="T210" s="274" t="s">
        <v>15</v>
      </c>
      <c r="U210" s="303"/>
      <c r="V210" s="274" t="s">
        <v>16</v>
      </c>
      <c r="W210" s="303"/>
      <c r="X210" s="274" t="s">
        <v>17</v>
      </c>
      <c r="Y210" s="303"/>
      <c r="Z210" s="274" t="s">
        <v>18</v>
      </c>
      <c r="AA210" s="303"/>
      <c r="AB210" s="274" t="s">
        <v>19</v>
      </c>
      <c r="AC210" s="303"/>
      <c r="AD210" s="274" t="s">
        <v>20</v>
      </c>
      <c r="AE210" s="275"/>
      <c r="AF210" s="276" t="s">
        <v>21</v>
      </c>
      <c r="AG210" s="278" t="s">
        <v>22</v>
      </c>
      <c r="AH210" s="304" t="s">
        <v>23</v>
      </c>
      <c r="AI210" s="301" t="s">
        <v>24</v>
      </c>
    </row>
    <row r="211" spans="1:35" ht="20.25" thickBot="1">
      <c r="A211" s="249"/>
      <c r="B211" s="252"/>
      <c r="C211" s="253"/>
      <c r="D211" s="253"/>
      <c r="E211" s="253"/>
      <c r="F211" s="253"/>
      <c r="G211" s="253"/>
      <c r="H211" s="255"/>
      <c r="I211" s="257" t="s">
        <v>8</v>
      </c>
      <c r="J211" s="257"/>
      <c r="K211" s="300"/>
      <c r="L211" s="308"/>
      <c r="M211" s="310"/>
      <c r="N211" s="77" t="s">
        <v>25</v>
      </c>
      <c r="O211" s="78" t="s">
        <v>26</v>
      </c>
      <c r="P211" s="79" t="s">
        <v>25</v>
      </c>
      <c r="Q211" s="78" t="s">
        <v>26</v>
      </c>
      <c r="R211" s="79" t="s">
        <v>25</v>
      </c>
      <c r="S211" s="78" t="s">
        <v>26</v>
      </c>
      <c r="T211" s="79" t="s">
        <v>25</v>
      </c>
      <c r="U211" s="78" t="s">
        <v>26</v>
      </c>
      <c r="V211" s="79" t="s">
        <v>25</v>
      </c>
      <c r="W211" s="78" t="s">
        <v>26</v>
      </c>
      <c r="X211" s="79" t="s">
        <v>25</v>
      </c>
      <c r="Y211" s="78" t="s">
        <v>26</v>
      </c>
      <c r="Z211" s="79" t="s">
        <v>25</v>
      </c>
      <c r="AA211" s="78" t="s">
        <v>27</v>
      </c>
      <c r="AB211" s="79" t="s">
        <v>25</v>
      </c>
      <c r="AC211" s="78" t="s">
        <v>27</v>
      </c>
      <c r="AD211" s="79" t="s">
        <v>25</v>
      </c>
      <c r="AE211" s="80" t="s">
        <v>27</v>
      </c>
      <c r="AF211" s="277"/>
      <c r="AG211" s="279"/>
      <c r="AH211" s="305"/>
      <c r="AI211" s="302"/>
    </row>
    <row r="212" spans="1:35" ht="97.5" thickBot="1">
      <c r="A212" s="81" t="s">
        <v>85</v>
      </c>
      <c r="B212" s="297" t="s">
        <v>142</v>
      </c>
      <c r="C212" s="298"/>
      <c r="D212" s="298"/>
      <c r="E212" s="298"/>
      <c r="F212" s="298"/>
      <c r="G212" s="298"/>
      <c r="H212" s="143" t="s">
        <v>100</v>
      </c>
      <c r="I212" s="83">
        <v>0</v>
      </c>
      <c r="J212" s="84">
        <v>8</v>
      </c>
      <c r="K212" s="84">
        <v>2</v>
      </c>
      <c r="L212" s="85">
        <v>2</v>
      </c>
      <c r="M212" s="86"/>
      <c r="N212" s="87"/>
      <c r="O212" s="88"/>
      <c r="P212" s="88"/>
      <c r="Q212" s="88"/>
      <c r="R212" s="88"/>
      <c r="S212" s="88"/>
      <c r="T212" s="88"/>
      <c r="U212" s="88"/>
      <c r="V212" s="88"/>
      <c r="W212" s="88"/>
      <c r="X212" s="88"/>
      <c r="Y212" s="88"/>
      <c r="Z212" s="88">
        <v>2000</v>
      </c>
      <c r="AA212" s="88">
        <v>2000</v>
      </c>
      <c r="AB212" s="88"/>
      <c r="AC212" s="88"/>
      <c r="AD212" s="88">
        <v>2000</v>
      </c>
      <c r="AE212" s="89">
        <v>2000</v>
      </c>
      <c r="AF212" s="90"/>
      <c r="AG212" s="91" t="s">
        <v>89</v>
      </c>
      <c r="AH212" s="91"/>
      <c r="AI212" s="92" t="s">
        <v>90</v>
      </c>
    </row>
    <row r="213" spans="1:35" ht="15.75" thickBot="1">
      <c r="A213" s="294"/>
      <c r="B213" s="295"/>
      <c r="C213" s="295"/>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295"/>
      <c r="Z213" s="295"/>
      <c r="AA213" s="295"/>
      <c r="AB213" s="295"/>
      <c r="AC213" s="295"/>
      <c r="AD213" s="295"/>
      <c r="AE213" s="295"/>
      <c r="AF213" s="295"/>
      <c r="AG213" s="295"/>
      <c r="AH213" s="295"/>
      <c r="AI213" s="296"/>
    </row>
    <row r="214" spans="1:35" ht="34.5" thickBot="1">
      <c r="A214" s="14" t="s">
        <v>29</v>
      </c>
      <c r="B214" s="15" t="s">
        <v>30</v>
      </c>
      <c r="C214" s="15" t="s">
        <v>31</v>
      </c>
      <c r="D214" s="15" t="s">
        <v>32</v>
      </c>
      <c r="E214" s="16" t="s">
        <v>33</v>
      </c>
      <c r="F214" s="16" t="s">
        <v>34</v>
      </c>
      <c r="G214" s="93" t="s">
        <v>35</v>
      </c>
      <c r="H214" s="94" t="s">
        <v>36</v>
      </c>
      <c r="I214" s="95"/>
      <c r="J214" s="95"/>
      <c r="K214" s="95"/>
      <c r="L214" s="95"/>
      <c r="M214" s="96"/>
      <c r="N214" s="18"/>
      <c r="O214" s="19">
        <f>SUM(O215:O218)</f>
        <v>0</v>
      </c>
      <c r="P214" s="20"/>
      <c r="Q214" s="19"/>
      <c r="R214" s="20"/>
      <c r="S214" s="19"/>
      <c r="T214" s="20"/>
      <c r="U214" s="19"/>
      <c r="V214" s="20"/>
      <c r="W214" s="19"/>
      <c r="X214" s="20"/>
      <c r="Y214" s="19"/>
      <c r="Z214" s="20"/>
      <c r="AA214" s="19"/>
      <c r="AB214" s="20"/>
      <c r="AC214" s="19"/>
      <c r="AD214" s="21"/>
      <c r="AE214" s="19"/>
      <c r="AF214" s="22">
        <f>SUM(AF215:AF218)</f>
        <v>0</v>
      </c>
      <c r="AG214" s="23"/>
      <c r="AH214" s="23"/>
      <c r="AI214" s="97"/>
    </row>
    <row r="215" spans="1:35">
      <c r="A215" s="280" t="s">
        <v>137</v>
      </c>
      <c r="B215" s="135"/>
      <c r="C215" s="25" t="s">
        <v>143</v>
      </c>
      <c r="D215" s="25"/>
      <c r="E215" s="98" t="s">
        <v>93</v>
      </c>
      <c r="F215" s="26"/>
      <c r="G215" s="325"/>
      <c r="H215" s="378">
        <v>0.25</v>
      </c>
      <c r="I215" s="99"/>
      <c r="J215" s="334"/>
      <c r="K215" s="100">
        <v>2</v>
      </c>
      <c r="L215" s="336">
        <v>2</v>
      </c>
      <c r="M215" s="338"/>
      <c r="N215" s="101"/>
      <c r="O215" s="102"/>
      <c r="P215" s="103"/>
      <c r="Q215" s="104"/>
      <c r="R215" s="104"/>
      <c r="S215" s="104"/>
      <c r="T215" s="104"/>
      <c r="U215" s="104"/>
      <c r="V215" s="104"/>
      <c r="W215" s="104"/>
      <c r="X215" s="104"/>
      <c r="Y215" s="104"/>
      <c r="Z215" s="104"/>
      <c r="AA215" s="104"/>
      <c r="AB215" s="27"/>
      <c r="AC215" s="27"/>
      <c r="AD215" s="243">
        <v>2000</v>
      </c>
      <c r="AE215" s="243">
        <v>2000</v>
      </c>
      <c r="AF215" s="29"/>
      <c r="AG215" s="259"/>
      <c r="AH215" s="259"/>
      <c r="AI215" s="331"/>
    </row>
    <row r="216" spans="1:35">
      <c r="A216" s="281"/>
      <c r="B216" s="54" t="s">
        <v>139</v>
      </c>
      <c r="C216" s="105"/>
      <c r="D216" s="105"/>
      <c r="E216" s="106"/>
      <c r="F216" s="26"/>
      <c r="G216" s="326"/>
      <c r="H216" s="328"/>
      <c r="I216" s="99"/>
      <c r="J216" s="334"/>
      <c r="K216" s="107"/>
      <c r="L216" s="336"/>
      <c r="M216" s="338"/>
      <c r="N216" s="108"/>
      <c r="O216" s="102"/>
      <c r="P216" s="30"/>
      <c r="Q216" s="27"/>
      <c r="R216" s="27"/>
      <c r="S216" s="27"/>
      <c r="T216" s="27"/>
      <c r="U216" s="27"/>
      <c r="V216" s="27"/>
      <c r="W216" s="27"/>
      <c r="X216" s="27"/>
      <c r="Y216" s="27"/>
      <c r="Z216" s="27"/>
      <c r="AA216" s="27"/>
      <c r="AB216" s="27"/>
      <c r="AC216" s="27"/>
      <c r="AD216" s="243"/>
      <c r="AE216" s="243"/>
      <c r="AF216" s="29"/>
      <c r="AG216" s="259"/>
      <c r="AH216" s="259"/>
      <c r="AI216" s="331"/>
    </row>
    <row r="217" spans="1:35">
      <c r="A217" s="281"/>
      <c r="B217" s="54"/>
      <c r="C217" s="105"/>
      <c r="D217" s="105"/>
      <c r="E217" s="109"/>
      <c r="F217" s="26"/>
      <c r="G217" s="326"/>
      <c r="H217" s="328"/>
      <c r="I217" s="99"/>
      <c r="J217" s="334"/>
      <c r="K217" s="107"/>
      <c r="L217" s="336"/>
      <c r="M217" s="338"/>
      <c r="N217" s="101"/>
      <c r="O217" s="102"/>
      <c r="P217" s="110"/>
      <c r="Q217" s="27"/>
      <c r="R217" s="27"/>
      <c r="S217" s="27"/>
      <c r="T217" s="27"/>
      <c r="U217" s="27"/>
      <c r="V217" s="27"/>
      <c r="W217" s="27"/>
      <c r="X217" s="27"/>
      <c r="Y217" s="27"/>
      <c r="Z217" s="27"/>
      <c r="AA217" s="27"/>
      <c r="AB217" s="27"/>
      <c r="AC217" s="27"/>
      <c r="AD217" s="243"/>
      <c r="AE217" s="243"/>
      <c r="AF217" s="111"/>
      <c r="AG217" s="259"/>
      <c r="AH217" s="259"/>
      <c r="AI217" s="331"/>
    </row>
    <row r="218" spans="1:35" ht="15.75" thickBot="1">
      <c r="A218" s="377"/>
      <c r="B218" s="140"/>
      <c r="C218" s="112"/>
      <c r="D218" s="112"/>
      <c r="E218" s="113"/>
      <c r="F218" s="114"/>
      <c r="G218" s="327"/>
      <c r="H218" s="329"/>
      <c r="I218" s="115"/>
      <c r="J218" s="335"/>
      <c r="K218" s="116"/>
      <c r="L218" s="337"/>
      <c r="M218" s="339"/>
      <c r="N218" s="117"/>
      <c r="O218" s="118"/>
      <c r="P218" s="119"/>
      <c r="Q218" s="120"/>
      <c r="R218" s="120"/>
      <c r="S218" s="120"/>
      <c r="T218" s="120"/>
      <c r="U218" s="120"/>
      <c r="V218" s="120"/>
      <c r="W218" s="120"/>
      <c r="X218" s="120"/>
      <c r="Y218" s="120"/>
      <c r="Z218" s="120"/>
      <c r="AA218" s="120"/>
      <c r="AB218" s="120"/>
      <c r="AC218" s="120"/>
      <c r="AD218" s="244"/>
      <c r="AE218" s="244"/>
      <c r="AF218" s="122"/>
      <c r="AG218" s="330"/>
      <c r="AH218" s="330"/>
      <c r="AI218" s="332"/>
    </row>
    <row r="219" spans="1:35">
      <c r="A219" s="123"/>
      <c r="B219" s="123"/>
      <c r="G219" s="124"/>
      <c r="H219" s="124"/>
      <c r="I219" s="124"/>
      <c r="AF219" s="125"/>
    </row>
    <row r="220" spans="1:35" ht="15.75" thickBot="1">
      <c r="A220" s="123"/>
      <c r="B220" s="123"/>
      <c r="G220" s="124"/>
      <c r="H220" s="124"/>
      <c r="I220" s="124"/>
      <c r="AF220" s="125"/>
    </row>
    <row r="221" spans="1:35">
      <c r="A221" s="311" t="s">
        <v>80</v>
      </c>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c r="AA221" s="312"/>
      <c r="AB221" s="312"/>
      <c r="AC221" s="312"/>
      <c r="AD221" s="312"/>
      <c r="AE221" s="312"/>
      <c r="AF221" s="312"/>
      <c r="AG221" s="312"/>
      <c r="AH221" s="312"/>
      <c r="AI221" s="313"/>
    </row>
    <row r="222" spans="1:35" ht="15.75" thickBot="1">
      <c r="A222" s="314" t="s">
        <v>57</v>
      </c>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c r="AA222" s="315"/>
      <c r="AB222" s="315"/>
      <c r="AC222" s="315"/>
      <c r="AD222" s="315"/>
      <c r="AE222" s="315"/>
      <c r="AF222" s="315"/>
      <c r="AG222" s="315"/>
      <c r="AH222" s="315"/>
      <c r="AI222" s="316"/>
    </row>
    <row r="223" spans="1:35">
      <c r="A223" s="317" t="s">
        <v>132</v>
      </c>
      <c r="B223" s="318"/>
      <c r="C223" s="318"/>
      <c r="D223" s="318"/>
      <c r="E223" s="318"/>
      <c r="F223" s="318"/>
      <c r="G223" s="319"/>
      <c r="H223" s="320" t="s">
        <v>133</v>
      </c>
      <c r="I223" s="321"/>
      <c r="J223" s="321"/>
      <c r="K223" s="321"/>
      <c r="L223" s="321"/>
      <c r="M223" s="321"/>
      <c r="N223" s="321"/>
      <c r="O223" s="321"/>
      <c r="P223" s="321"/>
      <c r="Q223" s="321"/>
      <c r="R223" s="321"/>
      <c r="S223" s="322"/>
      <c r="T223" s="320" t="s">
        <v>2</v>
      </c>
      <c r="U223" s="323"/>
      <c r="V223" s="323"/>
      <c r="W223" s="323"/>
      <c r="X223" s="323"/>
      <c r="Y223" s="323"/>
      <c r="Z223" s="323"/>
      <c r="AA223" s="323"/>
      <c r="AB223" s="323"/>
      <c r="AC223" s="323"/>
      <c r="AD223" s="323"/>
      <c r="AE223" s="323"/>
      <c r="AF223" s="323"/>
      <c r="AG223" s="323"/>
      <c r="AH223" s="323"/>
      <c r="AI223" s="324"/>
    </row>
    <row r="224" spans="1:35" ht="15.75" thickBot="1">
      <c r="A224" s="263" t="s">
        <v>144</v>
      </c>
      <c r="B224" s="264"/>
      <c r="C224" s="265"/>
      <c r="D224" s="76"/>
      <c r="E224" s="266" t="s">
        <v>145</v>
      </c>
      <c r="F224" s="266"/>
      <c r="G224" s="266"/>
      <c r="H224" s="266"/>
      <c r="I224" s="266"/>
      <c r="J224" s="266"/>
      <c r="K224" s="266"/>
      <c r="L224" s="266"/>
      <c r="M224" s="267"/>
      <c r="N224" s="268" t="s">
        <v>3</v>
      </c>
      <c r="O224" s="269"/>
      <c r="P224" s="269"/>
      <c r="Q224" s="269"/>
      <c r="R224" s="269"/>
      <c r="S224" s="269"/>
      <c r="T224" s="269"/>
      <c r="U224" s="269"/>
      <c r="V224" s="269"/>
      <c r="W224" s="269"/>
      <c r="X224" s="269"/>
      <c r="Y224" s="269"/>
      <c r="Z224" s="269"/>
      <c r="AA224" s="269"/>
      <c r="AB224" s="269"/>
      <c r="AC224" s="269"/>
      <c r="AD224" s="269"/>
      <c r="AE224" s="270"/>
      <c r="AF224" s="271" t="s">
        <v>4</v>
      </c>
      <c r="AG224" s="272"/>
      <c r="AH224" s="272"/>
      <c r="AI224" s="273"/>
    </row>
    <row r="225" spans="1:35">
      <c r="A225" s="248" t="s">
        <v>5</v>
      </c>
      <c r="B225" s="250" t="s">
        <v>6</v>
      </c>
      <c r="C225" s="251"/>
      <c r="D225" s="251"/>
      <c r="E225" s="251"/>
      <c r="F225" s="251"/>
      <c r="G225" s="251"/>
      <c r="H225" s="254" t="s">
        <v>7</v>
      </c>
      <c r="I225" s="256" t="s">
        <v>8</v>
      </c>
      <c r="J225" s="256" t="s">
        <v>9</v>
      </c>
      <c r="K225" s="299" t="s">
        <v>51</v>
      </c>
      <c r="L225" s="307" t="s">
        <v>10</v>
      </c>
      <c r="M225" s="309" t="s">
        <v>11</v>
      </c>
      <c r="N225" s="306" t="s">
        <v>12</v>
      </c>
      <c r="O225" s="303"/>
      <c r="P225" s="274" t="s">
        <v>13</v>
      </c>
      <c r="Q225" s="303"/>
      <c r="R225" s="274" t="s">
        <v>14</v>
      </c>
      <c r="S225" s="303"/>
      <c r="T225" s="274" t="s">
        <v>15</v>
      </c>
      <c r="U225" s="303"/>
      <c r="V225" s="274" t="s">
        <v>16</v>
      </c>
      <c r="W225" s="303"/>
      <c r="X225" s="274" t="s">
        <v>17</v>
      </c>
      <c r="Y225" s="303"/>
      <c r="Z225" s="274" t="s">
        <v>18</v>
      </c>
      <c r="AA225" s="303"/>
      <c r="AB225" s="274" t="s">
        <v>19</v>
      </c>
      <c r="AC225" s="303"/>
      <c r="AD225" s="274" t="s">
        <v>20</v>
      </c>
      <c r="AE225" s="275"/>
      <c r="AF225" s="276" t="s">
        <v>21</v>
      </c>
      <c r="AG225" s="278" t="s">
        <v>22</v>
      </c>
      <c r="AH225" s="304" t="s">
        <v>23</v>
      </c>
      <c r="AI225" s="301" t="s">
        <v>24</v>
      </c>
    </row>
    <row r="226" spans="1:35" ht="20.25" thickBot="1">
      <c r="A226" s="249"/>
      <c r="B226" s="252"/>
      <c r="C226" s="253"/>
      <c r="D226" s="253"/>
      <c r="E226" s="253"/>
      <c r="F226" s="253"/>
      <c r="G226" s="253"/>
      <c r="H226" s="255"/>
      <c r="I226" s="257" t="s">
        <v>8</v>
      </c>
      <c r="J226" s="257"/>
      <c r="K226" s="300"/>
      <c r="L226" s="308"/>
      <c r="M226" s="310"/>
      <c r="N226" s="77" t="s">
        <v>25</v>
      </c>
      <c r="O226" s="78" t="s">
        <v>26</v>
      </c>
      <c r="P226" s="79" t="s">
        <v>25</v>
      </c>
      <c r="Q226" s="78" t="s">
        <v>26</v>
      </c>
      <c r="R226" s="79" t="s">
        <v>25</v>
      </c>
      <c r="S226" s="78" t="s">
        <v>26</v>
      </c>
      <c r="T226" s="79" t="s">
        <v>25</v>
      </c>
      <c r="U226" s="78" t="s">
        <v>26</v>
      </c>
      <c r="V226" s="79" t="s">
        <v>25</v>
      </c>
      <c r="W226" s="78" t="s">
        <v>26</v>
      </c>
      <c r="X226" s="79" t="s">
        <v>25</v>
      </c>
      <c r="Y226" s="78" t="s">
        <v>26</v>
      </c>
      <c r="Z226" s="79" t="s">
        <v>25</v>
      </c>
      <c r="AA226" s="78" t="s">
        <v>27</v>
      </c>
      <c r="AB226" s="79" t="s">
        <v>25</v>
      </c>
      <c r="AC226" s="78" t="s">
        <v>27</v>
      </c>
      <c r="AD226" s="79" t="s">
        <v>25</v>
      </c>
      <c r="AE226" s="80" t="s">
        <v>27</v>
      </c>
      <c r="AF226" s="277"/>
      <c r="AG226" s="279"/>
      <c r="AH226" s="305"/>
      <c r="AI226" s="302"/>
    </row>
    <row r="227" spans="1:35" ht="97.5" thickBot="1">
      <c r="A227" s="81" t="s">
        <v>85</v>
      </c>
      <c r="B227" s="297" t="s">
        <v>146</v>
      </c>
      <c r="C227" s="298"/>
      <c r="D227" s="298"/>
      <c r="E227" s="298"/>
      <c r="F227" s="298"/>
      <c r="G227" s="298"/>
      <c r="H227" s="144" t="s">
        <v>111</v>
      </c>
      <c r="I227" s="83">
        <v>0</v>
      </c>
      <c r="J227" s="84">
        <v>1</v>
      </c>
      <c r="K227" s="84">
        <v>1</v>
      </c>
      <c r="L227" s="85">
        <v>1</v>
      </c>
      <c r="M227" s="86"/>
      <c r="N227" s="87"/>
      <c r="O227" s="88"/>
      <c r="P227" s="88"/>
      <c r="Q227" s="88"/>
      <c r="R227" s="88"/>
      <c r="S227" s="88"/>
      <c r="T227" s="88"/>
      <c r="U227" s="88"/>
      <c r="V227" s="88"/>
      <c r="W227" s="88"/>
      <c r="X227" s="88"/>
      <c r="Y227" s="88"/>
      <c r="Z227" s="88"/>
      <c r="AA227" s="88"/>
      <c r="AB227" s="88"/>
      <c r="AC227" s="88"/>
      <c r="AD227" s="88"/>
      <c r="AE227" s="89"/>
      <c r="AF227" s="90"/>
      <c r="AG227" s="91" t="s">
        <v>89</v>
      </c>
      <c r="AH227" s="91"/>
      <c r="AI227" s="92" t="s">
        <v>90</v>
      </c>
    </row>
    <row r="228" spans="1:35" ht="15.75" thickBot="1">
      <c r="A228" s="294"/>
      <c r="B228" s="295"/>
      <c r="C228" s="295"/>
      <c r="D228" s="295"/>
      <c r="E228" s="295"/>
      <c r="F228" s="295"/>
      <c r="G228" s="295"/>
      <c r="H228" s="295"/>
      <c r="I228" s="295"/>
      <c r="J228" s="295"/>
      <c r="K228" s="295"/>
      <c r="L228" s="295"/>
      <c r="M228" s="295"/>
      <c r="N228" s="295"/>
      <c r="O228" s="295"/>
      <c r="P228" s="295"/>
      <c r="Q228" s="295"/>
      <c r="R228" s="295"/>
      <c r="S228" s="295"/>
      <c r="T228" s="295"/>
      <c r="U228" s="295"/>
      <c r="V228" s="295"/>
      <c r="W228" s="295"/>
      <c r="X228" s="295"/>
      <c r="Y228" s="295"/>
      <c r="Z228" s="295"/>
      <c r="AA228" s="295"/>
      <c r="AB228" s="295"/>
      <c r="AC228" s="295"/>
      <c r="AD228" s="295"/>
      <c r="AE228" s="295"/>
      <c r="AF228" s="295"/>
      <c r="AG228" s="295"/>
      <c r="AH228" s="295"/>
      <c r="AI228" s="296"/>
    </row>
    <row r="229" spans="1:35" ht="34.5" thickBot="1">
      <c r="A229" s="14" t="s">
        <v>29</v>
      </c>
      <c r="B229" s="15" t="s">
        <v>30</v>
      </c>
      <c r="C229" s="15" t="s">
        <v>31</v>
      </c>
      <c r="D229" s="15" t="s">
        <v>32</v>
      </c>
      <c r="E229" s="16" t="s">
        <v>33</v>
      </c>
      <c r="F229" s="16" t="s">
        <v>34</v>
      </c>
      <c r="G229" s="93" t="s">
        <v>35</v>
      </c>
      <c r="H229" s="94" t="s">
        <v>36</v>
      </c>
      <c r="I229" s="95"/>
      <c r="J229" s="95"/>
      <c r="K229" s="95"/>
      <c r="L229" s="95"/>
      <c r="M229" s="96"/>
      <c r="N229" s="18"/>
      <c r="O229" s="19">
        <f>SUM(O230:O233)</f>
        <v>0</v>
      </c>
      <c r="P229" s="20"/>
      <c r="Q229" s="19"/>
      <c r="R229" s="20"/>
      <c r="S229" s="19"/>
      <c r="T229" s="20"/>
      <c r="U229" s="19"/>
      <c r="V229" s="20"/>
      <c r="W229" s="19"/>
      <c r="X229" s="20"/>
      <c r="Y229" s="19"/>
      <c r="Z229" s="20"/>
      <c r="AA229" s="19"/>
      <c r="AB229" s="20"/>
      <c r="AC229" s="19"/>
      <c r="AD229" s="21"/>
      <c r="AE229" s="19"/>
      <c r="AF229" s="22">
        <f>SUM(AF230:AF233)</f>
        <v>0</v>
      </c>
      <c r="AG229" s="23"/>
      <c r="AH229" s="23"/>
      <c r="AI229" s="97"/>
    </row>
    <row r="230" spans="1:35">
      <c r="A230" s="280" t="s">
        <v>137</v>
      </c>
      <c r="B230" s="135"/>
      <c r="C230" s="25" t="s">
        <v>147</v>
      </c>
      <c r="D230" s="25"/>
      <c r="E230" s="98" t="s">
        <v>93</v>
      </c>
      <c r="F230" s="26" t="s">
        <v>93</v>
      </c>
      <c r="G230" s="325"/>
      <c r="H230" s="378">
        <v>0.25</v>
      </c>
      <c r="I230" s="99"/>
      <c r="J230" s="334"/>
      <c r="K230" s="100">
        <v>1</v>
      </c>
      <c r="L230" s="336">
        <v>1</v>
      </c>
      <c r="M230" s="338"/>
      <c r="N230" s="101"/>
      <c r="O230" s="102"/>
      <c r="P230" s="103"/>
      <c r="Q230" s="104"/>
      <c r="R230" s="104"/>
      <c r="S230" s="104"/>
      <c r="T230" s="104"/>
      <c r="U230" s="104"/>
      <c r="V230" s="104"/>
      <c r="W230" s="104"/>
      <c r="X230" s="104"/>
      <c r="Y230" s="104"/>
      <c r="Z230" s="104"/>
      <c r="AA230" s="104"/>
      <c r="AB230" s="27"/>
      <c r="AC230" s="27"/>
      <c r="AD230" s="243"/>
      <c r="AE230" s="243"/>
      <c r="AF230" s="29"/>
      <c r="AG230" s="259"/>
      <c r="AH230" s="259"/>
      <c r="AI230" s="331"/>
    </row>
    <row r="231" spans="1:35">
      <c r="A231" s="281"/>
      <c r="B231" s="54" t="s">
        <v>139</v>
      </c>
      <c r="C231" s="105"/>
      <c r="D231" s="105"/>
      <c r="E231" s="106"/>
      <c r="F231" s="26"/>
      <c r="G231" s="326"/>
      <c r="H231" s="328"/>
      <c r="I231" s="99"/>
      <c r="J231" s="334"/>
      <c r="K231" s="107"/>
      <c r="L231" s="336"/>
      <c r="M231" s="338"/>
      <c r="N231" s="108"/>
      <c r="O231" s="102"/>
      <c r="P231" s="30"/>
      <c r="Q231" s="27"/>
      <c r="R231" s="27"/>
      <c r="S231" s="27"/>
      <c r="T231" s="27"/>
      <c r="U231" s="27"/>
      <c r="V231" s="27"/>
      <c r="W231" s="27"/>
      <c r="X231" s="27"/>
      <c r="Y231" s="27"/>
      <c r="Z231" s="27"/>
      <c r="AA231" s="27"/>
      <c r="AB231" s="27"/>
      <c r="AC231" s="27"/>
      <c r="AD231" s="243"/>
      <c r="AE231" s="243"/>
      <c r="AF231" s="29"/>
      <c r="AG231" s="259"/>
      <c r="AH231" s="259"/>
      <c r="AI231" s="331"/>
    </row>
    <row r="232" spans="1:35">
      <c r="A232" s="281"/>
      <c r="B232" s="54"/>
      <c r="C232" s="105"/>
      <c r="D232" s="105"/>
      <c r="E232" s="109"/>
      <c r="F232" s="26"/>
      <c r="G232" s="326"/>
      <c r="H232" s="328"/>
      <c r="I232" s="99"/>
      <c r="J232" s="334"/>
      <c r="K232" s="107"/>
      <c r="L232" s="336"/>
      <c r="M232" s="338"/>
      <c r="N232" s="101"/>
      <c r="O232" s="102"/>
      <c r="P232" s="110"/>
      <c r="Q232" s="27"/>
      <c r="R232" s="27"/>
      <c r="S232" s="27"/>
      <c r="T232" s="27"/>
      <c r="U232" s="27"/>
      <c r="V232" s="27"/>
      <c r="W232" s="27"/>
      <c r="X232" s="27"/>
      <c r="Y232" s="27"/>
      <c r="Z232" s="27"/>
      <c r="AA232" s="27"/>
      <c r="AB232" s="27"/>
      <c r="AC232" s="27"/>
      <c r="AD232" s="243"/>
      <c r="AE232" s="243"/>
      <c r="AF232" s="111"/>
      <c r="AG232" s="259"/>
      <c r="AH232" s="259"/>
      <c r="AI232" s="331"/>
    </row>
    <row r="233" spans="1:35" ht="15.75" thickBot="1">
      <c r="A233" s="377"/>
      <c r="B233" s="140"/>
      <c r="C233" s="112"/>
      <c r="D233" s="112"/>
      <c r="E233" s="113"/>
      <c r="F233" s="114"/>
      <c r="G233" s="327"/>
      <c r="H233" s="329"/>
      <c r="I233" s="115"/>
      <c r="J233" s="335"/>
      <c r="K233" s="116"/>
      <c r="L233" s="337"/>
      <c r="M233" s="339"/>
      <c r="N233" s="117"/>
      <c r="O233" s="118"/>
      <c r="P233" s="119"/>
      <c r="Q233" s="120"/>
      <c r="R233" s="120"/>
      <c r="S233" s="120"/>
      <c r="T233" s="120"/>
      <c r="U233" s="120"/>
      <c r="V233" s="120"/>
      <c r="W233" s="120"/>
      <c r="X233" s="120"/>
      <c r="Y233" s="120"/>
      <c r="Z233" s="120"/>
      <c r="AA233" s="120"/>
      <c r="AB233" s="120"/>
      <c r="AC233" s="120"/>
      <c r="AD233" s="244"/>
      <c r="AE233" s="244"/>
      <c r="AF233" s="122"/>
      <c r="AG233" s="330"/>
      <c r="AH233" s="330"/>
      <c r="AI233" s="332"/>
    </row>
    <row r="234" spans="1:35" ht="15.75" thickBot="1"/>
    <row r="235" spans="1:35">
      <c r="A235" s="311" t="s">
        <v>0</v>
      </c>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c r="AA235" s="312"/>
      <c r="AB235" s="312"/>
      <c r="AC235" s="312"/>
      <c r="AD235" s="312"/>
      <c r="AE235" s="312"/>
      <c r="AF235" s="312"/>
      <c r="AG235" s="312"/>
      <c r="AH235" s="312"/>
      <c r="AI235" s="313"/>
    </row>
    <row r="236" spans="1:35" ht="15.75" thickBot="1">
      <c r="A236" s="314" t="s">
        <v>1</v>
      </c>
      <c r="B236" s="315"/>
      <c r="C236" s="315"/>
      <c r="D236" s="315"/>
      <c r="E236" s="315"/>
      <c r="F236" s="315"/>
      <c r="G236" s="315"/>
      <c r="H236" s="315"/>
      <c r="I236" s="315"/>
      <c r="J236" s="315"/>
      <c r="K236" s="315"/>
      <c r="L236" s="315"/>
      <c r="M236" s="315"/>
      <c r="N236" s="315"/>
      <c r="O236" s="315"/>
      <c r="P236" s="315"/>
      <c r="Q236" s="315"/>
      <c r="R236" s="315"/>
      <c r="S236" s="315"/>
      <c r="T236" s="315"/>
      <c r="U236" s="315"/>
      <c r="V236" s="315"/>
      <c r="W236" s="315"/>
      <c r="X236" s="315"/>
      <c r="Y236" s="315"/>
      <c r="Z236" s="315"/>
      <c r="AA236" s="315"/>
      <c r="AB236" s="315"/>
      <c r="AC236" s="315"/>
      <c r="AD236" s="315"/>
      <c r="AE236" s="315"/>
      <c r="AF236" s="315"/>
      <c r="AG236" s="315"/>
      <c r="AH236" s="315"/>
      <c r="AI236" s="316"/>
    </row>
    <row r="237" spans="1:35">
      <c r="A237" s="317" t="s">
        <v>148</v>
      </c>
      <c r="B237" s="318"/>
      <c r="C237" s="318"/>
      <c r="D237" s="318"/>
      <c r="E237" s="318"/>
      <c r="F237" s="318"/>
      <c r="G237" s="319"/>
      <c r="H237" s="320" t="s">
        <v>149</v>
      </c>
      <c r="I237" s="321"/>
      <c r="J237" s="321"/>
      <c r="K237" s="321"/>
      <c r="L237" s="321"/>
      <c r="M237" s="321"/>
      <c r="N237" s="321"/>
      <c r="O237" s="321"/>
      <c r="P237" s="321"/>
      <c r="Q237" s="321"/>
      <c r="R237" s="321"/>
      <c r="S237" s="322"/>
      <c r="T237" s="320" t="s">
        <v>2</v>
      </c>
      <c r="U237" s="323"/>
      <c r="V237" s="323"/>
      <c r="W237" s="323"/>
      <c r="X237" s="323"/>
      <c r="Y237" s="323"/>
      <c r="Z237" s="323"/>
      <c r="AA237" s="323"/>
      <c r="AB237" s="323"/>
      <c r="AC237" s="323"/>
      <c r="AD237" s="323"/>
      <c r="AE237" s="323"/>
      <c r="AF237" s="323"/>
      <c r="AG237" s="323"/>
      <c r="AH237" s="323"/>
      <c r="AI237" s="324"/>
    </row>
    <row r="238" spans="1:35" ht="15.75" thickBot="1">
      <c r="A238" s="263" t="s">
        <v>150</v>
      </c>
      <c r="B238" s="264"/>
      <c r="C238" s="265"/>
      <c r="D238" s="76"/>
      <c r="E238" s="266" t="s">
        <v>151</v>
      </c>
      <c r="F238" s="266"/>
      <c r="G238" s="266"/>
      <c r="H238" s="266"/>
      <c r="I238" s="266"/>
      <c r="J238" s="266"/>
      <c r="K238" s="266"/>
      <c r="L238" s="266"/>
      <c r="M238" s="267"/>
      <c r="N238" s="268" t="s">
        <v>3</v>
      </c>
      <c r="O238" s="269"/>
      <c r="P238" s="269"/>
      <c r="Q238" s="269"/>
      <c r="R238" s="269"/>
      <c r="S238" s="269"/>
      <c r="T238" s="269"/>
      <c r="U238" s="269"/>
      <c r="V238" s="269"/>
      <c r="W238" s="269"/>
      <c r="X238" s="269"/>
      <c r="Y238" s="269"/>
      <c r="Z238" s="269"/>
      <c r="AA238" s="269"/>
      <c r="AB238" s="269"/>
      <c r="AC238" s="269"/>
      <c r="AD238" s="269"/>
      <c r="AE238" s="270"/>
      <c r="AF238" s="271" t="s">
        <v>4</v>
      </c>
      <c r="AG238" s="272"/>
      <c r="AH238" s="272"/>
      <c r="AI238" s="273"/>
    </row>
    <row r="239" spans="1:35">
      <c r="A239" s="248" t="s">
        <v>5</v>
      </c>
      <c r="B239" s="250" t="s">
        <v>6</v>
      </c>
      <c r="C239" s="251"/>
      <c r="D239" s="251"/>
      <c r="E239" s="251"/>
      <c r="F239" s="251"/>
      <c r="G239" s="251"/>
      <c r="H239" s="254" t="s">
        <v>7</v>
      </c>
      <c r="I239" s="256" t="s">
        <v>8</v>
      </c>
      <c r="J239" s="256" t="s">
        <v>9</v>
      </c>
      <c r="K239" s="299" t="s">
        <v>51</v>
      </c>
      <c r="L239" s="307" t="s">
        <v>10</v>
      </c>
      <c r="M239" s="309" t="s">
        <v>11</v>
      </c>
      <c r="N239" s="306" t="s">
        <v>12</v>
      </c>
      <c r="O239" s="303"/>
      <c r="P239" s="274" t="s">
        <v>13</v>
      </c>
      <c r="Q239" s="303"/>
      <c r="R239" s="274" t="s">
        <v>14</v>
      </c>
      <c r="S239" s="303"/>
      <c r="T239" s="274" t="s">
        <v>15</v>
      </c>
      <c r="U239" s="303"/>
      <c r="V239" s="274" t="s">
        <v>16</v>
      </c>
      <c r="W239" s="303"/>
      <c r="X239" s="274" t="s">
        <v>17</v>
      </c>
      <c r="Y239" s="303"/>
      <c r="Z239" s="274" t="s">
        <v>18</v>
      </c>
      <c r="AA239" s="303"/>
      <c r="AB239" s="274" t="s">
        <v>19</v>
      </c>
      <c r="AC239" s="303"/>
      <c r="AD239" s="274" t="s">
        <v>20</v>
      </c>
      <c r="AE239" s="275"/>
      <c r="AF239" s="276" t="s">
        <v>21</v>
      </c>
      <c r="AG239" s="278" t="s">
        <v>22</v>
      </c>
      <c r="AH239" s="304" t="s">
        <v>23</v>
      </c>
      <c r="AI239" s="301" t="s">
        <v>24</v>
      </c>
    </row>
    <row r="240" spans="1:35" ht="20.25" thickBot="1">
      <c r="A240" s="249"/>
      <c r="B240" s="252"/>
      <c r="C240" s="253"/>
      <c r="D240" s="253"/>
      <c r="E240" s="253"/>
      <c r="F240" s="253"/>
      <c r="G240" s="253"/>
      <c r="H240" s="255"/>
      <c r="I240" s="257" t="s">
        <v>8</v>
      </c>
      <c r="J240" s="257"/>
      <c r="K240" s="300"/>
      <c r="L240" s="308"/>
      <c r="M240" s="310"/>
      <c r="N240" s="77" t="s">
        <v>25</v>
      </c>
      <c r="O240" s="78" t="s">
        <v>26</v>
      </c>
      <c r="P240" s="79" t="s">
        <v>25</v>
      </c>
      <c r="Q240" s="78" t="s">
        <v>26</v>
      </c>
      <c r="R240" s="79" t="s">
        <v>25</v>
      </c>
      <c r="S240" s="78" t="s">
        <v>26</v>
      </c>
      <c r="T240" s="79" t="s">
        <v>25</v>
      </c>
      <c r="U240" s="78" t="s">
        <v>26</v>
      </c>
      <c r="V240" s="79" t="s">
        <v>25</v>
      </c>
      <c r="W240" s="78" t="s">
        <v>26</v>
      </c>
      <c r="X240" s="79" t="s">
        <v>25</v>
      </c>
      <c r="Y240" s="78" t="s">
        <v>26</v>
      </c>
      <c r="Z240" s="79" t="s">
        <v>25</v>
      </c>
      <c r="AA240" s="78" t="s">
        <v>27</v>
      </c>
      <c r="AB240" s="79" t="s">
        <v>25</v>
      </c>
      <c r="AC240" s="78" t="s">
        <v>27</v>
      </c>
      <c r="AD240" s="79" t="s">
        <v>25</v>
      </c>
      <c r="AE240" s="80" t="s">
        <v>27</v>
      </c>
      <c r="AF240" s="277"/>
      <c r="AG240" s="279"/>
      <c r="AH240" s="305"/>
      <c r="AI240" s="302"/>
    </row>
    <row r="241" spans="1:35" ht="68.25" thickBot="1">
      <c r="A241" s="81" t="s">
        <v>152</v>
      </c>
      <c r="B241" s="297" t="s">
        <v>153</v>
      </c>
      <c r="C241" s="298"/>
      <c r="D241" s="298"/>
      <c r="E241" s="298"/>
      <c r="F241" s="298"/>
      <c r="G241" s="298"/>
      <c r="H241" s="143"/>
      <c r="I241" s="83">
        <v>815</v>
      </c>
      <c r="J241" s="145">
        <v>1</v>
      </c>
      <c r="K241" s="145">
        <v>0.25</v>
      </c>
      <c r="L241" s="145"/>
      <c r="M241" s="145">
        <v>0.7</v>
      </c>
      <c r="N241" s="87" t="e">
        <f>N243+N249+#REF!</f>
        <v>#REF!</v>
      </c>
      <c r="O241" s="88" t="e">
        <f>O243+O249+#REF!</f>
        <v>#REF!</v>
      </c>
      <c r="P241" s="88" t="e">
        <f>P243+P249+#REF!</f>
        <v>#REF!</v>
      </c>
      <c r="Q241" s="88" t="e">
        <f>Q243+Q249+#REF!</f>
        <v>#REF!</v>
      </c>
      <c r="R241" s="88" t="e">
        <f>R243+R249+#REF!</f>
        <v>#REF!</v>
      </c>
      <c r="S241" s="88" t="e">
        <f>S243+S249+#REF!</f>
        <v>#REF!</v>
      </c>
      <c r="T241" s="88" t="e">
        <f>T243+T249+#REF!</f>
        <v>#REF!</v>
      </c>
      <c r="U241" s="88" t="e">
        <f>U243+U249+#REF!</f>
        <v>#REF!</v>
      </c>
      <c r="V241" s="88" t="e">
        <f>V243+V249+#REF!</f>
        <v>#REF!</v>
      </c>
      <c r="W241" s="88" t="e">
        <f>W243+W249+#REF!</f>
        <v>#REF!</v>
      </c>
      <c r="X241" s="88" t="e">
        <f>X243+X249+#REF!</f>
        <v>#REF!</v>
      </c>
      <c r="Y241" s="88" t="e">
        <f>Y243+Y249+#REF!</f>
        <v>#REF!</v>
      </c>
      <c r="Z241" s="88" t="e">
        <f>Z243+Z249+#REF!</f>
        <v>#REF!</v>
      </c>
      <c r="AA241" s="88" t="e">
        <f>AA243+AA249+#REF!</f>
        <v>#REF!</v>
      </c>
      <c r="AB241" s="88" t="e">
        <f>AB243+AB249+#REF!</f>
        <v>#REF!</v>
      </c>
      <c r="AC241" s="88" t="e">
        <f>AC243+AC249+#REF!</f>
        <v>#REF!</v>
      </c>
      <c r="AD241" s="88" t="e">
        <f>+AD243+AD249+#REF!</f>
        <v>#REF!</v>
      </c>
      <c r="AE241" s="89" t="e">
        <f>AE243+AE249+#REF!</f>
        <v>#REF!</v>
      </c>
      <c r="AF241" s="90" t="e">
        <f>AF243+AF249+#REF!</f>
        <v>#REF!</v>
      </c>
      <c r="AG241" s="91"/>
      <c r="AH241" s="91"/>
      <c r="AI241" s="92"/>
    </row>
    <row r="242" spans="1:35" ht="15.75" thickBot="1">
      <c r="A242" s="294"/>
      <c r="B242" s="295"/>
      <c r="C242" s="295"/>
      <c r="D242" s="295"/>
      <c r="E242" s="295"/>
      <c r="F242" s="295"/>
      <c r="G242" s="295"/>
      <c r="H242" s="295"/>
      <c r="I242" s="295"/>
      <c r="J242" s="295"/>
      <c r="K242" s="295"/>
      <c r="L242" s="295"/>
      <c r="M242" s="295"/>
      <c r="N242" s="295"/>
      <c r="O242" s="295"/>
      <c r="P242" s="295"/>
      <c r="Q242" s="295"/>
      <c r="R242" s="295"/>
      <c r="S242" s="295"/>
      <c r="T242" s="295"/>
      <c r="U242" s="295"/>
      <c r="V242" s="295"/>
      <c r="W242" s="295"/>
      <c r="X242" s="295"/>
      <c r="Y242" s="295"/>
      <c r="Z242" s="295"/>
      <c r="AA242" s="295"/>
      <c r="AB242" s="295"/>
      <c r="AC242" s="295"/>
      <c r="AD242" s="295"/>
      <c r="AE242" s="295"/>
      <c r="AF242" s="295"/>
      <c r="AG242" s="295"/>
      <c r="AH242" s="295"/>
      <c r="AI242" s="296"/>
    </row>
    <row r="243" spans="1:35" ht="34.5" thickBot="1">
      <c r="A243" s="14" t="s">
        <v>29</v>
      </c>
      <c r="B243" s="15" t="s">
        <v>30</v>
      </c>
      <c r="C243" s="15" t="s">
        <v>31</v>
      </c>
      <c r="D243" s="15" t="s">
        <v>32</v>
      </c>
      <c r="E243" s="16" t="s">
        <v>33</v>
      </c>
      <c r="F243" s="16" t="s">
        <v>34</v>
      </c>
      <c r="G243" s="93" t="s">
        <v>35</v>
      </c>
      <c r="H243" s="94" t="s">
        <v>36</v>
      </c>
      <c r="I243" s="95"/>
      <c r="J243" s="95"/>
      <c r="K243" s="95"/>
      <c r="L243" s="95"/>
      <c r="M243" s="96"/>
      <c r="N243" s="18">
        <f>SUM(N244:N247)</f>
        <v>0</v>
      </c>
      <c r="O243" s="19">
        <f>SUM(O244:O247)</f>
        <v>0</v>
      </c>
      <c r="P243" s="20">
        <f>SUM(P244:P247)</f>
        <v>0</v>
      </c>
      <c r="Q243" s="19">
        <f>SUM(Q244:Q247)</f>
        <v>0</v>
      </c>
      <c r="R243" s="20"/>
      <c r="S243" s="19"/>
      <c r="T243" s="20"/>
      <c r="U243" s="19"/>
      <c r="V243" s="20"/>
      <c r="W243" s="19"/>
      <c r="X243" s="20"/>
      <c r="Y243" s="19"/>
      <c r="Z243" s="20"/>
      <c r="AA243" s="19"/>
      <c r="AB243" s="20"/>
      <c r="AC243" s="19"/>
      <c r="AD243" s="21">
        <f>N243+P243</f>
        <v>0</v>
      </c>
      <c r="AE243" s="19">
        <f>AE244</f>
        <v>0</v>
      </c>
      <c r="AF243" s="22">
        <f>SUM(AF244:AF247)</f>
        <v>0</v>
      </c>
      <c r="AG243" s="23"/>
      <c r="AH243" s="23"/>
      <c r="AI243" s="97"/>
    </row>
    <row r="244" spans="1:35" ht="24.75">
      <c r="A244" s="280" t="s">
        <v>154</v>
      </c>
      <c r="B244" s="135"/>
      <c r="C244" s="25" t="s">
        <v>155</v>
      </c>
      <c r="D244" s="25" t="s">
        <v>156</v>
      </c>
      <c r="E244" s="98"/>
      <c r="F244" s="61">
        <v>0.7</v>
      </c>
      <c r="G244" s="325" t="s">
        <v>153</v>
      </c>
      <c r="H244" s="328" t="s">
        <v>157</v>
      </c>
      <c r="I244" s="333">
        <v>815</v>
      </c>
      <c r="J244" s="379">
        <v>1</v>
      </c>
      <c r="K244" s="100"/>
      <c r="L244" s="382"/>
      <c r="M244" s="383">
        <v>0.7</v>
      </c>
      <c r="N244" s="101"/>
      <c r="O244" s="102"/>
      <c r="P244" s="103"/>
      <c r="Q244" s="104"/>
      <c r="R244" s="104"/>
      <c r="S244" s="104"/>
      <c r="T244" s="104"/>
      <c r="U244" s="104"/>
      <c r="V244" s="104"/>
      <c r="W244" s="104"/>
      <c r="X244" s="104"/>
      <c r="Y244" s="104"/>
      <c r="Z244" s="104"/>
      <c r="AA244" s="104"/>
      <c r="AB244" s="27"/>
      <c r="AC244" s="27"/>
      <c r="AD244" s="243"/>
      <c r="AE244" s="243"/>
      <c r="AF244" s="29"/>
      <c r="AG244" s="259"/>
      <c r="AH244" s="259"/>
      <c r="AI244" s="331"/>
    </row>
    <row r="245" spans="1:35">
      <c r="A245" s="281"/>
      <c r="B245" s="54"/>
      <c r="C245" s="105"/>
      <c r="D245" s="105"/>
      <c r="E245" s="106"/>
      <c r="F245" s="26"/>
      <c r="G245" s="326"/>
      <c r="H245" s="328"/>
      <c r="I245" s="328"/>
      <c r="J245" s="380"/>
      <c r="K245" s="107"/>
      <c r="L245" s="336"/>
      <c r="M245" s="338"/>
      <c r="N245" s="108"/>
      <c r="O245" s="102"/>
      <c r="P245" s="30"/>
      <c r="Q245" s="27"/>
      <c r="R245" s="27"/>
      <c r="S245" s="27"/>
      <c r="T245" s="27"/>
      <c r="U245" s="27"/>
      <c r="V245" s="27"/>
      <c r="W245" s="27"/>
      <c r="X245" s="27"/>
      <c r="Y245" s="27"/>
      <c r="Z245" s="27"/>
      <c r="AA245" s="27"/>
      <c r="AB245" s="27"/>
      <c r="AC245" s="27"/>
      <c r="AD245" s="243"/>
      <c r="AE245" s="243"/>
      <c r="AF245" s="29"/>
      <c r="AG245" s="259"/>
      <c r="AH245" s="259"/>
      <c r="AI245" s="331"/>
    </row>
    <row r="246" spans="1:35">
      <c r="A246" s="281"/>
      <c r="B246" s="54"/>
      <c r="C246" s="105"/>
      <c r="D246" s="105"/>
      <c r="E246" s="109"/>
      <c r="F246" s="26"/>
      <c r="G246" s="326"/>
      <c r="H246" s="328"/>
      <c r="I246" s="328"/>
      <c r="J246" s="380"/>
      <c r="K246" s="107"/>
      <c r="L246" s="336"/>
      <c r="M246" s="338"/>
      <c r="N246" s="101"/>
      <c r="O246" s="102"/>
      <c r="P246" s="110"/>
      <c r="Q246" s="27"/>
      <c r="R246" s="27"/>
      <c r="S246" s="27"/>
      <c r="T246" s="27"/>
      <c r="U246" s="27"/>
      <c r="V246" s="27"/>
      <c r="W246" s="27"/>
      <c r="X246" s="27"/>
      <c r="Y246" s="27"/>
      <c r="Z246" s="27"/>
      <c r="AA246" s="27"/>
      <c r="AB246" s="27"/>
      <c r="AC246" s="27"/>
      <c r="AD246" s="243"/>
      <c r="AE246" s="243"/>
      <c r="AF246" s="111"/>
      <c r="AG246" s="259"/>
      <c r="AH246" s="259"/>
      <c r="AI246" s="331"/>
    </row>
    <row r="247" spans="1:35" ht="15.75" thickBot="1">
      <c r="A247" s="377"/>
      <c r="B247" s="140"/>
      <c r="C247" s="112"/>
      <c r="D247" s="112"/>
      <c r="E247" s="113"/>
      <c r="F247" s="114"/>
      <c r="G247" s="327"/>
      <c r="H247" s="329"/>
      <c r="I247" s="329"/>
      <c r="J247" s="381"/>
      <c r="K247" s="116"/>
      <c r="L247" s="337"/>
      <c r="M247" s="339"/>
      <c r="N247" s="117"/>
      <c r="O247" s="118"/>
      <c r="P247" s="119"/>
      <c r="Q247" s="120"/>
      <c r="R247" s="120"/>
      <c r="S247" s="120"/>
      <c r="T247" s="120"/>
      <c r="U247" s="120"/>
      <c r="V247" s="120"/>
      <c r="W247" s="120"/>
      <c r="X247" s="120"/>
      <c r="Y247" s="120"/>
      <c r="Z247" s="120"/>
      <c r="AA247" s="120"/>
      <c r="AB247" s="120"/>
      <c r="AC247" s="120"/>
      <c r="AD247" s="244"/>
      <c r="AE247" s="244"/>
      <c r="AF247" s="122"/>
      <c r="AG247" s="330"/>
      <c r="AH247" s="330"/>
      <c r="AI247" s="332"/>
    </row>
    <row r="248" spans="1:35" ht="15.75" thickBot="1">
      <c r="A248" s="260"/>
      <c r="B248" s="261"/>
      <c r="C248" s="261"/>
      <c r="D248" s="261"/>
      <c r="E248" s="261"/>
      <c r="F248" s="261"/>
      <c r="G248" s="261"/>
      <c r="H248" s="261"/>
      <c r="I248" s="261"/>
      <c r="J248" s="261"/>
      <c r="K248" s="261"/>
      <c r="L248" s="261"/>
      <c r="M248" s="261"/>
      <c r="N248" s="261"/>
      <c r="O248" s="261"/>
      <c r="P248" s="261"/>
      <c r="Q248" s="261"/>
      <c r="R248" s="261"/>
      <c r="S248" s="261"/>
      <c r="T248" s="261"/>
      <c r="U248" s="261"/>
      <c r="V248" s="261"/>
      <c r="W248" s="261"/>
      <c r="X248" s="261"/>
      <c r="Y248" s="261"/>
      <c r="Z248" s="261"/>
      <c r="AA248" s="261"/>
      <c r="AB248" s="261"/>
      <c r="AC248" s="261"/>
      <c r="AD248" s="261"/>
      <c r="AE248" s="261"/>
      <c r="AF248" s="261"/>
      <c r="AG248" s="261"/>
      <c r="AH248" s="261"/>
      <c r="AI248" s="262"/>
    </row>
    <row r="249" spans="1:35" ht="34.5" thickBot="1">
      <c r="A249" s="14" t="s">
        <v>29</v>
      </c>
      <c r="B249" s="15" t="s">
        <v>30</v>
      </c>
      <c r="C249" s="15" t="s">
        <v>31</v>
      </c>
      <c r="D249" s="15" t="s">
        <v>37</v>
      </c>
      <c r="E249" s="16" t="s">
        <v>33</v>
      </c>
      <c r="F249" s="16" t="s">
        <v>34</v>
      </c>
      <c r="G249" s="93" t="s">
        <v>38</v>
      </c>
      <c r="H249" s="94" t="s">
        <v>36</v>
      </c>
      <c r="I249" s="17"/>
      <c r="J249" s="31"/>
      <c r="K249" s="31"/>
      <c r="L249" s="32"/>
      <c r="M249" s="134"/>
      <c r="N249" s="18">
        <f>SUM(N250:N253)</f>
        <v>0</v>
      </c>
      <c r="O249" s="19">
        <f>SUM(O250:O253)</f>
        <v>0</v>
      </c>
      <c r="P249" s="20">
        <f>SUM(P250:P253)</f>
        <v>0</v>
      </c>
      <c r="Q249" s="19">
        <f>SUM(Q250:Q253)</f>
        <v>0</v>
      </c>
      <c r="R249" s="20"/>
      <c r="S249" s="19"/>
      <c r="T249" s="20"/>
      <c r="U249" s="19"/>
      <c r="V249" s="20"/>
      <c r="W249" s="19"/>
      <c r="X249" s="20"/>
      <c r="Y249" s="19"/>
      <c r="Z249" s="20"/>
      <c r="AA249" s="19"/>
      <c r="AB249" s="20"/>
      <c r="AC249" s="19"/>
      <c r="AD249" s="20">
        <f>AD250</f>
        <v>0</v>
      </c>
      <c r="AE249" s="19">
        <f>AE250</f>
        <v>0</v>
      </c>
      <c r="AF249" s="22">
        <f>SUM(AF250:AF253)</f>
        <v>0</v>
      </c>
      <c r="AG249" s="23"/>
      <c r="AH249" s="23"/>
      <c r="AI249" s="97"/>
    </row>
    <row r="250" spans="1:35">
      <c r="A250" s="280" t="s">
        <v>154</v>
      </c>
      <c r="B250" s="126"/>
      <c r="C250" s="33"/>
      <c r="D250" s="33"/>
      <c r="E250" s="34"/>
      <c r="F250" s="26"/>
      <c r="G250" s="351"/>
      <c r="H250" s="353"/>
      <c r="I250" s="35"/>
      <c r="J250" s="355"/>
      <c r="K250" s="36"/>
      <c r="L250" s="358"/>
      <c r="M250" s="363"/>
      <c r="N250" s="127"/>
      <c r="O250" s="28"/>
      <c r="P250" s="28"/>
      <c r="Q250" s="28"/>
      <c r="R250" s="28"/>
      <c r="S250" s="28"/>
      <c r="T250" s="28"/>
      <c r="U250" s="28"/>
      <c r="V250" s="28"/>
      <c r="W250" s="28"/>
      <c r="X250" s="28"/>
      <c r="Y250" s="28"/>
      <c r="Z250" s="28"/>
      <c r="AA250" s="28"/>
      <c r="AB250" s="28"/>
      <c r="AC250" s="28"/>
      <c r="AD250" s="243"/>
      <c r="AE250" s="243"/>
      <c r="AF250" s="37"/>
      <c r="AG250" s="259"/>
      <c r="AH250" s="346"/>
      <c r="AI250" s="365"/>
    </row>
    <row r="251" spans="1:35">
      <c r="A251" s="281"/>
      <c r="B251" s="126"/>
      <c r="C251" s="33"/>
      <c r="D251" s="33"/>
      <c r="E251" s="34"/>
      <c r="F251" s="26"/>
      <c r="G251" s="351"/>
      <c r="H251" s="353"/>
      <c r="I251" s="35"/>
      <c r="J251" s="356"/>
      <c r="K251" s="36"/>
      <c r="L251" s="358"/>
      <c r="M251" s="363"/>
      <c r="N251" s="127"/>
      <c r="O251" s="28"/>
      <c r="P251" s="28"/>
      <c r="Q251" s="28"/>
      <c r="R251" s="28"/>
      <c r="S251" s="28"/>
      <c r="T251" s="28"/>
      <c r="U251" s="28"/>
      <c r="V251" s="28"/>
      <c r="W251" s="28"/>
      <c r="X251" s="28"/>
      <c r="Y251" s="28"/>
      <c r="Z251" s="28"/>
      <c r="AA251" s="28"/>
      <c r="AB251" s="28"/>
      <c r="AC251" s="28"/>
      <c r="AD251" s="243"/>
      <c r="AE251" s="243"/>
      <c r="AF251" s="37"/>
      <c r="AG251" s="259"/>
      <c r="AH251" s="346"/>
      <c r="AI251" s="365"/>
    </row>
    <row r="252" spans="1:35">
      <c r="A252" s="281"/>
      <c r="B252" s="126"/>
      <c r="C252" s="33"/>
      <c r="D252" s="33"/>
      <c r="E252" s="38"/>
      <c r="F252" s="26"/>
      <c r="G252" s="351"/>
      <c r="H252" s="353"/>
      <c r="I252" s="35"/>
      <c r="J252" s="356"/>
      <c r="K252" s="36"/>
      <c r="L252" s="358"/>
      <c r="M252" s="363"/>
      <c r="N252" s="127"/>
      <c r="O252" s="28"/>
      <c r="P252" s="28"/>
      <c r="Q252" s="28"/>
      <c r="R252" s="28"/>
      <c r="S252" s="28"/>
      <c r="T252" s="28"/>
      <c r="U252" s="28"/>
      <c r="V252" s="28"/>
      <c r="W252" s="28"/>
      <c r="X252" s="28"/>
      <c r="Y252" s="28"/>
      <c r="Z252" s="28"/>
      <c r="AA252" s="28"/>
      <c r="AB252" s="28"/>
      <c r="AC252" s="28"/>
      <c r="AD252" s="243"/>
      <c r="AE252" s="243"/>
      <c r="AF252" s="39"/>
      <c r="AG252" s="259"/>
      <c r="AH252" s="346"/>
      <c r="AI252" s="365"/>
    </row>
    <row r="253" spans="1:35" ht="15.75" thickBot="1">
      <c r="A253" s="377"/>
      <c r="B253" s="128"/>
      <c r="C253" s="129"/>
      <c r="D253" s="129"/>
      <c r="E253" s="130"/>
      <c r="F253" s="114"/>
      <c r="G253" s="352"/>
      <c r="H253" s="354"/>
      <c r="I253" s="131"/>
      <c r="J253" s="357"/>
      <c r="K253" s="132"/>
      <c r="L253" s="359"/>
      <c r="M253" s="364"/>
      <c r="N253" s="40"/>
      <c r="O253" s="121"/>
      <c r="P253" s="121"/>
      <c r="Q253" s="121"/>
      <c r="R253" s="121"/>
      <c r="S253" s="121"/>
      <c r="T253" s="121"/>
      <c r="U253" s="121"/>
      <c r="V253" s="121"/>
      <c r="W253" s="121"/>
      <c r="X253" s="121"/>
      <c r="Y253" s="121"/>
      <c r="Z253" s="121"/>
      <c r="AA253" s="121"/>
      <c r="AB253" s="121"/>
      <c r="AC253" s="121"/>
      <c r="AD253" s="244"/>
      <c r="AE253" s="244"/>
      <c r="AF253" s="133"/>
      <c r="AG253" s="330"/>
      <c r="AH253" s="347"/>
      <c r="AI253" s="366"/>
    </row>
    <row r="255" spans="1:35" ht="15.75" thickBot="1">
      <c r="A255" s="314" t="s">
        <v>1</v>
      </c>
      <c r="B255" s="315"/>
      <c r="C255" s="315"/>
      <c r="D255" s="315"/>
      <c r="E255" s="315"/>
      <c r="F255" s="315"/>
      <c r="G255" s="315"/>
      <c r="H255" s="315"/>
      <c r="I255" s="315"/>
      <c r="J255" s="315"/>
      <c r="K255" s="315"/>
      <c r="L255" s="315"/>
      <c r="M255" s="315"/>
      <c r="N255" s="315"/>
      <c r="O255" s="315"/>
      <c r="P255" s="315"/>
      <c r="Q255" s="315"/>
      <c r="R255" s="315"/>
      <c r="S255" s="315"/>
      <c r="T255" s="315"/>
      <c r="U255" s="315"/>
      <c r="V255" s="315"/>
      <c r="W255" s="315"/>
      <c r="X255" s="315"/>
      <c r="Y255" s="315"/>
      <c r="Z255" s="315"/>
      <c r="AA255" s="315"/>
      <c r="AB255" s="315"/>
      <c r="AC255" s="315"/>
      <c r="AD255" s="315"/>
      <c r="AE255" s="315"/>
      <c r="AF255" s="315"/>
      <c r="AG255" s="315"/>
      <c r="AH255" s="315"/>
      <c r="AI255" s="316"/>
    </row>
    <row r="256" spans="1:35">
      <c r="A256" s="317" t="s">
        <v>158</v>
      </c>
      <c r="B256" s="318"/>
      <c r="C256" s="318"/>
      <c r="D256" s="318"/>
      <c r="E256" s="318"/>
      <c r="F256" s="318"/>
      <c r="G256" s="319"/>
      <c r="H256" s="320" t="s">
        <v>159</v>
      </c>
      <c r="I256" s="321"/>
      <c r="J256" s="321"/>
      <c r="K256" s="321"/>
      <c r="L256" s="321"/>
      <c r="M256" s="321"/>
      <c r="N256" s="321"/>
      <c r="O256" s="321"/>
      <c r="P256" s="321"/>
      <c r="Q256" s="321"/>
      <c r="R256" s="321"/>
      <c r="S256" s="322"/>
      <c r="T256" s="320" t="s">
        <v>2</v>
      </c>
      <c r="U256" s="323"/>
      <c r="V256" s="323"/>
      <c r="W256" s="323"/>
      <c r="X256" s="323"/>
      <c r="Y256" s="323"/>
      <c r="Z256" s="323"/>
      <c r="AA256" s="323"/>
      <c r="AB256" s="323"/>
      <c r="AC256" s="323"/>
      <c r="AD256" s="323"/>
      <c r="AE256" s="323"/>
      <c r="AF256" s="323"/>
      <c r="AG256" s="323"/>
      <c r="AH256" s="323"/>
      <c r="AI256" s="324"/>
    </row>
    <row r="257" spans="1:35" ht="15.75" thickBot="1">
      <c r="A257" s="263" t="s">
        <v>160</v>
      </c>
      <c r="B257" s="264"/>
      <c r="C257" s="265"/>
      <c r="D257" s="76"/>
      <c r="E257" s="266" t="s">
        <v>161</v>
      </c>
      <c r="F257" s="266"/>
      <c r="G257" s="266"/>
      <c r="H257" s="266"/>
      <c r="I257" s="266"/>
      <c r="J257" s="266"/>
      <c r="K257" s="266"/>
      <c r="L257" s="266"/>
      <c r="M257" s="267"/>
      <c r="N257" s="268" t="s">
        <v>3</v>
      </c>
      <c r="O257" s="269"/>
      <c r="P257" s="269"/>
      <c r="Q257" s="269"/>
      <c r="R257" s="269"/>
      <c r="S257" s="269"/>
      <c r="T257" s="269"/>
      <c r="U257" s="269"/>
      <c r="V257" s="269"/>
      <c r="W257" s="269"/>
      <c r="X257" s="269"/>
      <c r="Y257" s="269"/>
      <c r="Z257" s="269"/>
      <c r="AA257" s="269"/>
      <c r="AB257" s="269"/>
      <c r="AC257" s="269"/>
      <c r="AD257" s="269"/>
      <c r="AE257" s="270"/>
      <c r="AF257" s="271" t="s">
        <v>4</v>
      </c>
      <c r="AG257" s="272"/>
      <c r="AH257" s="272"/>
      <c r="AI257" s="273"/>
    </row>
    <row r="258" spans="1:35">
      <c r="A258" s="248" t="s">
        <v>162</v>
      </c>
      <c r="B258" s="250" t="s">
        <v>6</v>
      </c>
      <c r="C258" s="251"/>
      <c r="D258" s="251"/>
      <c r="E258" s="251"/>
      <c r="F258" s="251"/>
      <c r="G258" s="251"/>
      <c r="H258" s="254" t="s">
        <v>7</v>
      </c>
      <c r="I258" s="256" t="s">
        <v>8</v>
      </c>
      <c r="J258" s="256" t="s">
        <v>9</v>
      </c>
      <c r="K258" s="299" t="s">
        <v>63</v>
      </c>
      <c r="L258" s="307" t="s">
        <v>10</v>
      </c>
      <c r="M258" s="309" t="s">
        <v>11</v>
      </c>
      <c r="N258" s="306" t="s">
        <v>12</v>
      </c>
      <c r="O258" s="303"/>
      <c r="P258" s="274" t="s">
        <v>13</v>
      </c>
      <c r="Q258" s="303"/>
      <c r="R258" s="274" t="s">
        <v>14</v>
      </c>
      <c r="S258" s="303"/>
      <c r="T258" s="274" t="s">
        <v>15</v>
      </c>
      <c r="U258" s="303"/>
      <c r="V258" s="274" t="s">
        <v>16</v>
      </c>
      <c r="W258" s="303"/>
      <c r="X258" s="274" t="s">
        <v>17</v>
      </c>
      <c r="Y258" s="303"/>
      <c r="Z258" s="274" t="s">
        <v>18</v>
      </c>
      <c r="AA258" s="303"/>
      <c r="AB258" s="274" t="s">
        <v>19</v>
      </c>
      <c r="AC258" s="303"/>
      <c r="AD258" s="274" t="s">
        <v>20</v>
      </c>
      <c r="AE258" s="275"/>
      <c r="AF258" s="276" t="s">
        <v>21</v>
      </c>
      <c r="AG258" s="278" t="s">
        <v>22</v>
      </c>
      <c r="AH258" s="304" t="s">
        <v>23</v>
      </c>
      <c r="AI258" s="301" t="s">
        <v>24</v>
      </c>
    </row>
    <row r="259" spans="1:35" ht="20.25" thickBot="1">
      <c r="A259" s="249"/>
      <c r="B259" s="252"/>
      <c r="C259" s="253"/>
      <c r="D259" s="253"/>
      <c r="E259" s="253"/>
      <c r="F259" s="253"/>
      <c r="G259" s="253"/>
      <c r="H259" s="255"/>
      <c r="I259" s="257" t="s">
        <v>8</v>
      </c>
      <c r="J259" s="257"/>
      <c r="K259" s="300"/>
      <c r="L259" s="308"/>
      <c r="M259" s="310"/>
      <c r="N259" s="77" t="s">
        <v>25</v>
      </c>
      <c r="O259" s="78" t="s">
        <v>26</v>
      </c>
      <c r="P259" s="79" t="s">
        <v>25</v>
      </c>
      <c r="Q259" s="78" t="s">
        <v>26</v>
      </c>
      <c r="R259" s="79" t="s">
        <v>25</v>
      </c>
      <c r="S259" s="78" t="s">
        <v>26</v>
      </c>
      <c r="T259" s="79" t="s">
        <v>25</v>
      </c>
      <c r="U259" s="78" t="s">
        <v>26</v>
      </c>
      <c r="V259" s="79" t="s">
        <v>25</v>
      </c>
      <c r="W259" s="78" t="s">
        <v>26</v>
      </c>
      <c r="X259" s="79" t="s">
        <v>25</v>
      </c>
      <c r="Y259" s="78" t="s">
        <v>26</v>
      </c>
      <c r="Z259" s="79" t="s">
        <v>25</v>
      </c>
      <c r="AA259" s="78" t="s">
        <v>27</v>
      </c>
      <c r="AB259" s="79" t="s">
        <v>25</v>
      </c>
      <c r="AC259" s="78" t="s">
        <v>27</v>
      </c>
      <c r="AD259" s="79" t="s">
        <v>25</v>
      </c>
      <c r="AE259" s="80" t="s">
        <v>27</v>
      </c>
      <c r="AF259" s="277"/>
      <c r="AG259" s="279"/>
      <c r="AH259" s="305"/>
      <c r="AI259" s="302"/>
    </row>
    <row r="260" spans="1:35" ht="41.25" thickBot="1">
      <c r="A260" s="81" t="s">
        <v>163</v>
      </c>
      <c r="B260" s="297" t="s">
        <v>164</v>
      </c>
      <c r="C260" s="298"/>
      <c r="D260" s="298"/>
      <c r="E260" s="298"/>
      <c r="F260" s="298"/>
      <c r="G260" s="298"/>
      <c r="H260" s="143" t="s">
        <v>28</v>
      </c>
      <c r="I260" s="83"/>
      <c r="J260" s="84"/>
      <c r="K260" s="84"/>
      <c r="L260" s="85"/>
      <c r="M260" s="86"/>
      <c r="N260" s="87" t="e">
        <f>N262+N268+#REF!</f>
        <v>#REF!</v>
      </c>
      <c r="O260" s="88" t="e">
        <f>O262+O268+#REF!</f>
        <v>#REF!</v>
      </c>
      <c r="P260" s="88" t="e">
        <f>P262+P268+#REF!</f>
        <v>#REF!</v>
      </c>
      <c r="Q260" s="88" t="e">
        <f>Q262+Q268+#REF!</f>
        <v>#REF!</v>
      </c>
      <c r="R260" s="88" t="e">
        <f>R262+R268+#REF!</f>
        <v>#REF!</v>
      </c>
      <c r="S260" s="88" t="e">
        <f>S262+S268+#REF!</f>
        <v>#REF!</v>
      </c>
      <c r="T260" s="88" t="e">
        <f>T262+T268+#REF!</f>
        <v>#REF!</v>
      </c>
      <c r="U260" s="88" t="e">
        <f>U262+U268+#REF!</f>
        <v>#REF!</v>
      </c>
      <c r="V260" s="88" t="e">
        <f>V262+V268+#REF!</f>
        <v>#REF!</v>
      </c>
      <c r="W260" s="88" t="e">
        <f>W262+W268+#REF!</f>
        <v>#REF!</v>
      </c>
      <c r="X260" s="88" t="e">
        <f>X262+X268+#REF!</f>
        <v>#REF!</v>
      </c>
      <c r="Y260" s="88" t="e">
        <f>Y262+Y268+#REF!</f>
        <v>#REF!</v>
      </c>
      <c r="Z260" s="88" t="e">
        <f>Z262+Z268+#REF!</f>
        <v>#REF!</v>
      </c>
      <c r="AA260" s="88" t="e">
        <f>AA262+AA268+#REF!</f>
        <v>#REF!</v>
      </c>
      <c r="AB260" s="88" t="e">
        <f>AB262+AB268+#REF!</f>
        <v>#REF!</v>
      </c>
      <c r="AC260" s="88" t="e">
        <f>AC262+AC268+#REF!</f>
        <v>#REF!</v>
      </c>
      <c r="AD260" s="88" t="e">
        <f>+AD262+AD268+#REF!</f>
        <v>#REF!</v>
      </c>
      <c r="AE260" s="89" t="e">
        <f>AE262+AE268+#REF!</f>
        <v>#VALUE!</v>
      </c>
      <c r="AF260" s="22" t="s">
        <v>165</v>
      </c>
      <c r="AG260" s="23" t="s">
        <v>166</v>
      </c>
      <c r="AH260" s="91"/>
      <c r="AI260" s="92" t="s">
        <v>167</v>
      </c>
    </row>
    <row r="261" spans="1:35" ht="15.75" thickBot="1">
      <c r="A261" s="294"/>
      <c r="B261" s="295"/>
      <c r="C261" s="295"/>
      <c r="D261" s="295"/>
      <c r="E261" s="295"/>
      <c r="F261" s="295"/>
      <c r="G261" s="295"/>
      <c r="H261" s="295"/>
      <c r="I261" s="295"/>
      <c r="J261" s="295"/>
      <c r="K261" s="295"/>
      <c r="L261" s="295"/>
      <c r="M261" s="295"/>
      <c r="N261" s="295"/>
      <c r="O261" s="295"/>
      <c r="P261" s="295"/>
      <c r="Q261" s="295"/>
      <c r="R261" s="295"/>
      <c r="S261" s="295"/>
      <c r="T261" s="295"/>
      <c r="U261" s="295"/>
      <c r="V261" s="295"/>
      <c r="W261" s="295"/>
      <c r="X261" s="295"/>
      <c r="Y261" s="295"/>
      <c r="Z261" s="295"/>
      <c r="AA261" s="295"/>
      <c r="AB261" s="295"/>
      <c r="AC261" s="295"/>
      <c r="AD261" s="295"/>
      <c r="AE261" s="295"/>
      <c r="AF261" s="295"/>
      <c r="AG261" s="295"/>
      <c r="AH261" s="295"/>
      <c r="AI261" s="296"/>
    </row>
    <row r="262" spans="1:35" ht="46.5" thickBot="1">
      <c r="A262" s="14" t="s">
        <v>29</v>
      </c>
      <c r="B262" s="15" t="s">
        <v>30</v>
      </c>
      <c r="C262" s="15" t="s">
        <v>31</v>
      </c>
      <c r="D262" s="15" t="s">
        <v>32</v>
      </c>
      <c r="E262" s="16" t="s">
        <v>33</v>
      </c>
      <c r="F262" s="16" t="s">
        <v>34</v>
      </c>
      <c r="G262" s="93" t="s">
        <v>35</v>
      </c>
      <c r="H262" s="94" t="s">
        <v>36</v>
      </c>
      <c r="I262" s="95"/>
      <c r="J262" s="95"/>
      <c r="K262" s="95"/>
      <c r="L262" s="95"/>
      <c r="M262" s="96"/>
      <c r="N262" s="18">
        <f>SUM(N263:N266)</f>
        <v>0</v>
      </c>
      <c r="O262" s="19">
        <f>SUM(O263:O266)</f>
        <v>0</v>
      </c>
      <c r="P262" s="20">
        <f>SUM(P263:P266)</f>
        <v>30</v>
      </c>
      <c r="Q262" s="19">
        <f>SUM(Q263:Q266)</f>
        <v>30</v>
      </c>
      <c r="R262" s="20"/>
      <c r="S262" s="19"/>
      <c r="T262" s="20"/>
      <c r="U262" s="19"/>
      <c r="V262" s="20"/>
      <c r="W262" s="19"/>
      <c r="X262" s="20"/>
      <c r="Y262" s="19"/>
      <c r="Z262" s="20"/>
      <c r="AA262" s="19"/>
      <c r="AB262" s="20"/>
      <c r="AC262" s="19"/>
      <c r="AD262" s="21">
        <f>N262+P262</f>
        <v>30</v>
      </c>
      <c r="AE262" s="19">
        <f>AE263</f>
        <v>30000000</v>
      </c>
      <c r="AF262" s="22" t="s">
        <v>165</v>
      </c>
      <c r="AG262" s="23" t="s">
        <v>168</v>
      </c>
      <c r="AH262" s="23"/>
      <c r="AI262" s="97" t="s">
        <v>167</v>
      </c>
    </row>
    <row r="263" spans="1:35" ht="18.75">
      <c r="A263" s="280" t="s">
        <v>169</v>
      </c>
      <c r="B263" s="135"/>
      <c r="C263" s="25" t="s">
        <v>170</v>
      </c>
      <c r="D263" s="25">
        <v>1</v>
      </c>
      <c r="E263" s="98">
        <v>0</v>
      </c>
      <c r="F263" s="61">
        <v>1</v>
      </c>
      <c r="G263" s="384" t="s">
        <v>171</v>
      </c>
      <c r="H263" s="328">
        <v>1</v>
      </c>
      <c r="I263" s="99">
        <v>1</v>
      </c>
      <c r="J263" s="334">
        <v>4</v>
      </c>
      <c r="K263" s="100">
        <v>1</v>
      </c>
      <c r="L263" s="336">
        <v>0</v>
      </c>
      <c r="M263" s="338">
        <v>1</v>
      </c>
      <c r="N263" s="101"/>
      <c r="O263" s="102"/>
      <c r="P263" s="103">
        <v>30</v>
      </c>
      <c r="Q263" s="104">
        <v>30</v>
      </c>
      <c r="R263" s="104"/>
      <c r="S263" s="104"/>
      <c r="T263" s="104"/>
      <c r="U263" s="104"/>
      <c r="V263" s="104"/>
      <c r="W263" s="104"/>
      <c r="X263" s="104"/>
      <c r="Y263" s="104"/>
      <c r="Z263" s="104"/>
      <c r="AA263" s="104"/>
      <c r="AB263" s="27"/>
      <c r="AC263" s="27"/>
      <c r="AD263" s="243"/>
      <c r="AE263" s="243">
        <v>30000000</v>
      </c>
      <c r="AF263" s="29">
        <v>350</v>
      </c>
      <c r="AG263" s="385" t="s">
        <v>168</v>
      </c>
      <c r="AH263" s="259"/>
      <c r="AI263" s="331" t="s">
        <v>167</v>
      </c>
    </row>
    <row r="264" spans="1:35">
      <c r="A264" s="281"/>
      <c r="B264" s="54"/>
      <c r="C264" s="105"/>
      <c r="D264" s="105"/>
      <c r="E264" s="106"/>
      <c r="F264" s="26"/>
      <c r="G264" s="326"/>
      <c r="H264" s="328"/>
      <c r="I264" s="99"/>
      <c r="J264" s="334"/>
      <c r="K264" s="107"/>
      <c r="L264" s="336"/>
      <c r="M264" s="338"/>
      <c r="N264" s="108"/>
      <c r="O264" s="102"/>
      <c r="P264" s="30"/>
      <c r="Q264" s="27"/>
      <c r="R264" s="27"/>
      <c r="S264" s="27"/>
      <c r="T264" s="27"/>
      <c r="U264" s="27"/>
      <c r="V264" s="27"/>
      <c r="W264" s="27"/>
      <c r="X264" s="27"/>
      <c r="Y264" s="27"/>
      <c r="Z264" s="27"/>
      <c r="AA264" s="27"/>
      <c r="AB264" s="27"/>
      <c r="AC264" s="27"/>
      <c r="AD264" s="243"/>
      <c r="AE264" s="243"/>
      <c r="AF264" s="29"/>
      <c r="AG264" s="386"/>
      <c r="AH264" s="259"/>
      <c r="AI264" s="331"/>
    </row>
    <row r="265" spans="1:35">
      <c r="A265" s="281"/>
      <c r="B265" s="54"/>
      <c r="C265" s="105"/>
      <c r="D265" s="105"/>
      <c r="E265" s="109"/>
      <c r="F265" s="26"/>
      <c r="G265" s="326"/>
      <c r="H265" s="328"/>
      <c r="I265" s="99"/>
      <c r="J265" s="334"/>
      <c r="K265" s="107"/>
      <c r="L265" s="336"/>
      <c r="M265" s="338"/>
      <c r="N265" s="101"/>
      <c r="O265" s="102"/>
      <c r="P265" s="110"/>
      <c r="Q265" s="27"/>
      <c r="R265" s="27"/>
      <c r="S265" s="27"/>
      <c r="T265" s="27"/>
      <c r="U265" s="27"/>
      <c r="V265" s="27"/>
      <c r="W265" s="27"/>
      <c r="X265" s="27"/>
      <c r="Y265" s="27"/>
      <c r="Z265" s="27"/>
      <c r="AA265" s="27"/>
      <c r="AB265" s="27"/>
      <c r="AC265" s="27"/>
      <c r="AD265" s="243"/>
      <c r="AE265" s="243"/>
      <c r="AF265" s="111"/>
      <c r="AG265" s="386"/>
      <c r="AH265" s="259"/>
      <c r="AI265" s="331"/>
    </row>
    <row r="266" spans="1:35" ht="15.75" thickBot="1">
      <c r="A266" s="377"/>
      <c r="B266" s="140"/>
      <c r="C266" s="112"/>
      <c r="D266" s="112"/>
      <c r="E266" s="113"/>
      <c r="F266" s="114"/>
      <c r="G266" s="327"/>
      <c r="H266" s="329"/>
      <c r="I266" s="115"/>
      <c r="J266" s="335"/>
      <c r="K266" s="116"/>
      <c r="L266" s="337"/>
      <c r="M266" s="339"/>
      <c r="N266" s="117"/>
      <c r="O266" s="118"/>
      <c r="P266" s="119"/>
      <c r="Q266" s="120"/>
      <c r="R266" s="120"/>
      <c r="S266" s="120"/>
      <c r="T266" s="120"/>
      <c r="U266" s="120"/>
      <c r="V266" s="120"/>
      <c r="W266" s="120"/>
      <c r="X266" s="120"/>
      <c r="Y266" s="120"/>
      <c r="Z266" s="120"/>
      <c r="AA266" s="120"/>
      <c r="AB266" s="120"/>
      <c r="AC266" s="120"/>
      <c r="AD266" s="244"/>
      <c r="AE266" s="244"/>
      <c r="AF266" s="122"/>
      <c r="AG266" s="387"/>
      <c r="AH266" s="330"/>
      <c r="AI266" s="332"/>
    </row>
    <row r="267" spans="1:35" ht="15.75" thickBot="1">
      <c r="A267" s="260"/>
      <c r="B267" s="261"/>
      <c r="C267" s="261"/>
      <c r="D267" s="261"/>
      <c r="E267" s="261"/>
      <c r="F267" s="261"/>
      <c r="G267" s="261"/>
      <c r="H267" s="261"/>
      <c r="I267" s="261"/>
      <c r="J267" s="261"/>
      <c r="K267" s="261"/>
      <c r="L267" s="261"/>
      <c r="M267" s="261"/>
      <c r="N267" s="261"/>
      <c r="O267" s="261"/>
      <c r="P267" s="261"/>
      <c r="Q267" s="261"/>
      <c r="R267" s="261"/>
      <c r="S267" s="261"/>
      <c r="T267" s="261"/>
      <c r="U267" s="261"/>
      <c r="V267" s="261"/>
      <c r="W267" s="261"/>
      <c r="X267" s="261"/>
      <c r="Y267" s="261"/>
      <c r="Z267" s="261"/>
      <c r="AA267" s="261"/>
      <c r="AB267" s="261"/>
      <c r="AC267" s="261"/>
      <c r="AD267" s="261"/>
      <c r="AE267" s="261"/>
      <c r="AF267" s="261"/>
      <c r="AG267" s="261"/>
      <c r="AH267" s="261"/>
      <c r="AI267" s="262"/>
    </row>
    <row r="268" spans="1:35" ht="38.25" thickBot="1">
      <c r="A268" s="14" t="s">
        <v>29</v>
      </c>
      <c r="B268" s="15" t="s">
        <v>30</v>
      </c>
      <c r="C268" s="15" t="s">
        <v>31</v>
      </c>
      <c r="D268" s="15" t="s">
        <v>37</v>
      </c>
      <c r="E268" s="16" t="s">
        <v>33</v>
      </c>
      <c r="F268" s="16" t="s">
        <v>34</v>
      </c>
      <c r="G268" s="93" t="s">
        <v>38</v>
      </c>
      <c r="H268" s="94" t="s">
        <v>36</v>
      </c>
      <c r="I268" s="17"/>
      <c r="J268" s="31"/>
      <c r="K268" s="31"/>
      <c r="L268" s="32"/>
      <c r="M268" s="134"/>
      <c r="N268" s="18">
        <f>SUM(N269:N272)</f>
        <v>0</v>
      </c>
      <c r="O268" s="19">
        <f>SUM(O269:O272)</f>
        <v>0</v>
      </c>
      <c r="P268" s="19">
        <f>SUM(P269:P272)</f>
        <v>30</v>
      </c>
      <c r="Q268" s="19">
        <f>SUM(Q269:Q272)</f>
        <v>30</v>
      </c>
      <c r="R268" s="20"/>
      <c r="S268" s="19"/>
      <c r="T268" s="20"/>
      <c r="U268" s="19"/>
      <c r="V268" s="20"/>
      <c r="W268" s="19"/>
      <c r="X268" s="20"/>
      <c r="Y268" s="19"/>
      <c r="Z268" s="20"/>
      <c r="AA268" s="19"/>
      <c r="AB268" s="20"/>
      <c r="AC268" s="19"/>
      <c r="AD268" s="20">
        <f>AD269</f>
        <v>0</v>
      </c>
      <c r="AE268" s="19" t="str">
        <f>AE269</f>
        <v>30,000,000</v>
      </c>
      <c r="AF268" s="22" t="s">
        <v>165</v>
      </c>
      <c r="AG268" s="23" t="s">
        <v>166</v>
      </c>
      <c r="AH268" s="23"/>
      <c r="AI268" s="97" t="s">
        <v>167</v>
      </c>
    </row>
    <row r="269" spans="1:35" ht="24.75">
      <c r="A269" s="280" t="s">
        <v>169</v>
      </c>
      <c r="B269" s="126"/>
      <c r="C269" s="33" t="s">
        <v>172</v>
      </c>
      <c r="D269" s="33">
        <v>150</v>
      </c>
      <c r="E269" s="34">
        <v>0</v>
      </c>
      <c r="F269" s="61">
        <v>1</v>
      </c>
      <c r="G269" s="388" t="s">
        <v>173</v>
      </c>
      <c r="H269" s="353">
        <v>150</v>
      </c>
      <c r="I269" s="35">
        <v>130</v>
      </c>
      <c r="J269" s="355">
        <v>600</v>
      </c>
      <c r="K269" s="36">
        <v>150</v>
      </c>
      <c r="L269" s="358">
        <v>0</v>
      </c>
      <c r="M269" s="363">
        <v>150</v>
      </c>
      <c r="N269" s="127"/>
      <c r="O269" s="28"/>
      <c r="P269" s="28">
        <v>30</v>
      </c>
      <c r="Q269" s="28">
        <v>30</v>
      </c>
      <c r="R269" s="28"/>
      <c r="S269" s="28"/>
      <c r="T269" s="28"/>
      <c r="U269" s="28"/>
      <c r="V269" s="28"/>
      <c r="W269" s="28"/>
      <c r="X269" s="28"/>
      <c r="Y269" s="28"/>
      <c r="Z269" s="28"/>
      <c r="AA269" s="28"/>
      <c r="AB269" s="28"/>
      <c r="AC269" s="28"/>
      <c r="AD269" s="243"/>
      <c r="AE269" s="243" t="s">
        <v>174</v>
      </c>
      <c r="AF269" s="37">
        <v>150</v>
      </c>
      <c r="AG269" s="259" t="s">
        <v>166</v>
      </c>
      <c r="AH269" s="346"/>
      <c r="AI269" s="365" t="s">
        <v>167</v>
      </c>
    </row>
    <row r="270" spans="1:35">
      <c r="A270" s="281"/>
      <c r="B270" s="126"/>
      <c r="C270" s="33"/>
      <c r="D270" s="33"/>
      <c r="E270" s="34"/>
      <c r="F270" s="26"/>
      <c r="G270" s="388"/>
      <c r="H270" s="353"/>
      <c r="I270" s="35"/>
      <c r="J270" s="356"/>
      <c r="K270" s="36"/>
      <c r="L270" s="358"/>
      <c r="M270" s="363"/>
      <c r="N270" s="127"/>
      <c r="O270" s="28"/>
      <c r="P270" s="28"/>
      <c r="Q270" s="28"/>
      <c r="R270" s="28"/>
      <c r="S270" s="28"/>
      <c r="T270" s="28"/>
      <c r="U270" s="28"/>
      <c r="V270" s="28"/>
      <c r="W270" s="28"/>
      <c r="X270" s="28"/>
      <c r="Y270" s="28"/>
      <c r="Z270" s="28"/>
      <c r="AA270" s="28"/>
      <c r="AB270" s="28"/>
      <c r="AC270" s="28"/>
      <c r="AD270" s="243"/>
      <c r="AE270" s="243"/>
      <c r="AF270" s="37"/>
      <c r="AG270" s="259"/>
      <c r="AH270" s="346"/>
      <c r="AI270" s="365"/>
    </row>
    <row r="271" spans="1:35">
      <c r="A271" s="281"/>
      <c r="B271" s="126"/>
      <c r="C271" s="33"/>
      <c r="D271" s="33"/>
      <c r="E271" s="38"/>
      <c r="F271" s="26"/>
      <c r="G271" s="388"/>
      <c r="H271" s="353"/>
      <c r="I271" s="35"/>
      <c r="J271" s="356"/>
      <c r="K271" s="36"/>
      <c r="L271" s="358"/>
      <c r="M271" s="363"/>
      <c r="N271" s="127"/>
      <c r="O271" s="28"/>
      <c r="P271" s="28"/>
      <c r="Q271" s="28"/>
      <c r="R271" s="28"/>
      <c r="S271" s="28"/>
      <c r="T271" s="28"/>
      <c r="U271" s="28"/>
      <c r="V271" s="28"/>
      <c r="W271" s="28"/>
      <c r="X271" s="28"/>
      <c r="Y271" s="28"/>
      <c r="Z271" s="28"/>
      <c r="AA271" s="28"/>
      <c r="AB271" s="28"/>
      <c r="AC271" s="28"/>
      <c r="AD271" s="243"/>
      <c r="AE271" s="243"/>
      <c r="AF271" s="39"/>
      <c r="AG271" s="259"/>
      <c r="AH271" s="346"/>
      <c r="AI271" s="365"/>
    </row>
    <row r="272" spans="1:35" ht="15.75" thickBot="1">
      <c r="A272" s="377"/>
      <c r="B272" s="128"/>
      <c r="C272" s="129"/>
      <c r="D272" s="129"/>
      <c r="E272" s="130"/>
      <c r="F272" s="114"/>
      <c r="G272" s="389"/>
      <c r="H272" s="354"/>
      <c r="I272" s="131"/>
      <c r="J272" s="357"/>
      <c r="K272" s="132"/>
      <c r="L272" s="359"/>
      <c r="M272" s="364"/>
      <c r="N272" s="40"/>
      <c r="O272" s="121"/>
      <c r="P272" s="121"/>
      <c r="Q272" s="121"/>
      <c r="R272" s="121"/>
      <c r="S272" s="121"/>
      <c r="T272" s="121"/>
      <c r="U272" s="121"/>
      <c r="V272" s="121"/>
      <c r="W272" s="121"/>
      <c r="X272" s="121"/>
      <c r="Y272" s="121"/>
      <c r="Z272" s="121"/>
      <c r="AA272" s="121"/>
      <c r="AB272" s="121"/>
      <c r="AC272" s="121"/>
      <c r="AD272" s="244"/>
      <c r="AE272" s="244"/>
      <c r="AF272" s="133"/>
      <c r="AG272" s="330"/>
      <c r="AH272" s="347"/>
      <c r="AI272" s="366"/>
    </row>
    <row r="273" spans="1:35" ht="15.75" thickBot="1">
      <c r="A273" s="260"/>
      <c r="B273" s="261"/>
      <c r="C273" s="261"/>
      <c r="D273" s="261"/>
      <c r="E273" s="261"/>
      <c r="F273" s="261"/>
      <c r="G273" s="261"/>
      <c r="H273" s="261"/>
      <c r="I273" s="261"/>
      <c r="J273" s="261"/>
      <c r="K273" s="261"/>
      <c r="L273" s="261"/>
      <c r="M273" s="261"/>
      <c r="N273" s="261"/>
      <c r="O273" s="261"/>
      <c r="P273" s="261"/>
      <c r="Q273" s="261"/>
      <c r="R273" s="261"/>
      <c r="S273" s="261"/>
      <c r="T273" s="261"/>
      <c r="U273" s="261"/>
      <c r="V273" s="261"/>
      <c r="W273" s="261"/>
      <c r="X273" s="261"/>
      <c r="Y273" s="261"/>
      <c r="Z273" s="261"/>
      <c r="AA273" s="261"/>
      <c r="AB273" s="261"/>
      <c r="AC273" s="261"/>
      <c r="AD273" s="261"/>
      <c r="AE273" s="261"/>
      <c r="AF273" s="261"/>
      <c r="AG273" s="261"/>
      <c r="AH273" s="261"/>
      <c r="AI273" s="262"/>
    </row>
    <row r="274" spans="1:35" ht="15.75" thickBot="1">
      <c r="A274" s="123"/>
      <c r="B274" s="123"/>
      <c r="G274" s="124"/>
      <c r="H274" s="124"/>
      <c r="I274" s="124"/>
      <c r="AF274" s="125"/>
    </row>
    <row r="275" spans="1:35">
      <c r="A275" s="311" t="s">
        <v>175</v>
      </c>
      <c r="B275" s="312"/>
      <c r="C275" s="312"/>
      <c r="D275" s="312"/>
      <c r="E275" s="312"/>
      <c r="F275" s="312"/>
      <c r="G275" s="312"/>
      <c r="H275" s="312"/>
      <c r="I275" s="312"/>
      <c r="J275" s="312"/>
      <c r="K275" s="312"/>
      <c r="L275" s="312"/>
      <c r="M275" s="312"/>
      <c r="N275" s="312"/>
      <c r="O275" s="312"/>
      <c r="P275" s="312"/>
      <c r="Q275" s="312"/>
      <c r="R275" s="312"/>
      <c r="S275" s="312"/>
      <c r="T275" s="312"/>
      <c r="U275" s="312"/>
      <c r="V275" s="312"/>
      <c r="W275" s="312"/>
      <c r="X275" s="312"/>
      <c r="Y275" s="312"/>
      <c r="Z275" s="312"/>
      <c r="AA275" s="312"/>
      <c r="AB275" s="312"/>
      <c r="AC275" s="312"/>
      <c r="AD275" s="312"/>
      <c r="AE275" s="312"/>
      <c r="AF275" s="312"/>
      <c r="AG275" s="312"/>
      <c r="AH275" s="312"/>
      <c r="AI275" s="313"/>
    </row>
    <row r="276" spans="1:35" ht="15.75" thickBot="1">
      <c r="A276" s="314" t="s">
        <v>176</v>
      </c>
      <c r="B276" s="315"/>
      <c r="C276" s="315"/>
      <c r="D276" s="315"/>
      <c r="E276" s="315"/>
      <c r="F276" s="315"/>
      <c r="G276" s="315"/>
      <c r="H276" s="315"/>
      <c r="I276" s="315"/>
      <c r="J276" s="315"/>
      <c r="K276" s="315"/>
      <c r="L276" s="315"/>
      <c r="M276" s="315"/>
      <c r="N276" s="315"/>
      <c r="O276" s="315"/>
      <c r="P276" s="315"/>
      <c r="Q276" s="315"/>
      <c r="R276" s="315"/>
      <c r="S276" s="315"/>
      <c r="T276" s="315"/>
      <c r="U276" s="315"/>
      <c r="V276" s="315"/>
      <c r="W276" s="315"/>
      <c r="X276" s="315"/>
      <c r="Y276" s="315"/>
      <c r="Z276" s="315"/>
      <c r="AA276" s="315"/>
      <c r="AB276" s="315"/>
      <c r="AC276" s="315"/>
      <c r="AD276" s="315"/>
      <c r="AE276" s="315"/>
      <c r="AF276" s="315"/>
      <c r="AG276" s="315"/>
      <c r="AH276" s="315"/>
      <c r="AI276" s="316"/>
    </row>
    <row r="277" spans="1:35">
      <c r="A277" s="317" t="s">
        <v>158</v>
      </c>
      <c r="B277" s="318"/>
      <c r="C277" s="318"/>
      <c r="D277" s="318"/>
      <c r="E277" s="318"/>
      <c r="F277" s="318"/>
      <c r="G277" s="319"/>
      <c r="H277" s="320" t="s">
        <v>159</v>
      </c>
      <c r="I277" s="321"/>
      <c r="J277" s="321"/>
      <c r="K277" s="321"/>
      <c r="L277" s="321"/>
      <c r="M277" s="321"/>
      <c r="N277" s="321"/>
      <c r="O277" s="321"/>
      <c r="P277" s="321"/>
      <c r="Q277" s="321"/>
      <c r="R277" s="321"/>
      <c r="S277" s="322"/>
      <c r="T277" s="320" t="s">
        <v>2</v>
      </c>
      <c r="U277" s="323"/>
      <c r="V277" s="323"/>
      <c r="W277" s="323"/>
      <c r="X277" s="323"/>
      <c r="Y277" s="323"/>
      <c r="Z277" s="323"/>
      <c r="AA277" s="323"/>
      <c r="AB277" s="323"/>
      <c r="AC277" s="323"/>
      <c r="AD277" s="323"/>
      <c r="AE277" s="323"/>
      <c r="AF277" s="323"/>
      <c r="AG277" s="323"/>
      <c r="AH277" s="323"/>
      <c r="AI277" s="324"/>
    </row>
    <row r="278" spans="1:35" ht="15.75" thickBot="1">
      <c r="A278" s="263" t="s">
        <v>177</v>
      </c>
      <c r="B278" s="264"/>
      <c r="C278" s="265"/>
      <c r="D278" s="76"/>
      <c r="E278" s="266" t="s">
        <v>178</v>
      </c>
      <c r="F278" s="266"/>
      <c r="G278" s="266"/>
      <c r="H278" s="266"/>
      <c r="I278" s="266"/>
      <c r="J278" s="266"/>
      <c r="K278" s="266"/>
      <c r="L278" s="266"/>
      <c r="M278" s="267"/>
      <c r="N278" s="268" t="s">
        <v>3</v>
      </c>
      <c r="O278" s="269"/>
      <c r="P278" s="269"/>
      <c r="Q278" s="269"/>
      <c r="R278" s="269"/>
      <c r="S278" s="269"/>
      <c r="T278" s="269"/>
      <c r="U278" s="269"/>
      <c r="V278" s="269"/>
      <c r="W278" s="269"/>
      <c r="X278" s="269"/>
      <c r="Y278" s="269"/>
      <c r="Z278" s="269"/>
      <c r="AA278" s="269"/>
      <c r="AB278" s="269"/>
      <c r="AC278" s="269"/>
      <c r="AD278" s="269"/>
      <c r="AE278" s="270"/>
      <c r="AF278" s="271" t="s">
        <v>4</v>
      </c>
      <c r="AG278" s="272"/>
      <c r="AH278" s="272"/>
      <c r="AI278" s="273"/>
    </row>
    <row r="279" spans="1:35">
      <c r="A279" s="248" t="s">
        <v>162</v>
      </c>
      <c r="B279" s="250" t="s">
        <v>6</v>
      </c>
      <c r="C279" s="251"/>
      <c r="D279" s="251"/>
      <c r="E279" s="251"/>
      <c r="F279" s="251"/>
      <c r="G279" s="251"/>
      <c r="H279" s="254" t="s">
        <v>7</v>
      </c>
      <c r="I279" s="256" t="s">
        <v>8</v>
      </c>
      <c r="J279" s="256" t="s">
        <v>9</v>
      </c>
      <c r="K279" s="299" t="s">
        <v>51</v>
      </c>
      <c r="L279" s="307" t="s">
        <v>10</v>
      </c>
      <c r="M279" s="309" t="s">
        <v>11</v>
      </c>
      <c r="N279" s="306" t="s">
        <v>12</v>
      </c>
      <c r="O279" s="303"/>
      <c r="P279" s="274" t="s">
        <v>13</v>
      </c>
      <c r="Q279" s="303"/>
      <c r="R279" s="274" t="s">
        <v>14</v>
      </c>
      <c r="S279" s="303"/>
      <c r="T279" s="274" t="s">
        <v>15</v>
      </c>
      <c r="U279" s="303"/>
      <c r="V279" s="274" t="s">
        <v>16</v>
      </c>
      <c r="W279" s="303"/>
      <c r="X279" s="274" t="s">
        <v>17</v>
      </c>
      <c r="Y279" s="303"/>
      <c r="Z279" s="274" t="s">
        <v>18</v>
      </c>
      <c r="AA279" s="303"/>
      <c r="AB279" s="274" t="s">
        <v>19</v>
      </c>
      <c r="AC279" s="303"/>
      <c r="AD279" s="274" t="s">
        <v>20</v>
      </c>
      <c r="AE279" s="275"/>
      <c r="AF279" s="276" t="s">
        <v>21</v>
      </c>
      <c r="AG279" s="278" t="s">
        <v>22</v>
      </c>
      <c r="AH279" s="304" t="s">
        <v>23</v>
      </c>
      <c r="AI279" s="301" t="s">
        <v>24</v>
      </c>
    </row>
    <row r="280" spans="1:35" ht="20.25" thickBot="1">
      <c r="A280" s="249"/>
      <c r="B280" s="252"/>
      <c r="C280" s="253"/>
      <c r="D280" s="253"/>
      <c r="E280" s="253"/>
      <c r="F280" s="253"/>
      <c r="G280" s="253"/>
      <c r="H280" s="255"/>
      <c r="I280" s="257" t="s">
        <v>8</v>
      </c>
      <c r="J280" s="257"/>
      <c r="K280" s="300"/>
      <c r="L280" s="308"/>
      <c r="M280" s="310"/>
      <c r="N280" s="77" t="s">
        <v>25</v>
      </c>
      <c r="O280" s="78" t="s">
        <v>26</v>
      </c>
      <c r="P280" s="79" t="s">
        <v>25</v>
      </c>
      <c r="Q280" s="78" t="s">
        <v>26</v>
      </c>
      <c r="R280" s="79" t="s">
        <v>25</v>
      </c>
      <c r="S280" s="78" t="s">
        <v>26</v>
      </c>
      <c r="T280" s="79" t="s">
        <v>25</v>
      </c>
      <c r="U280" s="78" t="s">
        <v>26</v>
      </c>
      <c r="V280" s="79" t="s">
        <v>25</v>
      </c>
      <c r="W280" s="78" t="s">
        <v>26</v>
      </c>
      <c r="X280" s="79" t="s">
        <v>25</v>
      </c>
      <c r="Y280" s="78" t="s">
        <v>26</v>
      </c>
      <c r="Z280" s="79" t="s">
        <v>25</v>
      </c>
      <c r="AA280" s="78" t="s">
        <v>27</v>
      </c>
      <c r="AB280" s="79" t="s">
        <v>25</v>
      </c>
      <c r="AC280" s="78" t="s">
        <v>27</v>
      </c>
      <c r="AD280" s="79" t="s">
        <v>25</v>
      </c>
      <c r="AE280" s="80" t="s">
        <v>27</v>
      </c>
      <c r="AF280" s="277"/>
      <c r="AG280" s="279"/>
      <c r="AH280" s="305"/>
      <c r="AI280" s="302"/>
    </row>
    <row r="281" spans="1:35" ht="78" thickBot="1">
      <c r="A281" s="81" t="s">
        <v>163</v>
      </c>
      <c r="B281" s="297" t="s">
        <v>164</v>
      </c>
      <c r="C281" s="298"/>
      <c r="D281" s="298"/>
      <c r="E281" s="298"/>
      <c r="F281" s="298"/>
      <c r="G281" s="298"/>
      <c r="H281" s="143" t="s">
        <v>28</v>
      </c>
      <c r="I281" s="83"/>
      <c r="J281" s="84"/>
      <c r="K281" s="84"/>
      <c r="L281" s="85"/>
      <c r="M281" s="86"/>
      <c r="N281" s="87">
        <f t="shared" ref="N281:AC281" si="0">N283+N289+N295</f>
        <v>0</v>
      </c>
      <c r="O281" s="88">
        <f t="shared" si="0"/>
        <v>0</v>
      </c>
      <c r="P281" s="87">
        <f t="shared" si="0"/>
        <v>75</v>
      </c>
      <c r="Q281" s="87">
        <f t="shared" si="0"/>
        <v>75</v>
      </c>
      <c r="R281" s="88">
        <f t="shared" si="0"/>
        <v>0</v>
      </c>
      <c r="S281" s="88">
        <f t="shared" si="0"/>
        <v>0</v>
      </c>
      <c r="T281" s="88">
        <f t="shared" si="0"/>
        <v>0</v>
      </c>
      <c r="U281" s="88">
        <f t="shared" si="0"/>
        <v>0</v>
      </c>
      <c r="V281" s="88">
        <f t="shared" si="0"/>
        <v>0</v>
      </c>
      <c r="W281" s="88">
        <f t="shared" si="0"/>
        <v>0</v>
      </c>
      <c r="X281" s="88">
        <f t="shared" si="0"/>
        <v>0</v>
      </c>
      <c r="Y281" s="88">
        <f t="shared" si="0"/>
        <v>0</v>
      </c>
      <c r="Z281" s="88">
        <f t="shared" si="0"/>
        <v>0</v>
      </c>
      <c r="AA281" s="88">
        <f t="shared" si="0"/>
        <v>0</v>
      </c>
      <c r="AB281" s="88">
        <f t="shared" si="0"/>
        <v>0</v>
      </c>
      <c r="AC281" s="88">
        <f t="shared" si="0"/>
        <v>0</v>
      </c>
      <c r="AD281" s="88">
        <f>+AD283+AD289+AD295</f>
        <v>30</v>
      </c>
      <c r="AE281" s="89" t="e">
        <f>AE283+AE289+AE295</f>
        <v>#VALUE!</v>
      </c>
      <c r="AF281" s="90" t="s">
        <v>165</v>
      </c>
      <c r="AG281" s="23" t="s">
        <v>166</v>
      </c>
      <c r="AH281" s="91"/>
      <c r="AI281" s="92" t="s">
        <v>167</v>
      </c>
    </row>
    <row r="282" spans="1:35" ht="15.75" thickBot="1">
      <c r="A282" s="294"/>
      <c r="B282" s="295"/>
      <c r="C282" s="295"/>
      <c r="D282" s="295"/>
      <c r="E282" s="295"/>
      <c r="F282" s="295"/>
      <c r="G282" s="295"/>
      <c r="H282" s="295"/>
      <c r="I282" s="295"/>
      <c r="J282" s="295"/>
      <c r="K282" s="295"/>
      <c r="L282" s="295"/>
      <c r="M282" s="295"/>
      <c r="N282" s="295"/>
      <c r="O282" s="295"/>
      <c r="P282" s="295"/>
      <c r="Q282" s="295"/>
      <c r="R282" s="295"/>
      <c r="S282" s="295"/>
      <c r="T282" s="295"/>
      <c r="U282" s="295"/>
      <c r="V282" s="295"/>
      <c r="W282" s="295"/>
      <c r="X282" s="295"/>
      <c r="Y282" s="295"/>
      <c r="Z282" s="295"/>
      <c r="AA282" s="295"/>
      <c r="AB282" s="295"/>
      <c r="AC282" s="295"/>
      <c r="AD282" s="295"/>
      <c r="AE282" s="295"/>
      <c r="AF282" s="295"/>
      <c r="AG282" s="295"/>
      <c r="AH282" s="295"/>
      <c r="AI282" s="296"/>
    </row>
    <row r="283" spans="1:35" ht="46.5" thickBot="1">
      <c r="A283" s="14" t="s">
        <v>29</v>
      </c>
      <c r="B283" s="15" t="s">
        <v>30</v>
      </c>
      <c r="C283" s="15" t="s">
        <v>31</v>
      </c>
      <c r="D283" s="15" t="s">
        <v>32</v>
      </c>
      <c r="E283" s="16" t="s">
        <v>33</v>
      </c>
      <c r="F283" s="16" t="s">
        <v>34</v>
      </c>
      <c r="G283" s="93" t="s">
        <v>35</v>
      </c>
      <c r="H283" s="94" t="s">
        <v>36</v>
      </c>
      <c r="I283" s="95"/>
      <c r="J283" s="95"/>
      <c r="K283" s="95"/>
      <c r="L283" s="95"/>
      <c r="M283" s="96"/>
      <c r="N283" s="18">
        <f>SUM(N284:N287)</f>
        <v>0</v>
      </c>
      <c r="O283" s="19">
        <f>SUM(O284:O287)</f>
        <v>0</v>
      </c>
      <c r="P283" s="19">
        <f>SUM(P284:P287)</f>
        <v>30</v>
      </c>
      <c r="Q283" s="19">
        <f>SUM(Q284:Q287)</f>
        <v>30</v>
      </c>
      <c r="R283" s="20"/>
      <c r="S283" s="19"/>
      <c r="T283" s="20"/>
      <c r="U283" s="19"/>
      <c r="V283" s="20"/>
      <c r="W283" s="19"/>
      <c r="X283" s="20"/>
      <c r="Y283" s="19"/>
      <c r="Z283" s="20"/>
      <c r="AA283" s="19"/>
      <c r="AB283" s="20"/>
      <c r="AC283" s="19"/>
      <c r="AD283" s="21">
        <f>N283+P283</f>
        <v>30</v>
      </c>
      <c r="AE283" s="19">
        <f>AE284</f>
        <v>30000000</v>
      </c>
      <c r="AF283" s="22" t="s">
        <v>165</v>
      </c>
      <c r="AG283" s="23" t="s">
        <v>166</v>
      </c>
      <c r="AH283" s="23"/>
      <c r="AI283" s="97" t="s">
        <v>167</v>
      </c>
    </row>
    <row r="284" spans="1:35" ht="45">
      <c r="A284" s="280" t="s">
        <v>179</v>
      </c>
      <c r="B284" s="146"/>
      <c r="C284" s="147" t="s">
        <v>180</v>
      </c>
      <c r="D284" s="25">
        <v>50</v>
      </c>
      <c r="E284" s="148">
        <v>0.5</v>
      </c>
      <c r="F284" s="61">
        <v>0.5</v>
      </c>
      <c r="G284" s="390" t="s">
        <v>181</v>
      </c>
      <c r="H284" s="328">
        <v>50</v>
      </c>
      <c r="I284" s="99">
        <v>25</v>
      </c>
      <c r="J284" s="334">
        <v>200</v>
      </c>
      <c r="K284" s="100">
        <v>50</v>
      </c>
      <c r="L284" s="336">
        <v>25</v>
      </c>
      <c r="M284" s="338">
        <v>25</v>
      </c>
      <c r="N284" s="101"/>
      <c r="O284" s="102"/>
      <c r="P284" s="103">
        <v>30</v>
      </c>
      <c r="Q284" s="104">
        <v>30</v>
      </c>
      <c r="R284" s="104"/>
      <c r="S284" s="104"/>
      <c r="T284" s="104"/>
      <c r="U284" s="104"/>
      <c r="V284" s="104"/>
      <c r="W284" s="104"/>
      <c r="X284" s="104"/>
      <c r="Y284" s="104"/>
      <c r="Z284" s="104"/>
      <c r="AA284" s="104"/>
      <c r="AB284" s="27"/>
      <c r="AC284" s="27"/>
      <c r="AD284" s="243"/>
      <c r="AE284" s="243">
        <v>30000000</v>
      </c>
      <c r="AF284" s="29">
        <v>50</v>
      </c>
      <c r="AG284" s="259" t="s">
        <v>166</v>
      </c>
      <c r="AH284" s="259"/>
      <c r="AI284" s="331" t="s">
        <v>167</v>
      </c>
    </row>
    <row r="285" spans="1:35">
      <c r="A285" s="281"/>
      <c r="B285" s="149"/>
      <c r="C285" s="147"/>
      <c r="D285" s="105"/>
      <c r="E285" s="106"/>
      <c r="F285" s="26"/>
      <c r="G285" s="289"/>
      <c r="H285" s="328"/>
      <c r="I285" s="99"/>
      <c r="J285" s="334"/>
      <c r="K285" s="107"/>
      <c r="L285" s="336"/>
      <c r="M285" s="338"/>
      <c r="N285" s="108"/>
      <c r="O285" s="102"/>
      <c r="P285" s="30"/>
      <c r="Q285" s="27"/>
      <c r="R285" s="27"/>
      <c r="S285" s="27"/>
      <c r="T285" s="27"/>
      <c r="U285" s="27"/>
      <c r="V285" s="27"/>
      <c r="W285" s="27"/>
      <c r="X285" s="27"/>
      <c r="Y285" s="27"/>
      <c r="Z285" s="27"/>
      <c r="AA285" s="27"/>
      <c r="AB285" s="27"/>
      <c r="AC285" s="27"/>
      <c r="AD285" s="243"/>
      <c r="AE285" s="243"/>
      <c r="AF285" s="29"/>
      <c r="AG285" s="259"/>
      <c r="AH285" s="259"/>
      <c r="AI285" s="331"/>
    </row>
    <row r="286" spans="1:35">
      <c r="A286" s="281"/>
      <c r="B286" s="149"/>
      <c r="C286" s="147"/>
      <c r="D286" s="105"/>
      <c r="E286" s="109"/>
      <c r="F286" s="26"/>
      <c r="G286" s="289"/>
      <c r="H286" s="328"/>
      <c r="I286" s="99"/>
      <c r="J286" s="334"/>
      <c r="K286" s="107"/>
      <c r="L286" s="336"/>
      <c r="M286" s="338"/>
      <c r="N286" s="101"/>
      <c r="O286" s="102"/>
      <c r="P286" s="110"/>
      <c r="Q286" s="27"/>
      <c r="R286" s="27"/>
      <c r="S286" s="27"/>
      <c r="T286" s="27"/>
      <c r="U286" s="27"/>
      <c r="V286" s="27"/>
      <c r="W286" s="27"/>
      <c r="X286" s="27"/>
      <c r="Y286" s="27"/>
      <c r="Z286" s="27"/>
      <c r="AA286" s="27"/>
      <c r="AB286" s="27"/>
      <c r="AC286" s="27"/>
      <c r="AD286" s="243"/>
      <c r="AE286" s="243"/>
      <c r="AF286" s="111"/>
      <c r="AG286" s="259"/>
      <c r="AH286" s="259"/>
      <c r="AI286" s="331"/>
    </row>
    <row r="287" spans="1:35" ht="15.75" thickBot="1">
      <c r="A287" s="377"/>
      <c r="B287" s="150"/>
      <c r="C287" s="147"/>
      <c r="D287" s="112"/>
      <c r="E287" s="113"/>
      <c r="F287" s="114"/>
      <c r="G287" s="391"/>
      <c r="H287" s="329"/>
      <c r="I287" s="115"/>
      <c r="J287" s="335"/>
      <c r="K287" s="116"/>
      <c r="L287" s="337"/>
      <c r="M287" s="339"/>
      <c r="N287" s="117"/>
      <c r="O287" s="118"/>
      <c r="P287" s="119"/>
      <c r="Q287" s="120"/>
      <c r="R287" s="120"/>
      <c r="S287" s="120"/>
      <c r="T287" s="120"/>
      <c r="U287" s="120"/>
      <c r="V287" s="120"/>
      <c r="W287" s="120"/>
      <c r="X287" s="120"/>
      <c r="Y287" s="120"/>
      <c r="Z287" s="120"/>
      <c r="AA287" s="120"/>
      <c r="AB287" s="120"/>
      <c r="AC287" s="120"/>
      <c r="AD287" s="244"/>
      <c r="AE287" s="244"/>
      <c r="AF287" s="122"/>
      <c r="AG287" s="330"/>
      <c r="AH287" s="330"/>
      <c r="AI287" s="332"/>
    </row>
    <row r="288" spans="1:35" ht="15.75" thickBot="1">
      <c r="A288" s="260"/>
      <c r="B288" s="261"/>
      <c r="C288" s="261"/>
      <c r="D288" s="261"/>
      <c r="E288" s="261"/>
      <c r="F288" s="261"/>
      <c r="G288" s="261"/>
      <c r="H288" s="261"/>
      <c r="I288" s="261"/>
      <c r="J288" s="261"/>
      <c r="K288" s="261"/>
      <c r="L288" s="261"/>
      <c r="M288" s="261"/>
      <c r="N288" s="261"/>
      <c r="O288" s="261"/>
      <c r="P288" s="261"/>
      <c r="Q288" s="261"/>
      <c r="R288" s="261"/>
      <c r="S288" s="261"/>
      <c r="T288" s="261"/>
      <c r="U288" s="261"/>
      <c r="V288" s="261"/>
      <c r="W288" s="261"/>
      <c r="X288" s="261"/>
      <c r="Y288" s="261"/>
      <c r="Z288" s="261"/>
      <c r="AA288" s="261"/>
      <c r="AB288" s="261"/>
      <c r="AC288" s="261"/>
      <c r="AD288" s="261"/>
      <c r="AE288" s="261"/>
      <c r="AF288" s="261"/>
      <c r="AG288" s="261"/>
      <c r="AH288" s="261"/>
      <c r="AI288" s="262"/>
    </row>
    <row r="289" spans="1:35" ht="38.25" thickBot="1">
      <c r="A289" s="14" t="s">
        <v>29</v>
      </c>
      <c r="B289" s="15" t="s">
        <v>30</v>
      </c>
      <c r="C289" s="15" t="s">
        <v>31</v>
      </c>
      <c r="D289" s="15" t="s">
        <v>37</v>
      </c>
      <c r="E289" s="16" t="s">
        <v>33</v>
      </c>
      <c r="F289" s="16" t="s">
        <v>34</v>
      </c>
      <c r="G289" s="93" t="s">
        <v>38</v>
      </c>
      <c r="H289" s="94" t="s">
        <v>36</v>
      </c>
      <c r="I289" s="17"/>
      <c r="J289" s="31"/>
      <c r="K289" s="31"/>
      <c r="L289" s="32"/>
      <c r="M289" s="134"/>
      <c r="N289" s="18">
        <f>SUM(N290:N293)</f>
        <v>0</v>
      </c>
      <c r="O289" s="19">
        <f>SUM(O290:O293)</f>
        <v>0</v>
      </c>
      <c r="P289" s="19">
        <f>SUM(P290:P293)</f>
        <v>25</v>
      </c>
      <c r="Q289" s="19">
        <f>SUM(Q290:Q293)</f>
        <v>25</v>
      </c>
      <c r="R289" s="20"/>
      <c r="S289" s="19"/>
      <c r="T289" s="20"/>
      <c r="U289" s="19"/>
      <c r="V289" s="20"/>
      <c r="W289" s="19"/>
      <c r="X289" s="20"/>
      <c r="Y289" s="19"/>
      <c r="Z289" s="20"/>
      <c r="AA289" s="19"/>
      <c r="AB289" s="20"/>
      <c r="AC289" s="19"/>
      <c r="AD289" s="20">
        <f>AD290</f>
        <v>0</v>
      </c>
      <c r="AE289" s="19" t="str">
        <f>AE290</f>
        <v>75,000,000</v>
      </c>
      <c r="AF289" s="22" t="s">
        <v>165</v>
      </c>
      <c r="AG289" s="23" t="s">
        <v>166</v>
      </c>
      <c r="AH289" s="23"/>
      <c r="AI289" s="97" t="s">
        <v>167</v>
      </c>
    </row>
    <row r="290" spans="1:35" ht="45">
      <c r="A290" s="280" t="s">
        <v>179</v>
      </c>
      <c r="B290" s="126"/>
      <c r="C290" s="147" t="s">
        <v>180</v>
      </c>
      <c r="D290" s="33">
        <v>15</v>
      </c>
      <c r="E290" s="151">
        <v>0.2</v>
      </c>
      <c r="F290" s="61">
        <v>0.8</v>
      </c>
      <c r="G290" s="388" t="s">
        <v>182</v>
      </c>
      <c r="H290" s="353">
        <v>15</v>
      </c>
      <c r="I290" s="35">
        <v>0</v>
      </c>
      <c r="J290" s="355">
        <v>50</v>
      </c>
      <c r="K290" s="36">
        <v>15</v>
      </c>
      <c r="L290" s="358">
        <v>0</v>
      </c>
      <c r="M290" s="363">
        <v>15</v>
      </c>
      <c r="N290" s="127"/>
      <c r="O290" s="28"/>
      <c r="P290" s="28">
        <v>25</v>
      </c>
      <c r="Q290" s="28">
        <v>25</v>
      </c>
      <c r="R290" s="28"/>
      <c r="S290" s="28"/>
      <c r="T290" s="28"/>
      <c r="U290" s="28"/>
      <c r="V290" s="28"/>
      <c r="W290" s="28"/>
      <c r="X290" s="28"/>
      <c r="Y290" s="28"/>
      <c r="Z290" s="28"/>
      <c r="AA290" s="28"/>
      <c r="AB290" s="28">
        <v>50</v>
      </c>
      <c r="AC290" s="28">
        <v>50</v>
      </c>
      <c r="AD290" s="243"/>
      <c r="AE290" s="243" t="s">
        <v>183</v>
      </c>
      <c r="AF290" s="37">
        <v>15</v>
      </c>
      <c r="AG290" s="259" t="s">
        <v>166</v>
      </c>
      <c r="AH290" s="346" t="s">
        <v>184</v>
      </c>
      <c r="AI290" s="365" t="s">
        <v>167</v>
      </c>
    </row>
    <row r="291" spans="1:35">
      <c r="A291" s="281"/>
      <c r="B291" s="126"/>
      <c r="C291" s="33"/>
      <c r="D291" s="33"/>
      <c r="E291" s="34"/>
      <c r="F291" s="26"/>
      <c r="G291" s="388"/>
      <c r="H291" s="353"/>
      <c r="I291" s="35"/>
      <c r="J291" s="356"/>
      <c r="K291" s="36"/>
      <c r="L291" s="358"/>
      <c r="M291" s="363"/>
      <c r="N291" s="127"/>
      <c r="O291" s="28"/>
      <c r="P291" s="28"/>
      <c r="Q291" s="28"/>
      <c r="R291" s="28"/>
      <c r="S291" s="28"/>
      <c r="T291" s="28"/>
      <c r="U291" s="28"/>
      <c r="V291" s="28"/>
      <c r="W291" s="28"/>
      <c r="X291" s="28"/>
      <c r="Y291" s="28"/>
      <c r="Z291" s="28"/>
      <c r="AA291" s="28"/>
      <c r="AB291" s="28"/>
      <c r="AC291" s="28"/>
      <c r="AD291" s="243"/>
      <c r="AE291" s="243"/>
      <c r="AF291" s="37"/>
      <c r="AG291" s="259"/>
      <c r="AH291" s="346"/>
      <c r="AI291" s="365"/>
    </row>
    <row r="292" spans="1:35">
      <c r="A292" s="281"/>
      <c r="B292" s="126"/>
      <c r="C292" s="33"/>
      <c r="D292" s="33"/>
      <c r="E292" s="38"/>
      <c r="F292" s="26"/>
      <c r="G292" s="388"/>
      <c r="H292" s="353"/>
      <c r="I292" s="35"/>
      <c r="J292" s="356"/>
      <c r="K292" s="36"/>
      <c r="L292" s="358"/>
      <c r="M292" s="363"/>
      <c r="N292" s="127"/>
      <c r="O292" s="28"/>
      <c r="P292" s="28"/>
      <c r="Q292" s="28"/>
      <c r="R292" s="28"/>
      <c r="S292" s="28"/>
      <c r="T292" s="28"/>
      <c r="U292" s="28"/>
      <c r="V292" s="28"/>
      <c r="W292" s="28"/>
      <c r="X292" s="28"/>
      <c r="Y292" s="28"/>
      <c r="Z292" s="28"/>
      <c r="AA292" s="28"/>
      <c r="AB292" s="28"/>
      <c r="AC292" s="28"/>
      <c r="AD292" s="243"/>
      <c r="AE292" s="243"/>
      <c r="AF292" s="39"/>
      <c r="AG292" s="259"/>
      <c r="AH292" s="346"/>
      <c r="AI292" s="365"/>
    </row>
    <row r="293" spans="1:35" ht="15.75" thickBot="1">
      <c r="A293" s="377"/>
      <c r="B293" s="128"/>
      <c r="C293" s="129"/>
      <c r="D293" s="129"/>
      <c r="E293" s="130"/>
      <c r="F293" s="114"/>
      <c r="G293" s="389"/>
      <c r="H293" s="354"/>
      <c r="I293" s="131"/>
      <c r="J293" s="357"/>
      <c r="K293" s="132"/>
      <c r="L293" s="359"/>
      <c r="M293" s="364"/>
      <c r="N293" s="40"/>
      <c r="O293" s="121"/>
      <c r="P293" s="121"/>
      <c r="Q293" s="121"/>
      <c r="R293" s="121"/>
      <c r="S293" s="121"/>
      <c r="T293" s="121"/>
      <c r="U293" s="121"/>
      <c r="V293" s="121"/>
      <c r="W293" s="121"/>
      <c r="X293" s="121"/>
      <c r="Y293" s="121"/>
      <c r="Z293" s="121"/>
      <c r="AA293" s="121"/>
      <c r="AB293" s="121"/>
      <c r="AC293" s="121"/>
      <c r="AD293" s="244"/>
      <c r="AE293" s="244"/>
      <c r="AF293" s="133"/>
      <c r="AG293" s="330"/>
      <c r="AH293" s="347"/>
      <c r="AI293" s="366"/>
    </row>
    <row r="294" spans="1:35" ht="15.75" thickBot="1">
      <c r="A294" s="260"/>
      <c r="B294" s="261"/>
      <c r="C294" s="261"/>
      <c r="D294" s="261"/>
      <c r="E294" s="261"/>
      <c r="F294" s="261"/>
      <c r="G294" s="261"/>
      <c r="H294" s="261"/>
      <c r="I294" s="261"/>
      <c r="J294" s="261"/>
      <c r="K294" s="261"/>
      <c r="L294" s="261"/>
      <c r="M294" s="261"/>
      <c r="N294" s="261"/>
      <c r="O294" s="261"/>
      <c r="P294" s="261"/>
      <c r="Q294" s="261"/>
      <c r="R294" s="261"/>
      <c r="S294" s="261"/>
      <c r="T294" s="261"/>
      <c r="U294" s="261"/>
      <c r="V294" s="261"/>
      <c r="W294" s="261"/>
      <c r="X294" s="261"/>
      <c r="Y294" s="261"/>
      <c r="Z294" s="261"/>
      <c r="AA294" s="261"/>
      <c r="AB294" s="261"/>
      <c r="AC294" s="261"/>
      <c r="AD294" s="261"/>
      <c r="AE294" s="261"/>
      <c r="AF294" s="261"/>
      <c r="AG294" s="261"/>
      <c r="AH294" s="261"/>
      <c r="AI294" s="262"/>
    </row>
    <row r="295" spans="1:35" ht="36.75" thickBot="1">
      <c r="A295" s="14" t="s">
        <v>29</v>
      </c>
      <c r="B295" s="15" t="s">
        <v>30</v>
      </c>
      <c r="C295" s="15" t="s">
        <v>31</v>
      </c>
      <c r="D295" s="15" t="s">
        <v>37</v>
      </c>
      <c r="E295" s="16" t="s">
        <v>33</v>
      </c>
      <c r="F295" s="16" t="s">
        <v>34</v>
      </c>
      <c r="G295" s="93" t="s">
        <v>39</v>
      </c>
      <c r="H295" s="94" t="s">
        <v>36</v>
      </c>
      <c r="I295" s="17"/>
      <c r="J295" s="41"/>
      <c r="K295" s="31"/>
      <c r="L295" s="32"/>
      <c r="M295" s="134"/>
      <c r="N295" s="18">
        <f>SUM(N296:N298)</f>
        <v>0</v>
      </c>
      <c r="O295" s="19">
        <f>SUM(O296:O298)</f>
        <v>0</v>
      </c>
      <c r="P295" s="20">
        <f>SUM(P296:P298)</f>
        <v>20</v>
      </c>
      <c r="Q295" s="19">
        <f>SUM(Q296:Q298)</f>
        <v>20</v>
      </c>
      <c r="R295" s="20"/>
      <c r="S295" s="19"/>
      <c r="T295" s="20"/>
      <c r="U295" s="19"/>
      <c r="V295" s="20"/>
      <c r="W295" s="19"/>
      <c r="X295" s="20"/>
      <c r="Y295" s="19"/>
      <c r="Z295" s="20"/>
      <c r="AA295" s="19"/>
      <c r="AB295" s="20"/>
      <c r="AC295" s="19"/>
      <c r="AD295" s="42">
        <f>AD296</f>
        <v>0</v>
      </c>
      <c r="AE295" s="19">
        <f>AE296</f>
        <v>20</v>
      </c>
      <c r="AF295" s="22">
        <f>$AG$37</f>
        <v>0</v>
      </c>
      <c r="AG295" s="23" t="s">
        <v>166</v>
      </c>
      <c r="AH295" s="23"/>
      <c r="AI295" s="97" t="s">
        <v>167</v>
      </c>
    </row>
    <row r="296" spans="1:35" ht="33">
      <c r="A296" s="280" t="s">
        <v>179</v>
      </c>
      <c r="B296" s="135"/>
      <c r="C296" s="25" t="s">
        <v>185</v>
      </c>
      <c r="D296" s="25">
        <v>1</v>
      </c>
      <c r="E296" s="43">
        <v>0</v>
      </c>
      <c r="F296" s="152">
        <v>1</v>
      </c>
      <c r="G296" s="392" t="s">
        <v>186</v>
      </c>
      <c r="H296" s="371">
        <v>1</v>
      </c>
      <c r="I296" s="45">
        <v>0</v>
      </c>
      <c r="J296" s="374">
        <v>1</v>
      </c>
      <c r="K296" s="46">
        <v>1</v>
      </c>
      <c r="L296" s="374">
        <v>0</v>
      </c>
      <c r="M296" s="360">
        <v>1</v>
      </c>
      <c r="N296" s="47"/>
      <c r="O296" s="48"/>
      <c r="P296" s="49">
        <v>20</v>
      </c>
      <c r="Q296" s="48">
        <v>20</v>
      </c>
      <c r="R296" s="48"/>
      <c r="S296" s="48"/>
      <c r="T296" s="48"/>
      <c r="U296" s="48"/>
      <c r="V296" s="48"/>
      <c r="W296" s="48"/>
      <c r="X296" s="48"/>
      <c r="Y296" s="48"/>
      <c r="Z296" s="48"/>
      <c r="AA296" s="48"/>
      <c r="AB296" s="28"/>
      <c r="AC296" s="28"/>
      <c r="AD296" s="243"/>
      <c r="AE296" s="243">
        <v>20</v>
      </c>
      <c r="AF296" s="37"/>
      <c r="AG296" s="346" t="s">
        <v>166</v>
      </c>
      <c r="AH296" s="346"/>
      <c r="AI296" s="365" t="s">
        <v>167</v>
      </c>
    </row>
    <row r="297" spans="1:35">
      <c r="A297" s="281"/>
      <c r="B297" s="54"/>
      <c r="C297" s="105"/>
      <c r="D297" s="105"/>
      <c r="E297" s="136"/>
      <c r="F297" s="26"/>
      <c r="G297" s="289"/>
      <c r="H297" s="372"/>
      <c r="I297" s="99"/>
      <c r="J297" s="375"/>
      <c r="K297" s="36"/>
      <c r="L297" s="375"/>
      <c r="M297" s="361"/>
      <c r="N297" s="137"/>
      <c r="O297" s="138"/>
      <c r="P297" s="139"/>
      <c r="Q297" s="138"/>
      <c r="R297" s="138"/>
      <c r="S297" s="138"/>
      <c r="T297" s="138"/>
      <c r="U297" s="138"/>
      <c r="V297" s="138"/>
      <c r="W297" s="138"/>
      <c r="X297" s="138"/>
      <c r="Y297" s="138"/>
      <c r="Z297" s="138"/>
      <c r="AA297" s="138"/>
      <c r="AB297" s="28"/>
      <c r="AC297" s="28"/>
      <c r="AD297" s="356"/>
      <c r="AE297" s="356"/>
      <c r="AF297" s="37"/>
      <c r="AG297" s="346"/>
      <c r="AH297" s="346"/>
      <c r="AI297" s="365"/>
    </row>
    <row r="298" spans="1:35" ht="15.75" thickBot="1">
      <c r="A298" s="377"/>
      <c r="B298" s="140"/>
      <c r="C298" s="112"/>
      <c r="D298" s="112"/>
      <c r="E298" s="141"/>
      <c r="F298" s="114"/>
      <c r="G298" s="391"/>
      <c r="H298" s="373"/>
      <c r="I298" s="115"/>
      <c r="J298" s="376"/>
      <c r="K298" s="132"/>
      <c r="L298" s="376"/>
      <c r="M298" s="362"/>
      <c r="N298" s="40"/>
      <c r="O298" s="121"/>
      <c r="P298" s="118"/>
      <c r="Q298" s="121"/>
      <c r="R298" s="121"/>
      <c r="S298" s="121"/>
      <c r="T298" s="121"/>
      <c r="U298" s="121"/>
      <c r="V298" s="121"/>
      <c r="W298" s="121"/>
      <c r="X298" s="121"/>
      <c r="Y298" s="121"/>
      <c r="Z298" s="121"/>
      <c r="AA298" s="121"/>
      <c r="AB298" s="121"/>
      <c r="AC298" s="121"/>
      <c r="AD298" s="357"/>
      <c r="AE298" s="357"/>
      <c r="AF298" s="142"/>
      <c r="AG298" s="347"/>
      <c r="AH298" s="347"/>
      <c r="AI298" s="366"/>
    </row>
    <row r="299" spans="1:35" ht="36.75" thickBot="1">
      <c r="A299" s="14" t="s">
        <v>29</v>
      </c>
      <c r="B299" s="15" t="s">
        <v>30</v>
      </c>
      <c r="C299" s="15" t="s">
        <v>31</v>
      </c>
      <c r="D299" s="15" t="s">
        <v>37</v>
      </c>
      <c r="E299" s="16" t="s">
        <v>33</v>
      </c>
      <c r="F299" s="16" t="s">
        <v>34</v>
      </c>
      <c r="G299" s="93" t="s">
        <v>187</v>
      </c>
      <c r="H299" s="94" t="s">
        <v>36</v>
      </c>
      <c r="I299" s="17"/>
      <c r="J299" s="41"/>
      <c r="K299" s="31"/>
      <c r="L299" s="32"/>
      <c r="M299" s="134"/>
      <c r="N299" s="18">
        <f>SUM(N300:N302)</f>
        <v>0</v>
      </c>
      <c r="O299" s="19">
        <f>SUM(O300:O302)</f>
        <v>0</v>
      </c>
      <c r="P299" s="20">
        <f>SUM(P300:P302)</f>
        <v>20</v>
      </c>
      <c r="Q299" s="19">
        <f>SUM(Q300:Q302)</f>
        <v>20</v>
      </c>
      <c r="R299" s="20"/>
      <c r="S299" s="19"/>
      <c r="T299" s="20"/>
      <c r="U299" s="19"/>
      <c r="V299" s="20"/>
      <c r="W299" s="19"/>
      <c r="X299" s="20"/>
      <c r="Y299" s="19"/>
      <c r="Z299" s="20"/>
      <c r="AA299" s="19"/>
      <c r="AB299" s="20"/>
      <c r="AC299" s="19"/>
      <c r="AD299" s="42">
        <f>AD300</f>
        <v>0</v>
      </c>
      <c r="AE299" s="19">
        <f>AE300</f>
        <v>20</v>
      </c>
      <c r="AF299" s="22">
        <f>$AG$37</f>
        <v>0</v>
      </c>
      <c r="AG299" s="23" t="s">
        <v>166</v>
      </c>
      <c r="AH299" s="23"/>
      <c r="AI299" s="97" t="s">
        <v>167</v>
      </c>
    </row>
    <row r="300" spans="1:35" ht="33">
      <c r="A300" s="280" t="s">
        <v>179</v>
      </c>
      <c r="B300" s="135"/>
      <c r="C300" s="25" t="s">
        <v>185</v>
      </c>
      <c r="D300" s="25">
        <v>25</v>
      </c>
      <c r="E300" s="43">
        <v>0</v>
      </c>
      <c r="F300" s="152">
        <v>2</v>
      </c>
      <c r="G300" s="392" t="s">
        <v>188</v>
      </c>
      <c r="H300" s="371">
        <v>25</v>
      </c>
      <c r="I300" s="45">
        <v>0</v>
      </c>
      <c r="J300" s="374">
        <v>100</v>
      </c>
      <c r="K300" s="46">
        <v>50</v>
      </c>
      <c r="L300" s="374">
        <v>0</v>
      </c>
      <c r="M300" s="360">
        <v>50</v>
      </c>
      <c r="N300" s="47"/>
      <c r="O300" s="48"/>
      <c r="P300" s="49">
        <v>20</v>
      </c>
      <c r="Q300" s="48">
        <v>20</v>
      </c>
      <c r="R300" s="48"/>
      <c r="S300" s="48"/>
      <c r="T300" s="48"/>
      <c r="U300" s="48"/>
      <c r="V300" s="48"/>
      <c r="W300" s="48"/>
      <c r="X300" s="48"/>
      <c r="Y300" s="48"/>
      <c r="Z300" s="48"/>
      <c r="AA300" s="48"/>
      <c r="AB300" s="28"/>
      <c r="AC300" s="28"/>
      <c r="AD300" s="243">
        <v>0</v>
      </c>
      <c r="AE300" s="243">
        <v>20</v>
      </c>
      <c r="AF300" s="37">
        <v>50</v>
      </c>
      <c r="AG300" s="346" t="s">
        <v>166</v>
      </c>
      <c r="AH300" s="346"/>
      <c r="AI300" s="365" t="s">
        <v>167</v>
      </c>
    </row>
    <row r="301" spans="1:35">
      <c r="A301" s="281"/>
      <c r="B301" s="54"/>
      <c r="C301" s="105"/>
      <c r="D301" s="105"/>
      <c r="E301" s="136"/>
      <c r="F301" s="26"/>
      <c r="G301" s="289"/>
      <c r="H301" s="372"/>
      <c r="I301" s="99"/>
      <c r="J301" s="375"/>
      <c r="K301" s="36"/>
      <c r="L301" s="375"/>
      <c r="M301" s="361"/>
      <c r="N301" s="137"/>
      <c r="O301" s="138"/>
      <c r="P301" s="139"/>
      <c r="Q301" s="138"/>
      <c r="R301" s="138"/>
      <c r="S301" s="138"/>
      <c r="T301" s="138"/>
      <c r="U301" s="138"/>
      <c r="V301" s="138"/>
      <c r="W301" s="138"/>
      <c r="X301" s="138"/>
      <c r="Y301" s="138"/>
      <c r="Z301" s="138"/>
      <c r="AA301" s="138"/>
      <c r="AB301" s="28"/>
      <c r="AC301" s="28"/>
      <c r="AD301" s="356"/>
      <c r="AE301" s="356"/>
      <c r="AF301" s="37"/>
      <c r="AG301" s="346"/>
      <c r="AH301" s="346"/>
      <c r="AI301" s="365"/>
    </row>
    <row r="302" spans="1:35" ht="15.75" thickBot="1">
      <c r="A302" s="377"/>
      <c r="B302" s="140"/>
      <c r="C302" s="112"/>
      <c r="D302" s="112"/>
      <c r="E302" s="141"/>
      <c r="F302" s="114"/>
      <c r="G302" s="391"/>
      <c r="H302" s="373"/>
      <c r="I302" s="115"/>
      <c r="J302" s="376"/>
      <c r="K302" s="132"/>
      <c r="L302" s="376"/>
      <c r="M302" s="362"/>
      <c r="N302" s="40"/>
      <c r="O302" s="121"/>
      <c r="P302" s="118"/>
      <c r="Q302" s="121"/>
      <c r="R302" s="121"/>
      <c r="S302" s="121"/>
      <c r="T302" s="121"/>
      <c r="U302" s="121"/>
      <c r="V302" s="121"/>
      <c r="W302" s="121"/>
      <c r="X302" s="121"/>
      <c r="Y302" s="121"/>
      <c r="Z302" s="121"/>
      <c r="AA302" s="121"/>
      <c r="AB302" s="121"/>
      <c r="AC302" s="121"/>
      <c r="AD302" s="357"/>
      <c r="AE302" s="357"/>
      <c r="AF302" s="142"/>
      <c r="AG302" s="347"/>
      <c r="AH302" s="347"/>
      <c r="AI302" s="366"/>
    </row>
    <row r="303" spans="1:35" ht="15.75" thickBot="1">
      <c r="A303" s="260"/>
      <c r="B303" s="261"/>
      <c r="C303" s="261"/>
      <c r="D303" s="261"/>
      <c r="E303" s="261"/>
      <c r="F303" s="261"/>
      <c r="G303" s="261"/>
      <c r="H303" s="261"/>
      <c r="I303" s="261"/>
      <c r="J303" s="261"/>
      <c r="K303" s="261"/>
      <c r="L303" s="261"/>
      <c r="M303" s="261"/>
      <c r="N303" s="261"/>
      <c r="O303" s="261"/>
      <c r="P303" s="261"/>
      <c r="Q303" s="261"/>
      <c r="R303" s="261"/>
      <c r="S303" s="261"/>
      <c r="T303" s="261"/>
      <c r="U303" s="261"/>
      <c r="V303" s="261"/>
      <c r="W303" s="261"/>
      <c r="X303" s="261"/>
      <c r="Y303" s="261"/>
      <c r="Z303" s="261"/>
      <c r="AA303" s="261"/>
      <c r="AB303" s="261"/>
      <c r="AC303" s="261"/>
      <c r="AD303" s="261"/>
      <c r="AE303" s="261"/>
      <c r="AF303" s="261"/>
      <c r="AG303" s="261"/>
      <c r="AH303" s="261"/>
      <c r="AI303" s="262"/>
    </row>
    <row r="304" spans="1:35" ht="36.75" thickBot="1">
      <c r="A304" s="14" t="s">
        <v>29</v>
      </c>
      <c r="B304" s="15" t="s">
        <v>30</v>
      </c>
      <c r="C304" s="15" t="s">
        <v>31</v>
      </c>
      <c r="D304" s="15" t="s">
        <v>37</v>
      </c>
      <c r="E304" s="16" t="s">
        <v>33</v>
      </c>
      <c r="F304" s="16" t="s">
        <v>34</v>
      </c>
      <c r="G304" s="93" t="s">
        <v>189</v>
      </c>
      <c r="H304" s="94" t="s">
        <v>36</v>
      </c>
      <c r="I304" s="17"/>
      <c r="J304" s="31"/>
      <c r="K304" s="31"/>
      <c r="L304" s="32"/>
      <c r="M304" s="134"/>
      <c r="N304" s="18">
        <f>SUM(N305:N308)</f>
        <v>0</v>
      </c>
      <c r="O304" s="19">
        <f>SUM(O305:O308)</f>
        <v>0</v>
      </c>
      <c r="P304" s="20">
        <f>SUM(P305:P308)</f>
        <v>5</v>
      </c>
      <c r="Q304" s="19">
        <f>SUM(Q305:Q308)</f>
        <v>0</v>
      </c>
      <c r="R304" s="20"/>
      <c r="S304" s="19"/>
      <c r="T304" s="20"/>
      <c r="U304" s="19"/>
      <c r="V304" s="20"/>
      <c r="W304" s="19"/>
      <c r="X304" s="20"/>
      <c r="Y304" s="19"/>
      <c r="Z304" s="20"/>
      <c r="AA304" s="19"/>
      <c r="AB304" s="20"/>
      <c r="AC304" s="19"/>
      <c r="AD304" s="20">
        <f>AD305</f>
        <v>5</v>
      </c>
      <c r="AE304" s="19">
        <f>AE305</f>
        <v>0</v>
      </c>
      <c r="AF304" s="22" t="s">
        <v>165</v>
      </c>
      <c r="AG304" s="23" t="s">
        <v>166</v>
      </c>
      <c r="AH304" s="23"/>
      <c r="AI304" s="97" t="s">
        <v>167</v>
      </c>
    </row>
    <row r="305" spans="1:35" ht="33">
      <c r="A305" s="393" t="s">
        <v>179</v>
      </c>
      <c r="B305" s="126"/>
      <c r="C305" s="33" t="s">
        <v>185</v>
      </c>
      <c r="D305" s="33">
        <v>1</v>
      </c>
      <c r="E305" s="34">
        <v>0</v>
      </c>
      <c r="F305" s="153">
        <v>0</v>
      </c>
      <c r="G305" s="388" t="s">
        <v>190</v>
      </c>
      <c r="H305" s="353">
        <v>1</v>
      </c>
      <c r="I305" s="35">
        <v>0</v>
      </c>
      <c r="J305" s="355">
        <v>1</v>
      </c>
      <c r="K305" s="36">
        <v>0</v>
      </c>
      <c r="L305" s="358">
        <v>0</v>
      </c>
      <c r="M305" s="363">
        <v>0</v>
      </c>
      <c r="N305" s="127"/>
      <c r="O305" s="28"/>
      <c r="P305" s="28">
        <v>5</v>
      </c>
      <c r="Q305" s="28">
        <v>0</v>
      </c>
      <c r="R305" s="28"/>
      <c r="S305" s="28"/>
      <c r="T305" s="28"/>
      <c r="U305" s="28"/>
      <c r="V305" s="28"/>
      <c r="W305" s="28"/>
      <c r="X305" s="28"/>
      <c r="Y305" s="28"/>
      <c r="Z305" s="28"/>
      <c r="AA305" s="28"/>
      <c r="AB305" s="28"/>
      <c r="AC305" s="28"/>
      <c r="AD305" s="243">
        <v>5</v>
      </c>
      <c r="AE305" s="243">
        <v>0</v>
      </c>
      <c r="AF305" s="37">
        <v>0</v>
      </c>
      <c r="AG305" s="259"/>
      <c r="AH305" s="346"/>
      <c r="AI305" s="365" t="s">
        <v>167</v>
      </c>
    </row>
    <row r="306" spans="1:35">
      <c r="A306" s="393"/>
      <c r="B306" s="126"/>
      <c r="C306" s="33"/>
      <c r="D306" s="33"/>
      <c r="E306" s="34"/>
      <c r="F306" s="26"/>
      <c r="G306" s="388"/>
      <c r="H306" s="353"/>
      <c r="I306" s="35"/>
      <c r="J306" s="356"/>
      <c r="K306" s="36"/>
      <c r="L306" s="358"/>
      <c r="M306" s="363"/>
      <c r="N306" s="127"/>
      <c r="O306" s="28"/>
      <c r="P306" s="28"/>
      <c r="Q306" s="28"/>
      <c r="R306" s="28"/>
      <c r="S306" s="28"/>
      <c r="T306" s="28"/>
      <c r="U306" s="28"/>
      <c r="V306" s="28"/>
      <c r="W306" s="28"/>
      <c r="X306" s="28"/>
      <c r="Y306" s="28"/>
      <c r="Z306" s="28"/>
      <c r="AA306" s="28"/>
      <c r="AB306" s="28"/>
      <c r="AC306" s="28"/>
      <c r="AD306" s="243"/>
      <c r="AE306" s="243"/>
      <c r="AF306" s="37"/>
      <c r="AG306" s="259"/>
      <c r="AH306" s="346"/>
      <c r="AI306" s="365"/>
    </row>
    <row r="307" spans="1:35">
      <c r="A307" s="393"/>
      <c r="B307" s="126"/>
      <c r="C307" s="33"/>
      <c r="D307" s="33"/>
      <c r="E307" s="38"/>
      <c r="F307" s="26"/>
      <c r="G307" s="388"/>
      <c r="H307" s="353"/>
      <c r="I307" s="35"/>
      <c r="J307" s="356"/>
      <c r="K307" s="36"/>
      <c r="L307" s="358"/>
      <c r="M307" s="363"/>
      <c r="N307" s="127"/>
      <c r="O307" s="28"/>
      <c r="P307" s="28"/>
      <c r="Q307" s="28"/>
      <c r="R307" s="28"/>
      <c r="S307" s="28"/>
      <c r="T307" s="28"/>
      <c r="U307" s="28"/>
      <c r="V307" s="28"/>
      <c r="W307" s="28"/>
      <c r="X307" s="28"/>
      <c r="Y307" s="28"/>
      <c r="Z307" s="28"/>
      <c r="AA307" s="28"/>
      <c r="AB307" s="28"/>
      <c r="AC307" s="28"/>
      <c r="AD307" s="243"/>
      <c r="AE307" s="243"/>
      <c r="AF307" s="39"/>
      <c r="AG307" s="259"/>
      <c r="AH307" s="346"/>
      <c r="AI307" s="365"/>
    </row>
    <row r="308" spans="1:35" ht="15.75" thickBot="1">
      <c r="A308" s="394"/>
      <c r="B308" s="128"/>
      <c r="C308" s="129"/>
      <c r="D308" s="129"/>
      <c r="E308" s="130"/>
      <c r="F308" s="114"/>
      <c r="G308" s="389"/>
      <c r="H308" s="354"/>
      <c r="I308" s="131"/>
      <c r="J308" s="357"/>
      <c r="K308" s="132"/>
      <c r="L308" s="359"/>
      <c r="M308" s="364"/>
      <c r="N308" s="40"/>
      <c r="O308" s="121"/>
      <c r="P308" s="121"/>
      <c r="Q308" s="121"/>
      <c r="R308" s="121"/>
      <c r="S308" s="121"/>
      <c r="T308" s="121"/>
      <c r="U308" s="121"/>
      <c r="V308" s="121"/>
      <c r="W308" s="121"/>
      <c r="X308" s="121"/>
      <c r="Y308" s="121"/>
      <c r="Z308" s="121"/>
      <c r="AA308" s="121"/>
      <c r="AB308" s="121"/>
      <c r="AC308" s="121"/>
      <c r="AD308" s="244"/>
      <c r="AE308" s="244"/>
      <c r="AF308" s="133"/>
      <c r="AG308" s="330"/>
      <c r="AH308" s="347"/>
      <c r="AI308" s="366"/>
    </row>
    <row r="309" spans="1:35" ht="15.75" thickBot="1">
      <c r="A309" s="260"/>
      <c r="B309" s="261"/>
      <c r="C309" s="261"/>
      <c r="D309" s="261"/>
      <c r="E309" s="261"/>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2"/>
    </row>
    <row r="310" spans="1:35" ht="36.75" thickBot="1">
      <c r="A310" s="14" t="s">
        <v>29</v>
      </c>
      <c r="B310" s="15" t="s">
        <v>30</v>
      </c>
      <c r="C310" s="15" t="s">
        <v>31</v>
      </c>
      <c r="D310" s="15" t="s">
        <v>37</v>
      </c>
      <c r="E310" s="16" t="s">
        <v>33</v>
      </c>
      <c r="F310" s="16" t="s">
        <v>34</v>
      </c>
      <c r="G310" s="93" t="s">
        <v>191</v>
      </c>
      <c r="H310" s="94" t="s">
        <v>36</v>
      </c>
      <c r="I310" s="17"/>
      <c r="J310" s="41"/>
      <c r="K310" s="31"/>
      <c r="L310" s="32"/>
      <c r="M310" s="134"/>
      <c r="N310" s="18">
        <f>SUM(N311:N313)</f>
        <v>0</v>
      </c>
      <c r="O310" s="19">
        <f>SUM(O311:O313)</f>
        <v>0</v>
      </c>
      <c r="P310" s="20">
        <f>SUM(P311:P313)</f>
        <v>1</v>
      </c>
      <c r="Q310" s="19">
        <f>SUM(Q311:Q313)</f>
        <v>1</v>
      </c>
      <c r="R310" s="20"/>
      <c r="S310" s="19"/>
      <c r="T310" s="20"/>
      <c r="U310" s="19"/>
      <c r="V310" s="20"/>
      <c r="W310" s="19"/>
      <c r="X310" s="20"/>
      <c r="Y310" s="19"/>
      <c r="Z310" s="20"/>
      <c r="AA310" s="19"/>
      <c r="AB310" s="20"/>
      <c r="AC310" s="19"/>
      <c r="AD310" s="42">
        <f>AD311</f>
        <v>0</v>
      </c>
      <c r="AE310" s="19">
        <f>AE311</f>
        <v>1</v>
      </c>
      <c r="AF310" s="22" t="s">
        <v>165</v>
      </c>
      <c r="AG310" s="23" t="s">
        <v>166</v>
      </c>
      <c r="AH310" s="23"/>
      <c r="AI310" s="97" t="s">
        <v>167</v>
      </c>
    </row>
    <row r="311" spans="1:35" ht="16.5">
      <c r="A311" s="280" t="s">
        <v>192</v>
      </c>
      <c r="B311" s="135"/>
      <c r="C311" s="25" t="s">
        <v>192</v>
      </c>
      <c r="D311" s="25">
        <v>1</v>
      </c>
      <c r="E311" s="43">
        <v>0</v>
      </c>
      <c r="F311" s="152">
        <v>1</v>
      </c>
      <c r="G311" s="392" t="s">
        <v>193</v>
      </c>
      <c r="H311" s="371">
        <v>1</v>
      </c>
      <c r="I311" s="45">
        <v>0</v>
      </c>
      <c r="J311" s="374">
        <v>1</v>
      </c>
      <c r="K311" s="46">
        <v>1</v>
      </c>
      <c r="L311" s="374">
        <v>0</v>
      </c>
      <c r="M311" s="360">
        <v>1</v>
      </c>
      <c r="N311" s="47"/>
      <c r="O311" s="48"/>
      <c r="P311" s="49">
        <v>1</v>
      </c>
      <c r="Q311" s="48">
        <v>1</v>
      </c>
      <c r="R311" s="48"/>
      <c r="S311" s="48"/>
      <c r="T311" s="48"/>
      <c r="U311" s="48"/>
      <c r="V311" s="48"/>
      <c r="W311" s="48"/>
      <c r="X311" s="48"/>
      <c r="Y311" s="48"/>
      <c r="Z311" s="48"/>
      <c r="AA311" s="48"/>
      <c r="AB311" s="28"/>
      <c r="AC311" s="28"/>
      <c r="AD311" s="243"/>
      <c r="AE311" s="243">
        <v>1</v>
      </c>
      <c r="AF311" s="37">
        <v>50</v>
      </c>
      <c r="AG311" s="346" t="s">
        <v>166</v>
      </c>
      <c r="AH311" s="346"/>
      <c r="AI311" s="365" t="s">
        <v>167</v>
      </c>
    </row>
    <row r="312" spans="1:35">
      <c r="A312" s="281"/>
      <c r="B312" s="54"/>
      <c r="C312" s="105"/>
      <c r="D312" s="105"/>
      <c r="E312" s="136"/>
      <c r="F312" s="26"/>
      <c r="G312" s="289"/>
      <c r="H312" s="372"/>
      <c r="I312" s="99"/>
      <c r="J312" s="375"/>
      <c r="K312" s="36"/>
      <c r="L312" s="375"/>
      <c r="M312" s="361"/>
      <c r="N312" s="137"/>
      <c r="O312" s="138"/>
      <c r="P312" s="139"/>
      <c r="Q312" s="138"/>
      <c r="R312" s="138"/>
      <c r="S312" s="138"/>
      <c r="T312" s="138"/>
      <c r="U312" s="138"/>
      <c r="V312" s="138"/>
      <c r="W312" s="138"/>
      <c r="X312" s="138"/>
      <c r="Y312" s="138"/>
      <c r="Z312" s="138"/>
      <c r="AA312" s="138"/>
      <c r="AB312" s="28"/>
      <c r="AC312" s="28"/>
      <c r="AD312" s="356"/>
      <c r="AE312" s="356"/>
      <c r="AF312" s="37"/>
      <c r="AG312" s="346"/>
      <c r="AH312" s="346"/>
      <c r="AI312" s="365"/>
    </row>
    <row r="313" spans="1:35" ht="15.75" thickBot="1">
      <c r="A313" s="377"/>
      <c r="B313" s="140"/>
      <c r="C313" s="112"/>
      <c r="D313" s="112"/>
      <c r="E313" s="141"/>
      <c r="F313" s="114"/>
      <c r="G313" s="391"/>
      <c r="H313" s="373"/>
      <c r="I313" s="115"/>
      <c r="J313" s="376"/>
      <c r="K313" s="132"/>
      <c r="L313" s="376"/>
      <c r="M313" s="362"/>
      <c r="N313" s="40"/>
      <c r="O313" s="121"/>
      <c r="P313" s="118"/>
      <c r="Q313" s="121"/>
      <c r="R313" s="121"/>
      <c r="S313" s="121"/>
      <c r="T313" s="121"/>
      <c r="U313" s="121"/>
      <c r="V313" s="121"/>
      <c r="W313" s="121"/>
      <c r="X313" s="121"/>
      <c r="Y313" s="121"/>
      <c r="Z313" s="121"/>
      <c r="AA313" s="121"/>
      <c r="AB313" s="121"/>
      <c r="AC313" s="121"/>
      <c r="AD313" s="357"/>
      <c r="AE313" s="357"/>
      <c r="AF313" s="142"/>
      <c r="AG313" s="347"/>
      <c r="AH313" s="347"/>
      <c r="AI313" s="366"/>
    </row>
    <row r="314" spans="1:35" ht="15.75" thickBot="1">
      <c r="A314" s="123"/>
      <c r="B314" s="123"/>
      <c r="G314" s="124"/>
      <c r="H314" s="124"/>
      <c r="I314" s="124"/>
      <c r="AF314" s="125"/>
    </row>
    <row r="315" spans="1:35">
      <c r="A315" s="311" t="s">
        <v>175</v>
      </c>
      <c r="B315" s="312"/>
      <c r="C315" s="312"/>
      <c r="D315" s="312"/>
      <c r="E315" s="312"/>
      <c r="F315" s="312"/>
      <c r="G315" s="312"/>
      <c r="H315" s="312"/>
      <c r="I315" s="312"/>
      <c r="J315" s="312"/>
      <c r="K315" s="312"/>
      <c r="L315" s="312"/>
      <c r="M315" s="312"/>
      <c r="N315" s="312"/>
      <c r="O315" s="312"/>
      <c r="P315" s="312"/>
      <c r="Q315" s="312"/>
      <c r="R315" s="312"/>
      <c r="S315" s="312"/>
      <c r="T315" s="312"/>
      <c r="U315" s="312"/>
      <c r="V315" s="312"/>
      <c r="W315" s="312"/>
      <c r="X315" s="312"/>
      <c r="Y315" s="312"/>
      <c r="Z315" s="312"/>
      <c r="AA315" s="312"/>
      <c r="AB315" s="312"/>
      <c r="AC315" s="312"/>
      <c r="AD315" s="312"/>
      <c r="AE315" s="312"/>
      <c r="AF315" s="312"/>
      <c r="AG315" s="312"/>
      <c r="AH315" s="312"/>
      <c r="AI315" s="313"/>
    </row>
    <row r="316" spans="1:35" ht="15.75" thickBot="1">
      <c r="A316" s="314" t="s">
        <v>176</v>
      </c>
      <c r="B316" s="315"/>
      <c r="C316" s="315"/>
      <c r="D316" s="315"/>
      <c r="E316" s="315"/>
      <c r="F316" s="315"/>
      <c r="G316" s="315"/>
      <c r="H316" s="315"/>
      <c r="I316" s="315"/>
      <c r="J316" s="315"/>
      <c r="K316" s="315"/>
      <c r="L316" s="315"/>
      <c r="M316" s="315"/>
      <c r="N316" s="315"/>
      <c r="O316" s="315"/>
      <c r="P316" s="315"/>
      <c r="Q316" s="315"/>
      <c r="R316" s="315"/>
      <c r="S316" s="315"/>
      <c r="T316" s="315"/>
      <c r="U316" s="315"/>
      <c r="V316" s="315"/>
      <c r="W316" s="315"/>
      <c r="X316" s="315"/>
      <c r="Y316" s="315"/>
      <c r="Z316" s="315"/>
      <c r="AA316" s="315"/>
      <c r="AB316" s="315"/>
      <c r="AC316" s="315"/>
      <c r="AD316" s="315"/>
      <c r="AE316" s="315"/>
      <c r="AF316" s="315"/>
      <c r="AG316" s="315"/>
      <c r="AH316" s="315"/>
      <c r="AI316" s="316"/>
    </row>
    <row r="317" spans="1:35">
      <c r="A317" s="317" t="s">
        <v>194</v>
      </c>
      <c r="B317" s="318"/>
      <c r="C317" s="318"/>
      <c r="D317" s="318"/>
      <c r="E317" s="318"/>
      <c r="F317" s="318"/>
      <c r="G317" s="319"/>
      <c r="H317" s="320" t="s">
        <v>195</v>
      </c>
      <c r="I317" s="321"/>
      <c r="J317" s="321"/>
      <c r="K317" s="321"/>
      <c r="L317" s="321"/>
      <c r="M317" s="321"/>
      <c r="N317" s="321"/>
      <c r="O317" s="321"/>
      <c r="P317" s="321"/>
      <c r="Q317" s="321"/>
      <c r="R317" s="321"/>
      <c r="S317" s="322"/>
      <c r="T317" s="320" t="s">
        <v>2</v>
      </c>
      <c r="U317" s="323"/>
      <c r="V317" s="323"/>
      <c r="W317" s="323"/>
      <c r="X317" s="323"/>
      <c r="Y317" s="323"/>
      <c r="Z317" s="323"/>
      <c r="AA317" s="323"/>
      <c r="AB317" s="323"/>
      <c r="AC317" s="323"/>
      <c r="AD317" s="323"/>
      <c r="AE317" s="323"/>
      <c r="AF317" s="323"/>
      <c r="AG317" s="323"/>
      <c r="AH317" s="323"/>
      <c r="AI317" s="324"/>
    </row>
    <row r="318" spans="1:35" ht="15.75" thickBot="1">
      <c r="A318" s="263" t="s">
        <v>196</v>
      </c>
      <c r="B318" s="264"/>
      <c r="C318" s="265"/>
      <c r="D318" s="76"/>
      <c r="E318" s="266" t="s">
        <v>197</v>
      </c>
      <c r="F318" s="266"/>
      <c r="G318" s="266"/>
      <c r="H318" s="266"/>
      <c r="I318" s="266"/>
      <c r="J318" s="266"/>
      <c r="K318" s="266"/>
      <c r="L318" s="266"/>
      <c r="M318" s="267"/>
      <c r="N318" s="268" t="s">
        <v>3</v>
      </c>
      <c r="O318" s="269"/>
      <c r="P318" s="269"/>
      <c r="Q318" s="269"/>
      <c r="R318" s="269"/>
      <c r="S318" s="269"/>
      <c r="T318" s="269"/>
      <c r="U318" s="269"/>
      <c r="V318" s="269"/>
      <c r="W318" s="269"/>
      <c r="X318" s="269"/>
      <c r="Y318" s="269"/>
      <c r="Z318" s="269"/>
      <c r="AA318" s="269"/>
      <c r="AB318" s="269"/>
      <c r="AC318" s="269"/>
      <c r="AD318" s="269"/>
      <c r="AE318" s="270"/>
      <c r="AF318" s="271" t="s">
        <v>4</v>
      </c>
      <c r="AG318" s="272"/>
      <c r="AH318" s="272"/>
      <c r="AI318" s="273"/>
    </row>
    <row r="319" spans="1:35">
      <c r="A319" s="248" t="s">
        <v>162</v>
      </c>
      <c r="B319" s="250" t="s">
        <v>6</v>
      </c>
      <c r="C319" s="251"/>
      <c r="D319" s="251"/>
      <c r="E319" s="251"/>
      <c r="F319" s="251"/>
      <c r="G319" s="251"/>
      <c r="H319" s="254" t="s">
        <v>7</v>
      </c>
      <c r="I319" s="256" t="s">
        <v>8</v>
      </c>
      <c r="J319" s="256" t="s">
        <v>9</v>
      </c>
      <c r="K319" s="299" t="s">
        <v>63</v>
      </c>
      <c r="L319" s="307" t="s">
        <v>10</v>
      </c>
      <c r="M319" s="309" t="s">
        <v>11</v>
      </c>
      <c r="N319" s="306" t="s">
        <v>12</v>
      </c>
      <c r="O319" s="303"/>
      <c r="P319" s="274" t="s">
        <v>13</v>
      </c>
      <c r="Q319" s="303"/>
      <c r="R319" s="274" t="s">
        <v>14</v>
      </c>
      <c r="S319" s="303"/>
      <c r="T319" s="274" t="s">
        <v>15</v>
      </c>
      <c r="U319" s="303"/>
      <c r="V319" s="274" t="s">
        <v>16</v>
      </c>
      <c r="W319" s="303"/>
      <c r="X319" s="274" t="s">
        <v>17</v>
      </c>
      <c r="Y319" s="303"/>
      <c r="Z319" s="274" t="s">
        <v>18</v>
      </c>
      <c r="AA319" s="303"/>
      <c r="AB319" s="274" t="s">
        <v>19</v>
      </c>
      <c r="AC319" s="303"/>
      <c r="AD319" s="274" t="s">
        <v>20</v>
      </c>
      <c r="AE319" s="275"/>
      <c r="AF319" s="276" t="s">
        <v>21</v>
      </c>
      <c r="AG319" s="278" t="s">
        <v>22</v>
      </c>
      <c r="AH319" s="304" t="s">
        <v>23</v>
      </c>
      <c r="AI319" s="301" t="s">
        <v>24</v>
      </c>
    </row>
    <row r="320" spans="1:35" ht="20.25" thickBot="1">
      <c r="A320" s="249"/>
      <c r="B320" s="252"/>
      <c r="C320" s="253"/>
      <c r="D320" s="253"/>
      <c r="E320" s="253"/>
      <c r="F320" s="253"/>
      <c r="G320" s="253"/>
      <c r="H320" s="255"/>
      <c r="I320" s="257" t="s">
        <v>8</v>
      </c>
      <c r="J320" s="257"/>
      <c r="K320" s="300"/>
      <c r="L320" s="308"/>
      <c r="M320" s="310"/>
      <c r="N320" s="77" t="s">
        <v>25</v>
      </c>
      <c r="O320" s="78" t="s">
        <v>26</v>
      </c>
      <c r="P320" s="79" t="s">
        <v>25</v>
      </c>
      <c r="Q320" s="78" t="s">
        <v>26</v>
      </c>
      <c r="R320" s="79" t="s">
        <v>25</v>
      </c>
      <c r="S320" s="78" t="s">
        <v>26</v>
      </c>
      <c r="T320" s="79" t="s">
        <v>25</v>
      </c>
      <c r="U320" s="78" t="s">
        <v>26</v>
      </c>
      <c r="V320" s="79" t="s">
        <v>25</v>
      </c>
      <c r="W320" s="78" t="s">
        <v>26</v>
      </c>
      <c r="X320" s="79" t="s">
        <v>25</v>
      </c>
      <c r="Y320" s="78" t="s">
        <v>26</v>
      </c>
      <c r="Z320" s="79" t="s">
        <v>25</v>
      </c>
      <c r="AA320" s="78" t="s">
        <v>27</v>
      </c>
      <c r="AB320" s="79" t="s">
        <v>25</v>
      </c>
      <c r="AC320" s="78" t="s">
        <v>27</v>
      </c>
      <c r="AD320" s="79" t="s">
        <v>25</v>
      </c>
      <c r="AE320" s="80" t="s">
        <v>27</v>
      </c>
      <c r="AF320" s="277"/>
      <c r="AG320" s="279"/>
      <c r="AH320" s="305"/>
      <c r="AI320" s="302"/>
    </row>
    <row r="321" spans="1:35" ht="36.75" thickBot="1">
      <c r="A321" s="81" t="s">
        <v>163</v>
      </c>
      <c r="B321" s="297" t="s">
        <v>164</v>
      </c>
      <c r="C321" s="298"/>
      <c r="D321" s="298"/>
      <c r="E321" s="298"/>
      <c r="F321" s="298"/>
      <c r="G321" s="298"/>
      <c r="H321" s="143" t="s">
        <v>28</v>
      </c>
      <c r="I321" s="83"/>
      <c r="J321" s="84"/>
      <c r="K321" s="84"/>
      <c r="L321" s="85"/>
      <c r="M321" s="86"/>
      <c r="N321" s="87">
        <f t="shared" ref="N321:AC321" si="1">N323+N329+N335</f>
        <v>0</v>
      </c>
      <c r="O321" s="88">
        <f t="shared" si="1"/>
        <v>0</v>
      </c>
      <c r="P321" s="88">
        <f t="shared" si="1"/>
        <v>0</v>
      </c>
      <c r="Q321" s="88">
        <f t="shared" si="1"/>
        <v>0</v>
      </c>
      <c r="R321" s="88">
        <f t="shared" si="1"/>
        <v>0</v>
      </c>
      <c r="S321" s="88">
        <f t="shared" si="1"/>
        <v>0</v>
      </c>
      <c r="T321" s="88">
        <f t="shared" si="1"/>
        <v>0</v>
      </c>
      <c r="U321" s="88">
        <f t="shared" si="1"/>
        <v>0</v>
      </c>
      <c r="V321" s="88">
        <f t="shared" si="1"/>
        <v>0</v>
      </c>
      <c r="W321" s="88">
        <f t="shared" si="1"/>
        <v>0</v>
      </c>
      <c r="X321" s="88">
        <f t="shared" si="1"/>
        <v>0</v>
      </c>
      <c r="Y321" s="88">
        <f t="shared" si="1"/>
        <v>0</v>
      </c>
      <c r="Z321" s="88">
        <f t="shared" si="1"/>
        <v>0</v>
      </c>
      <c r="AA321" s="88">
        <f t="shared" si="1"/>
        <v>0</v>
      </c>
      <c r="AB321" s="88">
        <f t="shared" si="1"/>
        <v>0</v>
      </c>
      <c r="AC321" s="88">
        <f t="shared" si="1"/>
        <v>0</v>
      </c>
      <c r="AD321" s="88">
        <f>+AD323+AD329+AD335</f>
        <v>0</v>
      </c>
      <c r="AE321" s="89">
        <f>AE323+AE329+AE335</f>
        <v>0</v>
      </c>
      <c r="AF321" s="22" t="s">
        <v>165</v>
      </c>
      <c r="AG321" s="23" t="s">
        <v>166</v>
      </c>
      <c r="AH321" s="91"/>
      <c r="AI321" s="92" t="s">
        <v>167</v>
      </c>
    </row>
    <row r="322" spans="1:35" ht="15.75" thickBot="1">
      <c r="A322" s="294"/>
      <c r="B322" s="295"/>
      <c r="C322" s="295"/>
      <c r="D322" s="295"/>
      <c r="E322" s="295"/>
      <c r="F322" s="295"/>
      <c r="G322" s="295"/>
      <c r="H322" s="295"/>
      <c r="I322" s="295"/>
      <c r="J322" s="295"/>
      <c r="K322" s="295"/>
      <c r="L322" s="295"/>
      <c r="M322" s="295"/>
      <c r="N322" s="295"/>
      <c r="O322" s="295"/>
      <c r="P322" s="295"/>
      <c r="Q322" s="295"/>
      <c r="R322" s="295"/>
      <c r="S322" s="295"/>
      <c r="T322" s="295"/>
      <c r="U322" s="295"/>
      <c r="V322" s="295"/>
      <c r="W322" s="295"/>
      <c r="X322" s="295"/>
      <c r="Y322" s="295"/>
      <c r="Z322" s="295"/>
      <c r="AA322" s="295"/>
      <c r="AB322" s="295"/>
      <c r="AC322" s="295"/>
      <c r="AD322" s="295"/>
      <c r="AE322" s="295"/>
      <c r="AF322" s="295"/>
      <c r="AG322" s="295"/>
      <c r="AH322" s="295"/>
      <c r="AI322" s="296"/>
    </row>
    <row r="323" spans="1:35" ht="36.75" thickBot="1">
      <c r="A323" s="14" t="s">
        <v>29</v>
      </c>
      <c r="B323" s="15" t="s">
        <v>30</v>
      </c>
      <c r="C323" s="15" t="s">
        <v>31</v>
      </c>
      <c r="D323" s="15" t="s">
        <v>32</v>
      </c>
      <c r="E323" s="16" t="s">
        <v>33</v>
      </c>
      <c r="F323" s="16" t="s">
        <v>34</v>
      </c>
      <c r="G323" s="93" t="s">
        <v>35</v>
      </c>
      <c r="H323" s="94" t="s">
        <v>36</v>
      </c>
      <c r="I323" s="95"/>
      <c r="J323" s="95"/>
      <c r="K323" s="95"/>
      <c r="L323" s="95"/>
      <c r="M323" s="96"/>
      <c r="N323" s="18">
        <f>SUM(N324:N327)</f>
        <v>0</v>
      </c>
      <c r="O323" s="19">
        <f>SUM(O324:O327)</f>
        <v>0</v>
      </c>
      <c r="P323" s="20">
        <f>SUM(P324:P327)</f>
        <v>0</v>
      </c>
      <c r="Q323" s="19">
        <f>SUM(Q324:Q327)</f>
        <v>0</v>
      </c>
      <c r="R323" s="20"/>
      <c r="S323" s="19"/>
      <c r="T323" s="20"/>
      <c r="U323" s="19"/>
      <c r="V323" s="20"/>
      <c r="W323" s="19"/>
      <c r="X323" s="20"/>
      <c r="Y323" s="19"/>
      <c r="Z323" s="20"/>
      <c r="AA323" s="19"/>
      <c r="AB323" s="20"/>
      <c r="AC323" s="19"/>
      <c r="AD323" s="21">
        <f>N323+P323</f>
        <v>0</v>
      </c>
      <c r="AE323" s="19">
        <f>AE324</f>
        <v>0</v>
      </c>
      <c r="AF323" s="22" t="s">
        <v>165</v>
      </c>
      <c r="AG323" s="23" t="s">
        <v>166</v>
      </c>
      <c r="AH323" s="23"/>
      <c r="AI323" s="97" t="s">
        <v>167</v>
      </c>
    </row>
    <row r="324" spans="1:35" ht="27.75">
      <c r="A324" s="280" t="s">
        <v>198</v>
      </c>
      <c r="B324" s="135"/>
      <c r="C324" s="25" t="s">
        <v>199</v>
      </c>
      <c r="D324" s="25">
        <v>1</v>
      </c>
      <c r="E324" s="98">
        <v>0</v>
      </c>
      <c r="F324" s="61">
        <v>1</v>
      </c>
      <c r="G324" s="390" t="s">
        <v>200</v>
      </c>
      <c r="H324" s="328">
        <v>1</v>
      </c>
      <c r="I324" s="99">
        <v>0</v>
      </c>
      <c r="J324" s="334">
        <v>1</v>
      </c>
      <c r="K324" s="100">
        <v>1</v>
      </c>
      <c r="L324" s="336">
        <v>0</v>
      </c>
      <c r="M324" s="338">
        <v>1</v>
      </c>
      <c r="N324" s="101"/>
      <c r="O324" s="102"/>
      <c r="P324" s="104">
        <v>0</v>
      </c>
      <c r="Q324" s="104">
        <v>0</v>
      </c>
      <c r="R324" s="104"/>
      <c r="S324" s="104"/>
      <c r="T324" s="104"/>
      <c r="U324" s="104"/>
      <c r="V324" s="104"/>
      <c r="W324" s="104"/>
      <c r="X324" s="104"/>
      <c r="Y324" s="104"/>
      <c r="Z324" s="104"/>
      <c r="AA324" s="104"/>
      <c r="AB324" s="27"/>
      <c r="AC324" s="27"/>
      <c r="AD324" s="243"/>
      <c r="AE324" s="243">
        <v>0</v>
      </c>
      <c r="AF324" s="154">
        <v>11000</v>
      </c>
      <c r="AG324" s="259" t="s">
        <v>166</v>
      </c>
      <c r="AH324" s="259"/>
      <c r="AI324" s="331" t="s">
        <v>167</v>
      </c>
    </row>
    <row r="325" spans="1:35">
      <c r="A325" s="281"/>
      <c r="B325" s="54"/>
      <c r="C325" s="105"/>
      <c r="D325" s="105"/>
      <c r="E325" s="106"/>
      <c r="F325" s="26"/>
      <c r="G325" s="289"/>
      <c r="H325" s="328"/>
      <c r="I325" s="99"/>
      <c r="J325" s="334"/>
      <c r="K325" s="107"/>
      <c r="L325" s="336"/>
      <c r="M325" s="338"/>
      <c r="N325" s="108"/>
      <c r="O325" s="102"/>
      <c r="P325" s="30"/>
      <c r="Q325" s="27"/>
      <c r="R325" s="27"/>
      <c r="S325" s="27"/>
      <c r="T325" s="27"/>
      <c r="U325" s="27"/>
      <c r="V325" s="27"/>
      <c r="W325" s="27"/>
      <c r="X325" s="27"/>
      <c r="Y325" s="27"/>
      <c r="Z325" s="27"/>
      <c r="AA325" s="27"/>
      <c r="AB325" s="27"/>
      <c r="AC325" s="27"/>
      <c r="AD325" s="243"/>
      <c r="AE325" s="243"/>
      <c r="AF325" s="29"/>
      <c r="AG325" s="259"/>
      <c r="AH325" s="259"/>
      <c r="AI325" s="331"/>
    </row>
    <row r="326" spans="1:35">
      <c r="A326" s="281"/>
      <c r="B326" s="54"/>
      <c r="C326" s="105"/>
      <c r="D326" s="105"/>
      <c r="E326" s="109"/>
      <c r="F326" s="26"/>
      <c r="G326" s="289"/>
      <c r="H326" s="328"/>
      <c r="I326" s="99"/>
      <c r="J326" s="334"/>
      <c r="K326" s="107"/>
      <c r="L326" s="336"/>
      <c r="M326" s="338"/>
      <c r="N326" s="101"/>
      <c r="O326" s="102"/>
      <c r="P326" s="110"/>
      <c r="Q326" s="27"/>
      <c r="R326" s="27"/>
      <c r="S326" s="27"/>
      <c r="T326" s="27"/>
      <c r="U326" s="27"/>
      <c r="V326" s="27"/>
      <c r="W326" s="27"/>
      <c r="X326" s="27"/>
      <c r="Y326" s="27"/>
      <c r="Z326" s="27"/>
      <c r="AA326" s="27"/>
      <c r="AB326" s="27"/>
      <c r="AC326" s="27"/>
      <c r="AD326" s="243"/>
      <c r="AE326" s="243"/>
      <c r="AF326" s="111"/>
      <c r="AG326" s="259"/>
      <c r="AH326" s="259"/>
      <c r="AI326" s="331"/>
    </row>
    <row r="327" spans="1:35" ht="15.75" thickBot="1">
      <c r="A327" s="377"/>
      <c r="B327" s="140"/>
      <c r="C327" s="112"/>
      <c r="D327" s="112"/>
      <c r="E327" s="113"/>
      <c r="F327" s="114"/>
      <c r="G327" s="391"/>
      <c r="H327" s="329"/>
      <c r="I327" s="115"/>
      <c r="J327" s="335"/>
      <c r="K327" s="116"/>
      <c r="L327" s="337"/>
      <c r="M327" s="339"/>
      <c r="N327" s="117"/>
      <c r="O327" s="118"/>
      <c r="P327" s="119"/>
      <c r="Q327" s="120"/>
      <c r="R327" s="120"/>
      <c r="S327" s="120"/>
      <c r="T327" s="120"/>
      <c r="U327" s="120"/>
      <c r="V327" s="120"/>
      <c r="W327" s="120"/>
      <c r="X327" s="120"/>
      <c r="Y327" s="120"/>
      <c r="Z327" s="120"/>
      <c r="AA327" s="120"/>
      <c r="AB327" s="120"/>
      <c r="AC327" s="120"/>
      <c r="AD327" s="244"/>
      <c r="AE327" s="244"/>
      <c r="AF327" s="122"/>
      <c r="AG327" s="330"/>
      <c r="AH327" s="330"/>
      <c r="AI327" s="332"/>
    </row>
    <row r="328" spans="1:35" ht="15.75" thickBot="1">
      <c r="A328" s="260"/>
      <c r="B328" s="261"/>
      <c r="C328" s="261"/>
      <c r="D328" s="261"/>
      <c r="E328" s="261"/>
      <c r="F328" s="261"/>
      <c r="G328" s="261"/>
      <c r="H328" s="261"/>
      <c r="I328" s="261"/>
      <c r="J328" s="261"/>
      <c r="K328" s="261"/>
      <c r="L328" s="261"/>
      <c r="M328" s="261"/>
      <c r="N328" s="261"/>
      <c r="O328" s="261"/>
      <c r="P328" s="261"/>
      <c r="Q328" s="261"/>
      <c r="R328" s="261"/>
      <c r="S328" s="261"/>
      <c r="T328" s="261"/>
      <c r="U328" s="261"/>
      <c r="V328" s="261"/>
      <c r="W328" s="261"/>
      <c r="X328" s="261"/>
      <c r="Y328" s="261"/>
      <c r="Z328" s="261"/>
      <c r="AA328" s="261"/>
      <c r="AB328" s="261"/>
      <c r="AC328" s="261"/>
      <c r="AD328" s="261"/>
      <c r="AE328" s="261"/>
      <c r="AF328" s="261"/>
      <c r="AG328" s="261"/>
      <c r="AH328" s="261"/>
      <c r="AI328" s="262"/>
    </row>
    <row r="329" spans="1:35" ht="36.75" thickBot="1">
      <c r="A329" s="14" t="s">
        <v>29</v>
      </c>
      <c r="B329" s="15" t="s">
        <v>30</v>
      </c>
      <c r="C329" s="15" t="s">
        <v>31</v>
      </c>
      <c r="D329" s="15" t="s">
        <v>37</v>
      </c>
      <c r="E329" s="16" t="s">
        <v>33</v>
      </c>
      <c r="F329" s="16" t="s">
        <v>34</v>
      </c>
      <c r="G329" s="93" t="s">
        <v>38</v>
      </c>
      <c r="H329" s="94" t="s">
        <v>36</v>
      </c>
      <c r="I329" s="17"/>
      <c r="J329" s="31"/>
      <c r="K329" s="31"/>
      <c r="L329" s="32"/>
      <c r="M329" s="134"/>
      <c r="N329" s="18">
        <f>SUM(N330:N333)</f>
        <v>0</v>
      </c>
      <c r="O329" s="19">
        <f>SUM(O330:O333)</f>
        <v>0</v>
      </c>
      <c r="P329" s="20">
        <f>SUM(P330:P333)</f>
        <v>0</v>
      </c>
      <c r="Q329" s="19">
        <f>SUM(Q330:Q333)</f>
        <v>0</v>
      </c>
      <c r="R329" s="20"/>
      <c r="S329" s="19"/>
      <c r="T329" s="20"/>
      <c r="U329" s="19"/>
      <c r="V329" s="20"/>
      <c r="W329" s="19"/>
      <c r="X329" s="20"/>
      <c r="Y329" s="19"/>
      <c r="Z329" s="20"/>
      <c r="AA329" s="19"/>
      <c r="AB329" s="20"/>
      <c r="AC329" s="19"/>
      <c r="AD329" s="20">
        <f>AD330</f>
        <v>0</v>
      </c>
      <c r="AE329" s="19">
        <f>AE330</f>
        <v>0</v>
      </c>
      <c r="AF329" s="22" t="s">
        <v>165</v>
      </c>
      <c r="AG329" s="23" t="s">
        <v>166</v>
      </c>
      <c r="AH329" s="23"/>
      <c r="AI329" s="97" t="s">
        <v>167</v>
      </c>
    </row>
    <row r="330" spans="1:35" ht="24.75">
      <c r="A330" s="280" t="s">
        <v>198</v>
      </c>
      <c r="B330" s="126"/>
      <c r="C330" s="33" t="s">
        <v>201</v>
      </c>
      <c r="D330" s="33">
        <v>2</v>
      </c>
      <c r="E330" s="151">
        <v>1</v>
      </c>
      <c r="F330" s="26">
        <v>0</v>
      </c>
      <c r="G330" s="388" t="s">
        <v>202</v>
      </c>
      <c r="H330" s="353">
        <v>2</v>
      </c>
      <c r="I330" s="35">
        <v>1</v>
      </c>
      <c r="J330" s="355">
        <v>2</v>
      </c>
      <c r="K330" s="36">
        <v>2</v>
      </c>
      <c r="L330" s="358">
        <v>2</v>
      </c>
      <c r="M330" s="363">
        <v>0</v>
      </c>
      <c r="N330" s="127"/>
      <c r="O330" s="28"/>
      <c r="P330" s="28">
        <v>0</v>
      </c>
      <c r="Q330" s="28">
        <v>0</v>
      </c>
      <c r="R330" s="28"/>
      <c r="S330" s="28"/>
      <c r="T330" s="28"/>
      <c r="U330" s="28"/>
      <c r="V330" s="28"/>
      <c r="W330" s="28"/>
      <c r="X330" s="28"/>
      <c r="Y330" s="28"/>
      <c r="Z330" s="28"/>
      <c r="AA330" s="28"/>
      <c r="AB330" s="28"/>
      <c r="AC330" s="28"/>
      <c r="AD330" s="243"/>
      <c r="AE330" s="243"/>
      <c r="AF330" s="37">
        <v>0</v>
      </c>
      <c r="AG330" s="259"/>
      <c r="AH330" s="346"/>
      <c r="AI330" s="365" t="s">
        <v>167</v>
      </c>
    </row>
    <row r="331" spans="1:35">
      <c r="A331" s="281"/>
      <c r="B331" s="126"/>
      <c r="C331" s="33"/>
      <c r="D331" s="33"/>
      <c r="E331" s="34"/>
      <c r="F331" s="26"/>
      <c r="G331" s="388"/>
      <c r="H331" s="353"/>
      <c r="I331" s="35"/>
      <c r="J331" s="356"/>
      <c r="K331" s="36"/>
      <c r="L331" s="358"/>
      <c r="M331" s="363"/>
      <c r="N331" s="127"/>
      <c r="O331" s="28"/>
      <c r="P331" s="28"/>
      <c r="Q331" s="28"/>
      <c r="R331" s="28"/>
      <c r="S331" s="28"/>
      <c r="T331" s="28"/>
      <c r="U331" s="28"/>
      <c r="V331" s="28"/>
      <c r="W331" s="28"/>
      <c r="X331" s="28"/>
      <c r="Y331" s="28"/>
      <c r="Z331" s="28"/>
      <c r="AA331" s="28"/>
      <c r="AB331" s="28"/>
      <c r="AC331" s="28"/>
      <c r="AD331" s="243"/>
      <c r="AE331" s="243"/>
      <c r="AF331" s="37"/>
      <c r="AG331" s="259"/>
      <c r="AH331" s="346"/>
      <c r="AI331" s="365"/>
    </row>
    <row r="332" spans="1:35">
      <c r="A332" s="281"/>
      <c r="B332" s="126"/>
      <c r="C332" s="33"/>
      <c r="D332" s="33"/>
      <c r="E332" s="38"/>
      <c r="F332" s="26"/>
      <c r="G332" s="388"/>
      <c r="H332" s="353"/>
      <c r="I332" s="35"/>
      <c r="J332" s="356"/>
      <c r="K332" s="36"/>
      <c r="L332" s="358"/>
      <c r="M332" s="363"/>
      <c r="N332" s="127"/>
      <c r="O332" s="28"/>
      <c r="P332" s="28"/>
      <c r="Q332" s="28"/>
      <c r="R332" s="28"/>
      <c r="S332" s="28"/>
      <c r="T332" s="28"/>
      <c r="U332" s="28"/>
      <c r="V332" s="28"/>
      <c r="W332" s="28"/>
      <c r="X332" s="28"/>
      <c r="Y332" s="28"/>
      <c r="Z332" s="28"/>
      <c r="AA332" s="28"/>
      <c r="AB332" s="28"/>
      <c r="AC332" s="28"/>
      <c r="AD332" s="243"/>
      <c r="AE332" s="243"/>
      <c r="AF332" s="39"/>
      <c r="AG332" s="259"/>
      <c r="AH332" s="346"/>
      <c r="AI332" s="365"/>
    </row>
    <row r="333" spans="1:35" ht="15.75" thickBot="1">
      <c r="A333" s="377"/>
      <c r="B333" s="128"/>
      <c r="C333" s="129"/>
      <c r="D333" s="129"/>
      <c r="E333" s="130"/>
      <c r="F333" s="114"/>
      <c r="G333" s="389"/>
      <c r="H333" s="354"/>
      <c r="I333" s="131"/>
      <c r="J333" s="357"/>
      <c r="K333" s="132"/>
      <c r="L333" s="359"/>
      <c r="M333" s="364"/>
      <c r="N333" s="40"/>
      <c r="O333" s="121"/>
      <c r="P333" s="121"/>
      <c r="Q333" s="121"/>
      <c r="R333" s="121"/>
      <c r="S333" s="121"/>
      <c r="T333" s="121"/>
      <c r="U333" s="121"/>
      <c r="V333" s="121"/>
      <c r="W333" s="121"/>
      <c r="X333" s="121"/>
      <c r="Y333" s="121"/>
      <c r="Z333" s="121"/>
      <c r="AA333" s="121"/>
      <c r="AB333" s="121"/>
      <c r="AC333" s="121"/>
      <c r="AD333" s="244"/>
      <c r="AE333" s="244"/>
      <c r="AF333" s="133"/>
      <c r="AG333" s="330"/>
      <c r="AH333" s="347"/>
      <c r="AI333" s="366"/>
    </row>
    <row r="334" spans="1:35" ht="15.75" thickBot="1">
      <c r="A334" s="260"/>
      <c r="B334" s="261"/>
      <c r="C334" s="261"/>
      <c r="D334" s="261"/>
      <c r="E334" s="261"/>
      <c r="F334" s="261"/>
      <c r="G334" s="261"/>
      <c r="H334" s="261"/>
      <c r="I334" s="261"/>
      <c r="J334" s="261"/>
      <c r="K334" s="261"/>
      <c r="L334" s="261"/>
      <c r="M334" s="261"/>
      <c r="N334" s="261"/>
      <c r="O334" s="261"/>
      <c r="P334" s="261"/>
      <c r="Q334" s="261"/>
      <c r="R334" s="261"/>
      <c r="S334" s="261"/>
      <c r="T334" s="261"/>
      <c r="U334" s="261"/>
      <c r="V334" s="261"/>
      <c r="W334" s="261"/>
      <c r="X334" s="261"/>
      <c r="Y334" s="261"/>
      <c r="Z334" s="261"/>
      <c r="AA334" s="261"/>
      <c r="AB334" s="261"/>
      <c r="AC334" s="261"/>
      <c r="AD334" s="261"/>
      <c r="AE334" s="261"/>
      <c r="AF334" s="261"/>
      <c r="AG334" s="261"/>
      <c r="AH334" s="261"/>
      <c r="AI334" s="262"/>
    </row>
    <row r="335" spans="1:35" ht="36.75" thickBot="1">
      <c r="A335" s="14" t="s">
        <v>29</v>
      </c>
      <c r="B335" s="15" t="s">
        <v>30</v>
      </c>
      <c r="C335" s="15" t="s">
        <v>31</v>
      </c>
      <c r="D335" s="15" t="s">
        <v>37</v>
      </c>
      <c r="E335" s="16" t="s">
        <v>33</v>
      </c>
      <c r="F335" s="16" t="s">
        <v>34</v>
      </c>
      <c r="G335" s="93" t="s">
        <v>39</v>
      </c>
      <c r="H335" s="94" t="s">
        <v>36</v>
      </c>
      <c r="I335" s="17"/>
      <c r="J335" s="41"/>
      <c r="K335" s="31"/>
      <c r="L335" s="32"/>
      <c r="M335" s="134"/>
      <c r="N335" s="18">
        <f>SUM(N336:N338)</f>
        <v>0</v>
      </c>
      <c r="O335" s="19">
        <f>SUM(O336:O338)</f>
        <v>0</v>
      </c>
      <c r="P335" s="20">
        <f>SUM(P336:P338)</f>
        <v>0</v>
      </c>
      <c r="Q335" s="19">
        <f>SUM(Q336:Q338)</f>
        <v>0</v>
      </c>
      <c r="R335" s="20"/>
      <c r="S335" s="19"/>
      <c r="T335" s="20"/>
      <c r="U335" s="19"/>
      <c r="V335" s="20"/>
      <c r="W335" s="19"/>
      <c r="X335" s="20"/>
      <c r="Y335" s="19"/>
      <c r="Z335" s="20"/>
      <c r="AA335" s="19"/>
      <c r="AB335" s="20"/>
      <c r="AC335" s="19"/>
      <c r="AD335" s="42">
        <f>AD336</f>
        <v>0</v>
      </c>
      <c r="AE335" s="19">
        <f>AE336</f>
        <v>0</v>
      </c>
      <c r="AF335" s="22" t="s">
        <v>165</v>
      </c>
      <c r="AG335" s="23" t="s">
        <v>166</v>
      </c>
      <c r="AH335" s="23"/>
      <c r="AI335" s="97" t="s">
        <v>167</v>
      </c>
    </row>
    <row r="336" spans="1:35">
      <c r="A336" s="280" t="s">
        <v>203</v>
      </c>
      <c r="B336" s="135"/>
      <c r="C336" s="25" t="s">
        <v>203</v>
      </c>
      <c r="D336" s="25">
        <v>1</v>
      </c>
      <c r="E336" s="43">
        <v>0</v>
      </c>
      <c r="F336" s="152">
        <v>1</v>
      </c>
      <c r="G336" s="392" t="s">
        <v>204</v>
      </c>
      <c r="H336" s="371">
        <v>1</v>
      </c>
      <c r="I336" s="35">
        <v>0</v>
      </c>
      <c r="J336" s="374">
        <v>1</v>
      </c>
      <c r="K336" s="46">
        <v>1</v>
      </c>
      <c r="L336" s="374">
        <v>0</v>
      </c>
      <c r="M336" s="360">
        <v>1</v>
      </c>
      <c r="N336" s="47"/>
      <c r="O336" s="48"/>
      <c r="P336" s="49">
        <v>0</v>
      </c>
      <c r="Q336" s="48">
        <v>0</v>
      </c>
      <c r="R336" s="48"/>
      <c r="S336" s="48"/>
      <c r="T336" s="48"/>
      <c r="U336" s="48"/>
      <c r="V336" s="48"/>
      <c r="W336" s="48"/>
      <c r="X336" s="48"/>
      <c r="Y336" s="48"/>
      <c r="Z336" s="48"/>
      <c r="AA336" s="48"/>
      <c r="AB336" s="28"/>
      <c r="AC336" s="28"/>
      <c r="AD336" s="243"/>
      <c r="AE336" s="243">
        <v>0</v>
      </c>
      <c r="AF336" s="37">
        <v>0</v>
      </c>
      <c r="AG336" s="346"/>
      <c r="AH336" s="346"/>
      <c r="AI336" s="365" t="s">
        <v>167</v>
      </c>
    </row>
    <row r="337" spans="1:35">
      <c r="A337" s="281"/>
      <c r="B337" s="54"/>
      <c r="C337" s="105"/>
      <c r="D337" s="105"/>
      <c r="E337" s="136"/>
      <c r="F337" s="26"/>
      <c r="G337" s="289"/>
      <c r="H337" s="372"/>
      <c r="I337" s="35"/>
      <c r="J337" s="375"/>
      <c r="K337" s="36"/>
      <c r="L337" s="375"/>
      <c r="M337" s="361"/>
      <c r="N337" s="137"/>
      <c r="O337" s="138"/>
      <c r="P337" s="139"/>
      <c r="Q337" s="138"/>
      <c r="R337" s="138"/>
      <c r="S337" s="138"/>
      <c r="T337" s="138"/>
      <c r="U337" s="138"/>
      <c r="V337" s="138"/>
      <c r="W337" s="138"/>
      <c r="X337" s="138"/>
      <c r="Y337" s="138"/>
      <c r="Z337" s="138"/>
      <c r="AA337" s="138"/>
      <c r="AB337" s="28"/>
      <c r="AC337" s="28"/>
      <c r="AD337" s="356"/>
      <c r="AE337" s="356"/>
      <c r="AF337" s="37"/>
      <c r="AG337" s="346"/>
      <c r="AH337" s="346"/>
      <c r="AI337" s="365"/>
    </row>
    <row r="338" spans="1:35" ht="15.75" thickBot="1">
      <c r="A338" s="377"/>
      <c r="B338" s="140"/>
      <c r="C338" s="112"/>
      <c r="D338" s="112"/>
      <c r="E338" s="141"/>
      <c r="F338" s="114"/>
      <c r="G338" s="391"/>
      <c r="H338" s="373"/>
      <c r="I338" s="35"/>
      <c r="J338" s="376"/>
      <c r="K338" s="132"/>
      <c r="L338" s="376"/>
      <c r="M338" s="362"/>
      <c r="N338" s="40"/>
      <c r="O338" s="121"/>
      <c r="P338" s="118"/>
      <c r="Q338" s="121"/>
      <c r="R338" s="121"/>
      <c r="S338" s="121"/>
      <c r="T338" s="121"/>
      <c r="U338" s="121"/>
      <c r="V338" s="121"/>
      <c r="W338" s="121"/>
      <c r="X338" s="121"/>
      <c r="Y338" s="121"/>
      <c r="Z338" s="121"/>
      <c r="AA338" s="121"/>
      <c r="AB338" s="121"/>
      <c r="AC338" s="121"/>
      <c r="AD338" s="357"/>
      <c r="AE338" s="357"/>
      <c r="AF338" s="142"/>
      <c r="AG338" s="347"/>
      <c r="AH338" s="347"/>
      <c r="AI338" s="366"/>
    </row>
    <row r="339" spans="1:35" ht="36.75" thickBot="1">
      <c r="A339" s="14" t="s">
        <v>29</v>
      </c>
      <c r="B339" s="15" t="s">
        <v>30</v>
      </c>
      <c r="C339" s="15" t="s">
        <v>31</v>
      </c>
      <c r="D339" s="15" t="s">
        <v>37</v>
      </c>
      <c r="E339" s="16" t="s">
        <v>33</v>
      </c>
      <c r="F339" s="16" t="s">
        <v>34</v>
      </c>
      <c r="G339" s="93" t="s">
        <v>187</v>
      </c>
      <c r="H339" s="94" t="s">
        <v>36</v>
      </c>
      <c r="I339" s="155"/>
      <c r="J339" s="41"/>
      <c r="K339" s="31"/>
      <c r="L339" s="32"/>
      <c r="M339" s="134"/>
      <c r="N339" s="18">
        <f>SUM(N340:N342)</f>
        <v>0</v>
      </c>
      <c r="O339" s="19">
        <f>SUM(O340:O342)</f>
        <v>0</v>
      </c>
      <c r="P339" s="20">
        <f>SUM(P340:P342)</f>
        <v>0</v>
      </c>
      <c r="Q339" s="19">
        <f>SUM(Q340:Q342)</f>
        <v>0</v>
      </c>
      <c r="R339" s="20"/>
      <c r="S339" s="19"/>
      <c r="T339" s="20"/>
      <c r="U339" s="19"/>
      <c r="V339" s="20"/>
      <c r="W339" s="19"/>
      <c r="X339" s="20"/>
      <c r="Y339" s="19"/>
      <c r="Z339" s="20"/>
      <c r="AA339" s="19"/>
      <c r="AB339" s="20"/>
      <c r="AC339" s="19"/>
      <c r="AD339" s="42">
        <f>AD340</f>
        <v>0</v>
      </c>
      <c r="AE339" s="19">
        <f>AE340</f>
        <v>0</v>
      </c>
      <c r="AF339" s="22" t="s">
        <v>165</v>
      </c>
      <c r="AG339" s="23" t="s">
        <v>166</v>
      </c>
      <c r="AH339" s="23"/>
      <c r="AI339" s="97" t="s">
        <v>167</v>
      </c>
    </row>
    <row r="340" spans="1:35">
      <c r="A340" s="280" t="s">
        <v>203</v>
      </c>
      <c r="B340" s="135"/>
      <c r="C340" s="25" t="s">
        <v>205</v>
      </c>
      <c r="D340" s="25">
        <v>1</v>
      </c>
      <c r="E340" s="156">
        <v>0.5</v>
      </c>
      <c r="F340" s="152">
        <v>0.5</v>
      </c>
      <c r="G340" s="392" t="s">
        <v>206</v>
      </c>
      <c r="H340" s="371">
        <v>1</v>
      </c>
      <c r="I340" s="35">
        <v>0</v>
      </c>
      <c r="J340" s="374">
        <v>1</v>
      </c>
      <c r="K340" s="46">
        <v>1</v>
      </c>
      <c r="L340" s="374">
        <v>0</v>
      </c>
      <c r="M340" s="360">
        <v>1</v>
      </c>
      <c r="N340" s="47"/>
      <c r="O340" s="48"/>
      <c r="P340" s="49">
        <v>0</v>
      </c>
      <c r="Q340" s="48">
        <v>0</v>
      </c>
      <c r="R340" s="48"/>
      <c r="S340" s="48"/>
      <c r="T340" s="48"/>
      <c r="U340" s="48"/>
      <c r="V340" s="48"/>
      <c r="W340" s="48"/>
      <c r="X340" s="48"/>
      <c r="Y340" s="48"/>
      <c r="Z340" s="48"/>
      <c r="AA340" s="48"/>
      <c r="AB340" s="28"/>
      <c r="AC340" s="28"/>
      <c r="AD340" s="243">
        <v>0</v>
      </c>
      <c r="AE340" s="243">
        <v>0</v>
      </c>
      <c r="AF340" s="37">
        <v>0</v>
      </c>
      <c r="AG340" s="346" t="s">
        <v>166</v>
      </c>
      <c r="AH340" s="346"/>
      <c r="AI340" s="365" t="s">
        <v>167</v>
      </c>
    </row>
    <row r="341" spans="1:35">
      <c r="A341" s="281"/>
      <c r="B341" s="54"/>
      <c r="C341" s="105"/>
      <c r="D341" s="105"/>
      <c r="E341" s="136"/>
      <c r="F341" s="26"/>
      <c r="G341" s="289"/>
      <c r="H341" s="372"/>
      <c r="I341" s="35"/>
      <c r="J341" s="375"/>
      <c r="K341" s="36"/>
      <c r="L341" s="375"/>
      <c r="M341" s="361"/>
      <c r="N341" s="137"/>
      <c r="O341" s="138"/>
      <c r="P341" s="139"/>
      <c r="Q341" s="138"/>
      <c r="R341" s="138"/>
      <c r="S341" s="138"/>
      <c r="T341" s="138"/>
      <c r="U341" s="138"/>
      <c r="V341" s="138"/>
      <c r="W341" s="138"/>
      <c r="X341" s="138"/>
      <c r="Y341" s="138"/>
      <c r="Z341" s="138"/>
      <c r="AA341" s="138"/>
      <c r="AB341" s="28"/>
      <c r="AC341" s="28"/>
      <c r="AD341" s="356"/>
      <c r="AE341" s="356"/>
      <c r="AF341" s="37"/>
      <c r="AG341" s="346"/>
      <c r="AH341" s="346"/>
      <c r="AI341" s="365"/>
    </row>
    <row r="342" spans="1:35" ht="15.75" thickBot="1">
      <c r="A342" s="377"/>
      <c r="B342" s="140"/>
      <c r="C342" s="112"/>
      <c r="D342" s="112"/>
      <c r="E342" s="141"/>
      <c r="F342" s="114"/>
      <c r="G342" s="391"/>
      <c r="H342" s="373"/>
      <c r="I342" s="35"/>
      <c r="J342" s="376"/>
      <c r="K342" s="132"/>
      <c r="L342" s="376"/>
      <c r="M342" s="362"/>
      <c r="N342" s="40"/>
      <c r="O342" s="121"/>
      <c r="P342" s="118"/>
      <c r="Q342" s="121"/>
      <c r="R342" s="121"/>
      <c r="S342" s="121"/>
      <c r="T342" s="121"/>
      <c r="U342" s="121"/>
      <c r="V342" s="121"/>
      <c r="W342" s="121"/>
      <c r="X342" s="121"/>
      <c r="Y342" s="121"/>
      <c r="Z342" s="121"/>
      <c r="AA342" s="121"/>
      <c r="AB342" s="121"/>
      <c r="AC342" s="121"/>
      <c r="AD342" s="357"/>
      <c r="AE342" s="357"/>
      <c r="AF342" s="142"/>
      <c r="AG342" s="347"/>
      <c r="AH342" s="347"/>
      <c r="AI342" s="366"/>
    </row>
    <row r="343" spans="1:35" ht="15.75" thickBot="1">
      <c r="A343" s="260"/>
      <c r="B343" s="261"/>
      <c r="C343" s="261"/>
      <c r="D343" s="261"/>
      <c r="E343" s="261"/>
      <c r="F343" s="261"/>
      <c r="G343" s="261"/>
      <c r="H343" s="261"/>
      <c r="I343" s="261"/>
      <c r="J343" s="261"/>
      <c r="K343" s="261"/>
      <c r="L343" s="261"/>
      <c r="M343" s="261"/>
      <c r="N343" s="261"/>
      <c r="O343" s="261"/>
      <c r="P343" s="261"/>
      <c r="Q343" s="261"/>
      <c r="R343" s="261"/>
      <c r="S343" s="261"/>
      <c r="T343" s="261"/>
      <c r="U343" s="261"/>
      <c r="V343" s="261"/>
      <c r="W343" s="261"/>
      <c r="X343" s="261"/>
      <c r="Y343" s="261"/>
      <c r="Z343" s="261"/>
      <c r="AA343" s="261"/>
      <c r="AB343" s="261"/>
      <c r="AC343" s="261"/>
      <c r="AD343" s="261"/>
      <c r="AE343" s="261"/>
      <c r="AF343" s="261"/>
      <c r="AG343" s="261"/>
      <c r="AH343" s="261"/>
      <c r="AI343" s="262"/>
    </row>
    <row r="344" spans="1:35" ht="36.75" thickBot="1">
      <c r="A344" s="14" t="s">
        <v>29</v>
      </c>
      <c r="B344" s="15" t="s">
        <v>30</v>
      </c>
      <c r="C344" s="15" t="s">
        <v>31</v>
      </c>
      <c r="D344" s="15" t="s">
        <v>37</v>
      </c>
      <c r="E344" s="16" t="s">
        <v>33</v>
      </c>
      <c r="F344" s="16" t="s">
        <v>34</v>
      </c>
      <c r="G344" s="93" t="s">
        <v>189</v>
      </c>
      <c r="H344" s="94" t="s">
        <v>36</v>
      </c>
      <c r="I344" s="17"/>
      <c r="J344" s="31"/>
      <c r="K344" s="31"/>
      <c r="L344" s="32"/>
      <c r="M344" s="134"/>
      <c r="N344" s="18">
        <f>SUM(N345:N348)</f>
        <v>0</v>
      </c>
      <c r="O344" s="19">
        <f>SUM(O345:O348)</f>
        <v>0</v>
      </c>
      <c r="P344" s="20">
        <f>SUM(P345:P348)</f>
        <v>0</v>
      </c>
      <c r="Q344" s="19">
        <f>SUM(Q345:Q348)</f>
        <v>0</v>
      </c>
      <c r="R344" s="20"/>
      <c r="S344" s="19"/>
      <c r="T344" s="20"/>
      <c r="U344" s="19"/>
      <c r="V344" s="20"/>
      <c r="W344" s="19"/>
      <c r="X344" s="20"/>
      <c r="Y344" s="19"/>
      <c r="Z344" s="20"/>
      <c r="AA344" s="19"/>
      <c r="AB344" s="20"/>
      <c r="AC344" s="19"/>
      <c r="AD344" s="20">
        <f>AD345</f>
        <v>0</v>
      </c>
      <c r="AE344" s="19">
        <f>AE345</f>
        <v>0</v>
      </c>
      <c r="AF344" s="22" t="s">
        <v>165</v>
      </c>
      <c r="AG344" s="23" t="s">
        <v>166</v>
      </c>
      <c r="AH344" s="23"/>
      <c r="AI344" s="97" t="s">
        <v>167</v>
      </c>
    </row>
    <row r="345" spans="1:35" ht="24.75">
      <c r="A345" s="393" t="s">
        <v>203</v>
      </c>
      <c r="B345" s="126"/>
      <c r="C345" s="33" t="s">
        <v>207</v>
      </c>
      <c r="D345" s="33">
        <v>1</v>
      </c>
      <c r="E345" s="34">
        <v>0</v>
      </c>
      <c r="F345" s="61">
        <v>0.5</v>
      </c>
      <c r="G345" s="388" t="s">
        <v>208</v>
      </c>
      <c r="H345" s="353">
        <v>1</v>
      </c>
      <c r="I345" s="35">
        <v>0</v>
      </c>
      <c r="J345" s="355">
        <v>1</v>
      </c>
      <c r="K345" s="36">
        <v>1</v>
      </c>
      <c r="L345" s="358">
        <v>0</v>
      </c>
      <c r="M345" s="395">
        <v>0.5</v>
      </c>
      <c r="N345" s="127"/>
      <c r="O345" s="28"/>
      <c r="P345" s="28">
        <v>0</v>
      </c>
      <c r="Q345" s="28">
        <v>0</v>
      </c>
      <c r="R345" s="28"/>
      <c r="S345" s="28"/>
      <c r="T345" s="28"/>
      <c r="U345" s="28"/>
      <c r="V345" s="28"/>
      <c r="W345" s="28"/>
      <c r="X345" s="28"/>
      <c r="Y345" s="28"/>
      <c r="Z345" s="28"/>
      <c r="AA345" s="28"/>
      <c r="AB345" s="28"/>
      <c r="AC345" s="28"/>
      <c r="AD345" s="243"/>
      <c r="AE345" s="243">
        <v>0</v>
      </c>
      <c r="AF345" s="37">
        <v>0</v>
      </c>
      <c r="AG345" s="259">
        <v>0</v>
      </c>
      <c r="AH345" s="346"/>
      <c r="AI345" s="365" t="s">
        <v>167</v>
      </c>
    </row>
    <row r="346" spans="1:35">
      <c r="A346" s="393"/>
      <c r="B346" s="126"/>
      <c r="C346" s="33"/>
      <c r="D346" s="33"/>
      <c r="E346" s="34"/>
      <c r="F346" s="26"/>
      <c r="G346" s="388"/>
      <c r="H346" s="353"/>
      <c r="I346" s="35"/>
      <c r="J346" s="356"/>
      <c r="K346" s="36"/>
      <c r="L346" s="358"/>
      <c r="M346" s="395"/>
      <c r="N346" s="127"/>
      <c r="O346" s="28"/>
      <c r="P346" s="28"/>
      <c r="Q346" s="28"/>
      <c r="R346" s="28"/>
      <c r="S346" s="28"/>
      <c r="T346" s="28"/>
      <c r="U346" s="28"/>
      <c r="V346" s="28"/>
      <c r="W346" s="28"/>
      <c r="X346" s="28"/>
      <c r="Y346" s="28"/>
      <c r="Z346" s="28"/>
      <c r="AA346" s="28"/>
      <c r="AB346" s="28"/>
      <c r="AC346" s="28"/>
      <c r="AD346" s="243"/>
      <c r="AE346" s="243"/>
      <c r="AF346" s="37"/>
      <c r="AG346" s="259"/>
      <c r="AH346" s="346"/>
      <c r="AI346" s="365"/>
    </row>
    <row r="347" spans="1:35">
      <c r="A347" s="393"/>
      <c r="B347" s="126"/>
      <c r="C347" s="33"/>
      <c r="D347" s="33"/>
      <c r="E347" s="38"/>
      <c r="F347" s="26"/>
      <c r="G347" s="388"/>
      <c r="H347" s="353"/>
      <c r="I347" s="35"/>
      <c r="J347" s="356"/>
      <c r="K347" s="36"/>
      <c r="L347" s="358"/>
      <c r="M347" s="395"/>
      <c r="N347" s="127"/>
      <c r="O347" s="28"/>
      <c r="P347" s="28"/>
      <c r="Q347" s="28"/>
      <c r="R347" s="28"/>
      <c r="S347" s="28"/>
      <c r="T347" s="28"/>
      <c r="U347" s="28"/>
      <c r="V347" s="28"/>
      <c r="W347" s="28"/>
      <c r="X347" s="28"/>
      <c r="Y347" s="28"/>
      <c r="Z347" s="28"/>
      <c r="AA347" s="28"/>
      <c r="AB347" s="28"/>
      <c r="AC347" s="28"/>
      <c r="AD347" s="243"/>
      <c r="AE347" s="243"/>
      <c r="AF347" s="39"/>
      <c r="AG347" s="259"/>
      <c r="AH347" s="346"/>
      <c r="AI347" s="365"/>
    </row>
    <row r="348" spans="1:35" ht="15.75" thickBot="1">
      <c r="A348" s="394"/>
      <c r="B348" s="128"/>
      <c r="C348" s="129"/>
      <c r="D348" s="129"/>
      <c r="E348" s="130"/>
      <c r="F348" s="114"/>
      <c r="G348" s="389"/>
      <c r="H348" s="354"/>
      <c r="I348" s="131"/>
      <c r="J348" s="357"/>
      <c r="K348" s="132"/>
      <c r="L348" s="359"/>
      <c r="M348" s="396"/>
      <c r="N348" s="40"/>
      <c r="O348" s="121"/>
      <c r="P348" s="121"/>
      <c r="Q348" s="121"/>
      <c r="R348" s="121"/>
      <c r="S348" s="121"/>
      <c r="T348" s="121"/>
      <c r="U348" s="121"/>
      <c r="V348" s="121"/>
      <c r="W348" s="121"/>
      <c r="X348" s="121"/>
      <c r="Y348" s="121"/>
      <c r="Z348" s="121"/>
      <c r="AA348" s="121"/>
      <c r="AB348" s="121"/>
      <c r="AC348" s="121"/>
      <c r="AD348" s="244"/>
      <c r="AE348" s="244"/>
      <c r="AF348" s="133"/>
      <c r="AG348" s="330"/>
      <c r="AH348" s="347"/>
      <c r="AI348" s="366"/>
    </row>
    <row r="349" spans="1:35" ht="15.75" thickBot="1"/>
    <row r="350" spans="1:35">
      <c r="A350" s="311" t="s">
        <v>209</v>
      </c>
      <c r="B350" s="312"/>
      <c r="C350" s="312"/>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312"/>
      <c r="Z350" s="312"/>
      <c r="AA350" s="312"/>
      <c r="AB350" s="312"/>
      <c r="AC350" s="312"/>
      <c r="AD350" s="312"/>
      <c r="AE350" s="312"/>
      <c r="AF350" s="312"/>
      <c r="AG350" s="312"/>
      <c r="AH350" s="312"/>
      <c r="AI350" s="313"/>
    </row>
    <row r="351" spans="1:35" ht="15.75" thickBot="1">
      <c r="A351" s="314" t="s">
        <v>57</v>
      </c>
      <c r="B351" s="315"/>
      <c r="C351" s="315"/>
      <c r="D351" s="315"/>
      <c r="E351" s="315"/>
      <c r="F351" s="315"/>
      <c r="G351" s="315"/>
      <c r="H351" s="315"/>
      <c r="I351" s="315"/>
      <c r="J351" s="315"/>
      <c r="K351" s="315"/>
      <c r="L351" s="315"/>
      <c r="M351" s="315"/>
      <c r="N351" s="315"/>
      <c r="O351" s="315"/>
      <c r="P351" s="315"/>
      <c r="Q351" s="315"/>
      <c r="R351" s="315"/>
      <c r="S351" s="315"/>
      <c r="T351" s="315"/>
      <c r="U351" s="315"/>
      <c r="V351" s="315"/>
      <c r="W351" s="315"/>
      <c r="X351" s="315"/>
      <c r="Y351" s="315"/>
      <c r="Z351" s="315"/>
      <c r="AA351" s="315"/>
      <c r="AB351" s="315"/>
      <c r="AC351" s="315"/>
      <c r="AD351" s="315"/>
      <c r="AE351" s="315"/>
      <c r="AF351" s="315"/>
      <c r="AG351" s="315"/>
      <c r="AH351" s="315"/>
      <c r="AI351" s="316"/>
    </row>
    <row r="352" spans="1:35">
      <c r="A352" s="317" t="s">
        <v>58</v>
      </c>
      <c r="B352" s="318"/>
      <c r="C352" s="318"/>
      <c r="D352" s="318"/>
      <c r="E352" s="318"/>
      <c r="F352" s="318"/>
      <c r="G352" s="319"/>
      <c r="H352" s="320" t="s">
        <v>210</v>
      </c>
      <c r="I352" s="321"/>
      <c r="J352" s="321"/>
      <c r="K352" s="321"/>
      <c r="L352" s="321"/>
      <c r="M352" s="321"/>
      <c r="N352" s="321"/>
      <c r="O352" s="321"/>
      <c r="P352" s="321"/>
      <c r="Q352" s="321"/>
      <c r="R352" s="321"/>
      <c r="S352" s="322"/>
      <c r="T352" s="320" t="s">
        <v>60</v>
      </c>
      <c r="U352" s="323"/>
      <c r="V352" s="323"/>
      <c r="W352" s="323"/>
      <c r="X352" s="323"/>
      <c r="Y352" s="323"/>
      <c r="Z352" s="323"/>
      <c r="AA352" s="323"/>
      <c r="AB352" s="323"/>
      <c r="AC352" s="323"/>
      <c r="AD352" s="323"/>
      <c r="AE352" s="323"/>
      <c r="AF352" s="323"/>
      <c r="AG352" s="323"/>
      <c r="AH352" s="323"/>
      <c r="AI352" s="324"/>
    </row>
    <row r="353" spans="1:35" ht="15.75" thickBot="1">
      <c r="A353" s="263" t="s">
        <v>211</v>
      </c>
      <c r="B353" s="264"/>
      <c r="C353" s="265"/>
      <c r="D353" s="76"/>
      <c r="E353" s="266" t="s">
        <v>212</v>
      </c>
      <c r="F353" s="266"/>
      <c r="G353" s="266"/>
      <c r="H353" s="266"/>
      <c r="I353" s="266"/>
      <c r="J353" s="266"/>
      <c r="K353" s="266"/>
      <c r="L353" s="266"/>
      <c r="M353" s="267"/>
      <c r="N353" s="268" t="s">
        <v>3</v>
      </c>
      <c r="O353" s="269"/>
      <c r="P353" s="269"/>
      <c r="Q353" s="269"/>
      <c r="R353" s="269"/>
      <c r="S353" s="269"/>
      <c r="T353" s="269"/>
      <c r="U353" s="269"/>
      <c r="V353" s="269"/>
      <c r="W353" s="269"/>
      <c r="X353" s="269"/>
      <c r="Y353" s="269"/>
      <c r="Z353" s="269"/>
      <c r="AA353" s="269"/>
      <c r="AB353" s="269"/>
      <c r="AC353" s="269"/>
      <c r="AD353" s="269"/>
      <c r="AE353" s="270"/>
      <c r="AF353" s="271" t="s">
        <v>4</v>
      </c>
      <c r="AG353" s="272"/>
      <c r="AH353" s="272"/>
      <c r="AI353" s="273"/>
    </row>
    <row r="354" spans="1:35">
      <c r="A354" s="248" t="s">
        <v>5</v>
      </c>
      <c r="B354" s="250" t="s">
        <v>6</v>
      </c>
      <c r="C354" s="251"/>
      <c r="D354" s="251"/>
      <c r="E354" s="251"/>
      <c r="F354" s="251"/>
      <c r="G354" s="251"/>
      <c r="H354" s="254" t="s">
        <v>7</v>
      </c>
      <c r="I354" s="256" t="s">
        <v>8</v>
      </c>
      <c r="J354" s="256" t="s">
        <v>9</v>
      </c>
      <c r="K354" s="299" t="s">
        <v>51</v>
      </c>
      <c r="L354" s="307" t="s">
        <v>10</v>
      </c>
      <c r="M354" s="309" t="s">
        <v>11</v>
      </c>
      <c r="N354" s="306" t="s">
        <v>12</v>
      </c>
      <c r="O354" s="303"/>
      <c r="P354" s="274" t="s">
        <v>13</v>
      </c>
      <c r="Q354" s="303"/>
      <c r="R354" s="274" t="s">
        <v>14</v>
      </c>
      <c r="S354" s="303"/>
      <c r="T354" s="274" t="s">
        <v>15</v>
      </c>
      <c r="U354" s="303"/>
      <c r="V354" s="274" t="s">
        <v>16</v>
      </c>
      <c r="W354" s="303"/>
      <c r="X354" s="274" t="s">
        <v>17</v>
      </c>
      <c r="Y354" s="303"/>
      <c r="Z354" s="274" t="s">
        <v>18</v>
      </c>
      <c r="AA354" s="303"/>
      <c r="AB354" s="274" t="s">
        <v>19</v>
      </c>
      <c r="AC354" s="303"/>
      <c r="AD354" s="274" t="s">
        <v>20</v>
      </c>
      <c r="AE354" s="275"/>
      <c r="AF354" s="276" t="s">
        <v>21</v>
      </c>
      <c r="AG354" s="278" t="s">
        <v>22</v>
      </c>
      <c r="AH354" s="304" t="s">
        <v>23</v>
      </c>
      <c r="AI354" s="301" t="s">
        <v>24</v>
      </c>
    </row>
    <row r="355" spans="1:35" ht="20.25" thickBot="1">
      <c r="A355" s="249"/>
      <c r="B355" s="252"/>
      <c r="C355" s="253"/>
      <c r="D355" s="253"/>
      <c r="E355" s="253"/>
      <c r="F355" s="253"/>
      <c r="G355" s="253"/>
      <c r="H355" s="255"/>
      <c r="I355" s="257" t="s">
        <v>8</v>
      </c>
      <c r="J355" s="257"/>
      <c r="K355" s="300"/>
      <c r="L355" s="308"/>
      <c r="M355" s="310"/>
      <c r="N355" s="77" t="s">
        <v>25</v>
      </c>
      <c r="O355" s="78" t="s">
        <v>26</v>
      </c>
      <c r="P355" s="79" t="s">
        <v>25</v>
      </c>
      <c r="Q355" s="78" t="s">
        <v>26</v>
      </c>
      <c r="R355" s="79" t="s">
        <v>25</v>
      </c>
      <c r="S355" s="78" t="s">
        <v>26</v>
      </c>
      <c r="T355" s="79" t="s">
        <v>25</v>
      </c>
      <c r="U355" s="78" t="s">
        <v>26</v>
      </c>
      <c r="V355" s="79" t="s">
        <v>25</v>
      </c>
      <c r="W355" s="78" t="s">
        <v>26</v>
      </c>
      <c r="X355" s="79" t="s">
        <v>25</v>
      </c>
      <c r="Y355" s="78" t="s">
        <v>26</v>
      </c>
      <c r="Z355" s="79" t="s">
        <v>25</v>
      </c>
      <c r="AA355" s="78" t="s">
        <v>27</v>
      </c>
      <c r="AB355" s="79" t="s">
        <v>25</v>
      </c>
      <c r="AC355" s="78" t="s">
        <v>27</v>
      </c>
      <c r="AD355" s="79" t="s">
        <v>25</v>
      </c>
      <c r="AE355" s="80" t="s">
        <v>27</v>
      </c>
      <c r="AF355" s="277"/>
      <c r="AG355" s="279"/>
      <c r="AH355" s="305"/>
      <c r="AI355" s="302"/>
    </row>
    <row r="356" spans="1:35" ht="27.75" thickBot="1">
      <c r="A356" s="81" t="s">
        <v>213</v>
      </c>
      <c r="B356" s="297"/>
      <c r="C356" s="298"/>
      <c r="D356" s="298"/>
      <c r="E356" s="298"/>
      <c r="F356" s="298"/>
      <c r="G356" s="298"/>
      <c r="H356" s="143"/>
      <c r="I356" s="83"/>
      <c r="J356" s="84"/>
      <c r="K356" s="84"/>
      <c r="L356" s="85"/>
      <c r="M356" s="86"/>
      <c r="N356" s="87" t="e">
        <f>N358+#REF!+#REF!</f>
        <v>#REF!</v>
      </c>
      <c r="O356" s="88" t="e">
        <f>O358+#REF!+#REF!</f>
        <v>#REF!</v>
      </c>
      <c r="P356" s="88" t="e">
        <f>P358+#REF!+#REF!</f>
        <v>#REF!</v>
      </c>
      <c r="Q356" s="88" t="e">
        <f>Q358+#REF!+#REF!</f>
        <v>#REF!</v>
      </c>
      <c r="R356" s="88" t="e">
        <f>R358+#REF!+#REF!</f>
        <v>#REF!</v>
      </c>
      <c r="S356" s="88" t="e">
        <f>S358+#REF!+#REF!</f>
        <v>#REF!</v>
      </c>
      <c r="T356" s="88" t="e">
        <f>T358+#REF!+#REF!</f>
        <v>#REF!</v>
      </c>
      <c r="U356" s="88" t="e">
        <f>U358+#REF!+#REF!</f>
        <v>#REF!</v>
      </c>
      <c r="V356" s="88" t="e">
        <f>V358+#REF!+#REF!</f>
        <v>#REF!</v>
      </c>
      <c r="W356" s="88" t="e">
        <f>W358+#REF!+#REF!</f>
        <v>#REF!</v>
      </c>
      <c r="X356" s="88" t="e">
        <f>X358+#REF!+#REF!</f>
        <v>#REF!</v>
      </c>
      <c r="Y356" s="88" t="e">
        <f>Y358+#REF!+#REF!</f>
        <v>#REF!</v>
      </c>
      <c r="Z356" s="88" t="e">
        <f>Z358+#REF!+#REF!</f>
        <v>#REF!</v>
      </c>
      <c r="AA356" s="88" t="e">
        <f>AA358+#REF!+#REF!</f>
        <v>#REF!</v>
      </c>
      <c r="AB356" s="88" t="e">
        <f>AB358+#REF!+#REF!</f>
        <v>#REF!</v>
      </c>
      <c r="AC356" s="88" t="e">
        <f>AC358+#REF!+#REF!</f>
        <v>#REF!</v>
      </c>
      <c r="AD356" s="88" t="e">
        <f>+AD358+#REF!+#REF!</f>
        <v>#REF!</v>
      </c>
      <c r="AE356" s="89" t="e">
        <f>AE358+#REF!+#REF!</f>
        <v>#REF!</v>
      </c>
      <c r="AF356" s="90" t="e">
        <f>AF358+#REF!+#REF!</f>
        <v>#REF!</v>
      </c>
      <c r="AG356" s="91"/>
      <c r="AH356" s="91"/>
      <c r="AI356" s="92"/>
    </row>
    <row r="357" spans="1:35" ht="15.75" thickBot="1">
      <c r="A357" s="294"/>
      <c r="B357" s="295"/>
      <c r="C357" s="295"/>
      <c r="D357" s="295"/>
      <c r="E357" s="295"/>
      <c r="F357" s="295"/>
      <c r="G357" s="295"/>
      <c r="H357" s="295"/>
      <c r="I357" s="295"/>
      <c r="J357" s="295"/>
      <c r="K357" s="295"/>
      <c r="L357" s="295"/>
      <c r="M357" s="295"/>
      <c r="N357" s="295"/>
      <c r="O357" s="295"/>
      <c r="P357" s="295"/>
      <c r="Q357" s="295"/>
      <c r="R357" s="295"/>
      <c r="S357" s="295"/>
      <c r="T357" s="295"/>
      <c r="U357" s="295"/>
      <c r="V357" s="295"/>
      <c r="W357" s="295"/>
      <c r="X357" s="295"/>
      <c r="Y357" s="295"/>
      <c r="Z357" s="295"/>
      <c r="AA357" s="295"/>
      <c r="AB357" s="295"/>
      <c r="AC357" s="295"/>
      <c r="AD357" s="295"/>
      <c r="AE357" s="295"/>
      <c r="AF357" s="295"/>
      <c r="AG357" s="295"/>
      <c r="AH357" s="295"/>
      <c r="AI357" s="296"/>
    </row>
    <row r="358" spans="1:35" ht="34.5" thickBot="1">
      <c r="A358" s="14" t="s">
        <v>29</v>
      </c>
      <c r="B358" s="15" t="s">
        <v>30</v>
      </c>
      <c r="C358" s="15" t="s">
        <v>31</v>
      </c>
      <c r="D358" s="15" t="s">
        <v>32</v>
      </c>
      <c r="E358" s="16" t="s">
        <v>33</v>
      </c>
      <c r="F358" s="16" t="s">
        <v>34</v>
      </c>
      <c r="G358" s="93" t="s">
        <v>35</v>
      </c>
      <c r="H358" s="94" t="s">
        <v>36</v>
      </c>
      <c r="I358" s="95"/>
      <c r="J358" s="95"/>
      <c r="K358" s="95"/>
      <c r="L358" s="95"/>
      <c r="M358" s="96"/>
      <c r="N358" s="18">
        <f t="shared" ref="N358:T358" si="2">SUM(N359:N362)</f>
        <v>0</v>
      </c>
      <c r="O358" s="19">
        <f t="shared" si="2"/>
        <v>0</v>
      </c>
      <c r="P358" s="20">
        <f t="shared" si="2"/>
        <v>0</v>
      </c>
      <c r="Q358" s="19">
        <f t="shared" si="2"/>
        <v>0</v>
      </c>
      <c r="R358" s="20">
        <f t="shared" si="2"/>
        <v>20000</v>
      </c>
      <c r="S358" s="19">
        <f t="shared" si="2"/>
        <v>21000</v>
      </c>
      <c r="T358" s="20">
        <f t="shared" si="2"/>
        <v>0</v>
      </c>
      <c r="U358" s="19"/>
      <c r="V358" s="20"/>
      <c r="W358" s="19"/>
      <c r="X358" s="20"/>
      <c r="Y358" s="19"/>
      <c r="Z358" s="20"/>
      <c r="AA358" s="19"/>
      <c r="AB358" s="20"/>
      <c r="AC358" s="19"/>
      <c r="AD358" s="20">
        <f>SUM(AD359:AD362)</f>
        <v>20000</v>
      </c>
      <c r="AE358" s="19">
        <f>AE359</f>
        <v>21000</v>
      </c>
      <c r="AF358" s="22">
        <f>SUM(AF359:AF362)</f>
        <v>0</v>
      </c>
      <c r="AG358" s="23"/>
      <c r="AH358" s="23"/>
      <c r="AI358" s="97"/>
    </row>
    <row r="359" spans="1:35" ht="22.5">
      <c r="A359" s="280" t="s">
        <v>214</v>
      </c>
      <c r="B359" s="135" t="s">
        <v>215</v>
      </c>
      <c r="C359" s="25" t="s">
        <v>216</v>
      </c>
      <c r="D359" s="25" t="s">
        <v>217</v>
      </c>
      <c r="E359" s="98"/>
      <c r="F359" s="26">
        <v>2</v>
      </c>
      <c r="G359" s="325" t="s">
        <v>218</v>
      </c>
      <c r="H359" s="328" t="s">
        <v>219</v>
      </c>
      <c r="I359" s="99">
        <v>14</v>
      </c>
      <c r="J359" s="334">
        <v>14</v>
      </c>
      <c r="K359" s="100">
        <v>2</v>
      </c>
      <c r="L359" s="336">
        <v>0</v>
      </c>
      <c r="M359" s="338">
        <v>2</v>
      </c>
      <c r="N359" s="101">
        <v>0</v>
      </c>
      <c r="O359" s="102"/>
      <c r="P359" s="103"/>
      <c r="Q359" s="104"/>
      <c r="R359" s="104">
        <v>20000</v>
      </c>
      <c r="S359" s="104">
        <v>21000</v>
      </c>
      <c r="T359" s="104"/>
      <c r="U359" s="104"/>
      <c r="V359" s="104"/>
      <c r="W359" s="104"/>
      <c r="X359" s="104"/>
      <c r="Y359" s="104"/>
      <c r="Z359" s="104"/>
      <c r="AA359" s="104"/>
      <c r="AB359" s="27"/>
      <c r="AC359" s="27"/>
      <c r="AD359" s="243">
        <v>20000</v>
      </c>
      <c r="AE359" s="243">
        <v>21000</v>
      </c>
      <c r="AF359" s="29" t="s">
        <v>220</v>
      </c>
      <c r="AG359" s="259" t="s">
        <v>221</v>
      </c>
      <c r="AH359" s="259"/>
      <c r="AI359" s="331" t="s">
        <v>213</v>
      </c>
    </row>
    <row r="360" spans="1:35" ht="17.25">
      <c r="A360" s="281"/>
      <c r="B360" s="54"/>
      <c r="C360" s="105" t="s">
        <v>222</v>
      </c>
      <c r="D360" s="105" t="s">
        <v>217</v>
      </c>
      <c r="E360" s="106"/>
      <c r="F360" s="26">
        <v>2</v>
      </c>
      <c r="G360" s="326"/>
      <c r="H360" s="328"/>
      <c r="I360" s="99"/>
      <c r="J360" s="334"/>
      <c r="K360" s="107">
        <v>2</v>
      </c>
      <c r="L360" s="336"/>
      <c r="M360" s="338"/>
      <c r="N360" s="108">
        <v>0</v>
      </c>
      <c r="O360" s="102"/>
      <c r="P360" s="30"/>
      <c r="Q360" s="27"/>
      <c r="R360" s="27"/>
      <c r="S360" s="27"/>
      <c r="T360" s="27"/>
      <c r="U360" s="27"/>
      <c r="V360" s="27"/>
      <c r="W360" s="27"/>
      <c r="X360" s="27"/>
      <c r="Y360" s="27"/>
      <c r="Z360" s="27"/>
      <c r="AA360" s="27"/>
      <c r="AB360" s="27"/>
      <c r="AC360" s="27"/>
      <c r="AD360" s="243"/>
      <c r="AE360" s="243"/>
      <c r="AF360" s="29" t="s">
        <v>220</v>
      </c>
      <c r="AG360" s="259"/>
      <c r="AH360" s="259"/>
      <c r="AI360" s="331"/>
    </row>
    <row r="361" spans="1:35" ht="24.75">
      <c r="A361" s="281"/>
      <c r="B361" s="54"/>
      <c r="C361" s="105" t="s">
        <v>223</v>
      </c>
      <c r="D361" s="105" t="s">
        <v>224</v>
      </c>
      <c r="E361" s="109"/>
      <c r="F361" s="26">
        <v>2</v>
      </c>
      <c r="G361" s="326"/>
      <c r="H361" s="328"/>
      <c r="I361" s="99"/>
      <c r="J361" s="334"/>
      <c r="K361" s="107">
        <v>2</v>
      </c>
      <c r="L361" s="336"/>
      <c r="M361" s="338"/>
      <c r="N361" s="101">
        <v>0</v>
      </c>
      <c r="O361" s="102"/>
      <c r="P361" s="110"/>
      <c r="Q361" s="27"/>
      <c r="R361" s="27"/>
      <c r="S361" s="27"/>
      <c r="T361" s="27"/>
      <c r="U361" s="27"/>
      <c r="V361" s="27"/>
      <c r="W361" s="27"/>
      <c r="X361" s="27"/>
      <c r="Y361" s="27"/>
      <c r="Z361" s="27"/>
      <c r="AA361" s="27"/>
      <c r="AB361" s="27"/>
      <c r="AC361" s="27"/>
      <c r="AD361" s="243"/>
      <c r="AE361" s="243"/>
      <c r="AF361" s="111" t="s">
        <v>220</v>
      </c>
      <c r="AG361" s="259"/>
      <c r="AH361" s="259"/>
      <c r="AI361" s="331"/>
    </row>
    <row r="362" spans="1:35" ht="15.75" thickBot="1">
      <c r="A362" s="377"/>
      <c r="B362" s="140"/>
      <c r="C362" s="112"/>
      <c r="D362" s="112"/>
      <c r="E362" s="113"/>
      <c r="F362" s="114"/>
      <c r="G362" s="327"/>
      <c r="H362" s="329"/>
      <c r="I362" s="115"/>
      <c r="J362" s="335"/>
      <c r="K362" s="116"/>
      <c r="L362" s="337"/>
      <c r="M362" s="339"/>
      <c r="N362" s="117"/>
      <c r="O362" s="118"/>
      <c r="P362" s="119"/>
      <c r="Q362" s="120"/>
      <c r="R362" s="120"/>
      <c r="S362" s="120"/>
      <c r="T362" s="120"/>
      <c r="U362" s="120"/>
      <c r="V362" s="120"/>
      <c r="W362" s="120"/>
      <c r="X362" s="120"/>
      <c r="Y362" s="120"/>
      <c r="Z362" s="120"/>
      <c r="AA362" s="120"/>
      <c r="AB362" s="120"/>
      <c r="AC362" s="120"/>
      <c r="AD362" s="244"/>
      <c r="AE362" s="244"/>
      <c r="AF362" s="122"/>
      <c r="AG362" s="330"/>
      <c r="AH362" s="330"/>
      <c r="AI362" s="332"/>
    </row>
    <row r="363" spans="1:35" ht="15.75" thickBot="1">
      <c r="A363" s="123"/>
      <c r="B363" s="123"/>
      <c r="G363" s="124"/>
      <c r="H363" s="124"/>
      <c r="I363" s="124"/>
      <c r="AF363" s="125"/>
    </row>
    <row r="364" spans="1:35">
      <c r="A364" s="311" t="s">
        <v>209</v>
      </c>
      <c r="B364" s="312"/>
      <c r="C364" s="312"/>
      <c r="D364" s="312"/>
      <c r="E364" s="312"/>
      <c r="F364" s="312"/>
      <c r="G364" s="312"/>
      <c r="H364" s="312"/>
      <c r="I364" s="312"/>
      <c r="J364" s="312"/>
      <c r="K364" s="312"/>
      <c r="L364" s="312"/>
      <c r="M364" s="312"/>
      <c r="N364" s="312"/>
      <c r="O364" s="312"/>
      <c r="P364" s="312"/>
      <c r="Q364" s="312"/>
      <c r="R364" s="312"/>
      <c r="S364" s="312"/>
      <c r="T364" s="312"/>
      <c r="U364" s="312"/>
      <c r="V364" s="312"/>
      <c r="W364" s="312"/>
      <c r="X364" s="312"/>
      <c r="Y364" s="312"/>
      <c r="Z364" s="312"/>
      <c r="AA364" s="312"/>
      <c r="AB364" s="312"/>
      <c r="AC364" s="312"/>
      <c r="AD364" s="312"/>
      <c r="AE364" s="312"/>
      <c r="AF364" s="312"/>
      <c r="AG364" s="312"/>
      <c r="AH364" s="312"/>
      <c r="AI364" s="313"/>
    </row>
    <row r="365" spans="1:35" ht="15.75" thickBot="1">
      <c r="A365" s="314" t="s">
        <v>57</v>
      </c>
      <c r="B365" s="315"/>
      <c r="C365" s="315"/>
      <c r="D365" s="315"/>
      <c r="E365" s="315"/>
      <c r="F365" s="315"/>
      <c r="G365" s="315"/>
      <c r="H365" s="315"/>
      <c r="I365" s="315"/>
      <c r="J365" s="315"/>
      <c r="K365" s="315"/>
      <c r="L365" s="315"/>
      <c r="M365" s="315"/>
      <c r="N365" s="315"/>
      <c r="O365" s="315"/>
      <c r="P365" s="315"/>
      <c r="Q365" s="315"/>
      <c r="R365" s="315"/>
      <c r="S365" s="315"/>
      <c r="T365" s="315"/>
      <c r="U365" s="315"/>
      <c r="V365" s="315"/>
      <c r="W365" s="315"/>
      <c r="X365" s="315"/>
      <c r="Y365" s="315"/>
      <c r="Z365" s="315"/>
      <c r="AA365" s="315"/>
      <c r="AB365" s="315"/>
      <c r="AC365" s="315"/>
      <c r="AD365" s="315"/>
      <c r="AE365" s="315"/>
      <c r="AF365" s="315"/>
      <c r="AG365" s="315"/>
      <c r="AH365" s="315"/>
      <c r="AI365" s="316"/>
    </row>
    <row r="366" spans="1:35">
      <c r="A366" s="317" t="s">
        <v>58</v>
      </c>
      <c r="B366" s="318"/>
      <c r="C366" s="318"/>
      <c r="D366" s="318"/>
      <c r="E366" s="318"/>
      <c r="F366" s="318"/>
      <c r="G366" s="319"/>
      <c r="H366" s="320" t="s">
        <v>225</v>
      </c>
      <c r="I366" s="321"/>
      <c r="J366" s="321"/>
      <c r="K366" s="321"/>
      <c r="L366" s="321"/>
      <c r="M366" s="321"/>
      <c r="N366" s="321"/>
      <c r="O366" s="321"/>
      <c r="P366" s="321"/>
      <c r="Q366" s="321"/>
      <c r="R366" s="321"/>
      <c r="S366" s="322"/>
      <c r="T366" s="400" t="s">
        <v>60</v>
      </c>
      <c r="U366" s="401"/>
      <c r="V366" s="401"/>
      <c r="W366" s="401"/>
      <c r="X366" s="401"/>
      <c r="Y366" s="401"/>
      <c r="Z366" s="401"/>
      <c r="AA366" s="401"/>
      <c r="AB366" s="401"/>
      <c r="AC366" s="401"/>
      <c r="AD366" s="401"/>
      <c r="AE366" s="401"/>
      <c r="AF366" s="401"/>
      <c r="AG366" s="401"/>
      <c r="AH366" s="401"/>
      <c r="AI366" s="402"/>
    </row>
    <row r="367" spans="1:35" ht="15.75" thickBot="1">
      <c r="A367" s="263" t="s">
        <v>226</v>
      </c>
      <c r="B367" s="264"/>
      <c r="C367" s="265"/>
      <c r="D367" s="76"/>
      <c r="E367" s="266" t="s">
        <v>227</v>
      </c>
      <c r="F367" s="266"/>
      <c r="G367" s="266"/>
      <c r="H367" s="266"/>
      <c r="I367" s="266"/>
      <c r="J367" s="266"/>
      <c r="K367" s="266"/>
      <c r="L367" s="266"/>
      <c r="M367" s="267"/>
      <c r="N367" s="268" t="s">
        <v>3</v>
      </c>
      <c r="O367" s="269"/>
      <c r="P367" s="269"/>
      <c r="Q367" s="269"/>
      <c r="R367" s="269"/>
      <c r="S367" s="269"/>
      <c r="T367" s="269"/>
      <c r="U367" s="269"/>
      <c r="V367" s="269"/>
      <c r="W367" s="269"/>
      <c r="X367" s="269"/>
      <c r="Y367" s="269"/>
      <c r="Z367" s="269"/>
      <c r="AA367" s="269"/>
      <c r="AB367" s="269"/>
      <c r="AC367" s="269"/>
      <c r="AD367" s="269"/>
      <c r="AE367" s="270"/>
      <c r="AF367" s="397" t="s">
        <v>4</v>
      </c>
      <c r="AG367" s="398"/>
      <c r="AH367" s="398"/>
      <c r="AI367" s="399"/>
    </row>
    <row r="368" spans="1:35">
      <c r="A368" s="248" t="s">
        <v>5</v>
      </c>
      <c r="B368" s="250" t="s">
        <v>6</v>
      </c>
      <c r="C368" s="251"/>
      <c r="D368" s="251"/>
      <c r="E368" s="251"/>
      <c r="F368" s="251"/>
      <c r="G368" s="251"/>
      <c r="H368" s="254" t="s">
        <v>7</v>
      </c>
      <c r="I368" s="256" t="s">
        <v>8</v>
      </c>
      <c r="J368" s="256" t="s">
        <v>9</v>
      </c>
      <c r="K368" s="299" t="s">
        <v>51</v>
      </c>
      <c r="L368" s="307" t="s">
        <v>10</v>
      </c>
      <c r="M368" s="309" t="s">
        <v>11</v>
      </c>
      <c r="N368" s="306" t="s">
        <v>12</v>
      </c>
      <c r="O368" s="303"/>
      <c r="P368" s="274" t="s">
        <v>13</v>
      </c>
      <c r="Q368" s="303"/>
      <c r="R368" s="274" t="s">
        <v>14</v>
      </c>
      <c r="S368" s="303"/>
      <c r="T368" s="274" t="s">
        <v>15</v>
      </c>
      <c r="U368" s="303"/>
      <c r="V368" s="274" t="s">
        <v>16</v>
      </c>
      <c r="W368" s="303"/>
      <c r="X368" s="274" t="s">
        <v>17</v>
      </c>
      <c r="Y368" s="303"/>
      <c r="Z368" s="274" t="s">
        <v>18</v>
      </c>
      <c r="AA368" s="303"/>
      <c r="AB368" s="274" t="s">
        <v>19</v>
      </c>
      <c r="AC368" s="303"/>
      <c r="AD368" s="274" t="s">
        <v>20</v>
      </c>
      <c r="AE368" s="275"/>
      <c r="AF368" s="276" t="s">
        <v>21</v>
      </c>
      <c r="AG368" s="278" t="s">
        <v>22</v>
      </c>
      <c r="AH368" s="304" t="s">
        <v>23</v>
      </c>
      <c r="AI368" s="301" t="s">
        <v>24</v>
      </c>
    </row>
    <row r="369" spans="1:35" ht="20.25" thickBot="1">
      <c r="A369" s="249"/>
      <c r="B369" s="252"/>
      <c r="C369" s="253"/>
      <c r="D369" s="253"/>
      <c r="E369" s="253"/>
      <c r="F369" s="253"/>
      <c r="G369" s="253"/>
      <c r="H369" s="255"/>
      <c r="I369" s="257" t="s">
        <v>8</v>
      </c>
      <c r="J369" s="257"/>
      <c r="K369" s="300"/>
      <c r="L369" s="308"/>
      <c r="M369" s="310"/>
      <c r="N369" s="77" t="s">
        <v>25</v>
      </c>
      <c r="O369" s="78" t="s">
        <v>26</v>
      </c>
      <c r="P369" s="79" t="s">
        <v>25</v>
      </c>
      <c r="Q369" s="78" t="s">
        <v>26</v>
      </c>
      <c r="R369" s="79" t="s">
        <v>25</v>
      </c>
      <c r="S369" s="78" t="s">
        <v>26</v>
      </c>
      <c r="T369" s="79" t="s">
        <v>25</v>
      </c>
      <c r="U369" s="78" t="s">
        <v>26</v>
      </c>
      <c r="V369" s="79" t="s">
        <v>25</v>
      </c>
      <c r="W369" s="78" t="s">
        <v>26</v>
      </c>
      <c r="X369" s="79" t="s">
        <v>25</v>
      </c>
      <c r="Y369" s="78" t="s">
        <v>26</v>
      </c>
      <c r="Z369" s="79" t="s">
        <v>25</v>
      </c>
      <c r="AA369" s="78" t="s">
        <v>27</v>
      </c>
      <c r="AB369" s="79" t="s">
        <v>25</v>
      </c>
      <c r="AC369" s="78" t="s">
        <v>27</v>
      </c>
      <c r="AD369" s="79" t="s">
        <v>25</v>
      </c>
      <c r="AE369" s="80" t="s">
        <v>27</v>
      </c>
      <c r="AF369" s="277"/>
      <c r="AG369" s="279"/>
      <c r="AH369" s="305"/>
      <c r="AI369" s="302"/>
    </row>
    <row r="370" spans="1:35" ht="27.75" thickBot="1">
      <c r="A370" s="81" t="s">
        <v>213</v>
      </c>
      <c r="B370" s="297"/>
      <c r="C370" s="298"/>
      <c r="D370" s="298"/>
      <c r="E370" s="298"/>
      <c r="F370" s="298"/>
      <c r="G370" s="298"/>
      <c r="H370" s="143"/>
      <c r="I370" s="83"/>
      <c r="J370" s="84"/>
      <c r="K370" s="84"/>
      <c r="L370" s="85"/>
      <c r="M370" s="86"/>
      <c r="N370" s="87" t="e">
        <f>N372+#REF!+#REF!</f>
        <v>#REF!</v>
      </c>
      <c r="O370" s="88" t="e">
        <f>O372+#REF!+#REF!</f>
        <v>#REF!</v>
      </c>
      <c r="P370" s="88" t="e">
        <f>P372+#REF!+#REF!</f>
        <v>#REF!</v>
      </c>
      <c r="Q370" s="88" t="e">
        <f>Q372+#REF!+#REF!</f>
        <v>#REF!</v>
      </c>
      <c r="R370" s="88" t="e">
        <f>R372+#REF!+#REF!</f>
        <v>#REF!</v>
      </c>
      <c r="S370" s="88" t="e">
        <f>S372+#REF!+#REF!</f>
        <v>#REF!</v>
      </c>
      <c r="T370" s="88" t="e">
        <f>T372+#REF!+#REF!</f>
        <v>#REF!</v>
      </c>
      <c r="U370" s="88" t="e">
        <f>U372+#REF!+#REF!</f>
        <v>#REF!</v>
      </c>
      <c r="V370" s="88" t="e">
        <f>V372+#REF!+#REF!</f>
        <v>#REF!</v>
      </c>
      <c r="W370" s="88" t="e">
        <f>W372+#REF!+#REF!</f>
        <v>#REF!</v>
      </c>
      <c r="X370" s="88" t="e">
        <f>X372+#REF!+#REF!</f>
        <v>#REF!</v>
      </c>
      <c r="Y370" s="88" t="e">
        <f>Y372+#REF!+#REF!</f>
        <v>#REF!</v>
      </c>
      <c r="Z370" s="88" t="e">
        <f>Z372+#REF!+#REF!</f>
        <v>#REF!</v>
      </c>
      <c r="AA370" s="88" t="e">
        <f>AA372+#REF!+#REF!</f>
        <v>#REF!</v>
      </c>
      <c r="AB370" s="88" t="e">
        <f>AB372+#REF!+#REF!</f>
        <v>#REF!</v>
      </c>
      <c r="AC370" s="88" t="e">
        <f>AC372+#REF!+#REF!</f>
        <v>#REF!</v>
      </c>
      <c r="AD370" s="88" t="e">
        <f>+AD372+#REF!+#REF!</f>
        <v>#REF!</v>
      </c>
      <c r="AE370" s="89" t="e">
        <f>AE372+#REF!+#REF!</f>
        <v>#REF!</v>
      </c>
      <c r="AF370" s="90" t="e">
        <f>AF372+#REF!+#REF!</f>
        <v>#REF!</v>
      </c>
      <c r="AG370" s="91"/>
      <c r="AH370" s="91"/>
      <c r="AI370" s="92"/>
    </row>
    <row r="371" spans="1:35" ht="15.75" thickBot="1">
      <c r="A371" s="294"/>
      <c r="B371" s="295"/>
      <c r="C371" s="295"/>
      <c r="D371" s="295"/>
      <c r="E371" s="295"/>
      <c r="F371" s="295"/>
      <c r="G371" s="295"/>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6"/>
    </row>
    <row r="372" spans="1:35" ht="35.25" thickBot="1">
      <c r="A372" s="14" t="s">
        <v>29</v>
      </c>
      <c r="B372" s="15" t="s">
        <v>30</v>
      </c>
      <c r="C372" s="157" t="s">
        <v>31</v>
      </c>
      <c r="D372" s="15" t="s">
        <v>32</v>
      </c>
      <c r="E372" s="16" t="s">
        <v>33</v>
      </c>
      <c r="F372" s="16" t="s">
        <v>34</v>
      </c>
      <c r="G372" s="158" t="s">
        <v>35</v>
      </c>
      <c r="H372" s="94" t="s">
        <v>36</v>
      </c>
      <c r="I372" s="95"/>
      <c r="J372" s="95"/>
      <c r="K372" s="95"/>
      <c r="L372" s="95"/>
      <c r="M372" s="96"/>
      <c r="N372" s="18">
        <f>SUM(N373:N376)</f>
        <v>0</v>
      </c>
      <c r="O372" s="19">
        <f>SUM(O373:O376)</f>
        <v>0</v>
      </c>
      <c r="P372" s="20">
        <f>SUM(P373:P376)</f>
        <v>13000</v>
      </c>
      <c r="Q372" s="19">
        <f>SUM(Q373:Q376)</f>
        <v>13000</v>
      </c>
      <c r="R372" s="20"/>
      <c r="S372" s="19"/>
      <c r="T372" s="20"/>
      <c r="U372" s="19"/>
      <c r="V372" s="20"/>
      <c r="W372" s="19"/>
      <c r="X372" s="20"/>
      <c r="Y372" s="19"/>
      <c r="Z372" s="20">
        <f>SUM(Z373:Z376)</f>
        <v>350000</v>
      </c>
      <c r="AA372" s="19">
        <f>SUM(AA373:AA376)</f>
        <v>350000</v>
      </c>
      <c r="AB372" s="20">
        <f>SUM(AB373:AB376)</f>
        <v>50000</v>
      </c>
      <c r="AC372" s="19">
        <f>SUM(AC373:AC376)</f>
        <v>50000</v>
      </c>
      <c r="AD372" s="21">
        <f>N372+P372+Z372+AB372</f>
        <v>413000</v>
      </c>
      <c r="AE372" s="19">
        <f>+Q372+AA372+AC372</f>
        <v>413000</v>
      </c>
      <c r="AF372" s="22">
        <f>SUM(AF373:AF376)</f>
        <v>0</v>
      </c>
      <c r="AG372" s="23"/>
      <c r="AH372" s="23"/>
      <c r="AI372" s="97"/>
    </row>
    <row r="373" spans="1:35" ht="24.75">
      <c r="A373" s="280" t="s">
        <v>228</v>
      </c>
      <c r="B373" s="135" t="s">
        <v>229</v>
      </c>
      <c r="C373" s="159" t="s">
        <v>230</v>
      </c>
      <c r="D373" s="160" t="s">
        <v>217</v>
      </c>
      <c r="E373" s="98">
        <v>1</v>
      </c>
      <c r="F373" s="44"/>
      <c r="G373" s="326" t="s">
        <v>231</v>
      </c>
      <c r="H373" s="328" t="s">
        <v>232</v>
      </c>
      <c r="I373" s="333">
        <v>20</v>
      </c>
      <c r="J373" s="334">
        <v>20</v>
      </c>
      <c r="K373" s="382">
        <v>5</v>
      </c>
      <c r="L373" s="336">
        <v>10</v>
      </c>
      <c r="M373" s="338">
        <v>10</v>
      </c>
      <c r="N373" s="101"/>
      <c r="O373" s="102"/>
      <c r="P373" s="103"/>
      <c r="Q373" s="104"/>
      <c r="R373" s="104"/>
      <c r="S373" s="104"/>
      <c r="T373" s="104"/>
      <c r="U373" s="104"/>
      <c r="V373" s="104"/>
      <c r="W373" s="104"/>
      <c r="X373" s="104"/>
      <c r="Y373" s="104"/>
      <c r="Z373" s="104"/>
      <c r="AA373" s="104"/>
      <c r="AB373" s="27"/>
      <c r="AC373" s="27"/>
      <c r="AD373" s="243"/>
      <c r="AE373" s="243">
        <v>413000</v>
      </c>
      <c r="AF373" s="29" t="s">
        <v>233</v>
      </c>
      <c r="AG373" s="259" t="s">
        <v>221</v>
      </c>
      <c r="AH373" s="259"/>
      <c r="AI373" s="331" t="s">
        <v>213</v>
      </c>
    </row>
    <row r="374" spans="1:35" ht="34.5">
      <c r="A374" s="281"/>
      <c r="B374" s="149"/>
      <c r="C374" s="33" t="s">
        <v>234</v>
      </c>
      <c r="D374" s="33" t="s">
        <v>217</v>
      </c>
      <c r="E374" s="161">
        <v>1</v>
      </c>
      <c r="F374" s="26">
        <v>1</v>
      </c>
      <c r="G374" s="326"/>
      <c r="H374" s="328"/>
      <c r="I374" s="328"/>
      <c r="J374" s="334"/>
      <c r="K374" s="336"/>
      <c r="L374" s="336"/>
      <c r="M374" s="338"/>
      <c r="N374" s="108"/>
      <c r="O374" s="102"/>
      <c r="P374" s="30">
        <v>13000</v>
      </c>
      <c r="Q374" s="27">
        <v>13000</v>
      </c>
      <c r="R374" s="27"/>
      <c r="S374" s="27"/>
      <c r="T374" s="27"/>
      <c r="U374" s="27"/>
      <c r="V374" s="27"/>
      <c r="W374" s="27"/>
      <c r="X374" s="27"/>
      <c r="Y374" s="27"/>
      <c r="Z374" s="27">
        <v>350000</v>
      </c>
      <c r="AA374" s="27">
        <v>350000</v>
      </c>
      <c r="AB374" s="27">
        <v>50000</v>
      </c>
      <c r="AC374" s="27">
        <v>50000</v>
      </c>
      <c r="AD374" s="243"/>
      <c r="AE374" s="243"/>
      <c r="AF374" s="29" t="s">
        <v>233</v>
      </c>
      <c r="AG374" s="259"/>
      <c r="AH374" s="259"/>
      <c r="AI374" s="331"/>
    </row>
    <row r="375" spans="1:35" ht="24.75">
      <c r="A375" s="281"/>
      <c r="B375" s="54"/>
      <c r="C375" s="105" t="s">
        <v>235</v>
      </c>
      <c r="D375" s="105" t="s">
        <v>217</v>
      </c>
      <c r="E375" s="109">
        <v>2</v>
      </c>
      <c r="F375" s="26">
        <v>1</v>
      </c>
      <c r="G375" s="326"/>
      <c r="H375" s="328"/>
      <c r="I375" s="328"/>
      <c r="J375" s="334"/>
      <c r="K375" s="336"/>
      <c r="L375" s="336"/>
      <c r="M375" s="338"/>
      <c r="N375" s="101"/>
      <c r="O375" s="102"/>
      <c r="P375" s="110"/>
      <c r="Q375" s="27"/>
      <c r="R375" s="27"/>
      <c r="S375" s="27"/>
      <c r="T375" s="27"/>
      <c r="U375" s="27"/>
      <c r="V375" s="27"/>
      <c r="W375" s="27"/>
      <c r="X375" s="27"/>
      <c r="Y375" s="27"/>
      <c r="Z375" s="27"/>
      <c r="AA375" s="27"/>
      <c r="AB375" s="27"/>
      <c r="AC375" s="27"/>
      <c r="AD375" s="243"/>
      <c r="AE375" s="243"/>
      <c r="AF375" s="29" t="s">
        <v>233</v>
      </c>
      <c r="AG375" s="259"/>
      <c r="AH375" s="259"/>
      <c r="AI375" s="331"/>
    </row>
    <row r="376" spans="1:35" ht="25.5" thickBot="1">
      <c r="A376" s="377"/>
      <c r="B376" s="140"/>
      <c r="C376" s="112" t="s">
        <v>236</v>
      </c>
      <c r="D376" s="112" t="s">
        <v>237</v>
      </c>
      <c r="E376" s="113"/>
      <c r="F376" s="114">
        <v>1</v>
      </c>
      <c r="G376" s="327"/>
      <c r="H376" s="329"/>
      <c r="I376" s="329"/>
      <c r="J376" s="335"/>
      <c r="K376" s="337"/>
      <c r="L376" s="337"/>
      <c r="M376" s="339"/>
      <c r="N376" s="117"/>
      <c r="O376" s="118"/>
      <c r="P376" s="119"/>
      <c r="Q376" s="120"/>
      <c r="R376" s="120"/>
      <c r="S376" s="120"/>
      <c r="T376" s="120"/>
      <c r="U376" s="120"/>
      <c r="V376" s="120"/>
      <c r="W376" s="120"/>
      <c r="X376" s="120"/>
      <c r="Y376" s="120"/>
      <c r="Z376" s="120"/>
      <c r="AA376" s="120"/>
      <c r="AB376" s="120"/>
      <c r="AC376" s="120"/>
      <c r="AD376" s="244"/>
      <c r="AE376" s="244"/>
      <c r="AF376" s="29" t="s">
        <v>233</v>
      </c>
      <c r="AG376" s="330"/>
      <c r="AH376" s="330"/>
      <c r="AI376" s="332"/>
    </row>
    <row r="377" spans="1:35" ht="15.75" thickBot="1">
      <c r="A377" s="403"/>
      <c r="B377" s="404"/>
      <c r="C377" s="404"/>
      <c r="D377" s="404"/>
      <c r="E377" s="404"/>
      <c r="F377" s="404"/>
      <c r="G377" s="404"/>
      <c r="H377" s="404"/>
      <c r="I377" s="404"/>
      <c r="J377" s="404"/>
      <c r="K377" s="404"/>
      <c r="L377" s="404"/>
      <c r="M377" s="404"/>
      <c r="N377" s="404"/>
      <c r="O377" s="404"/>
      <c r="P377" s="404"/>
      <c r="Q377" s="404"/>
      <c r="R377" s="404"/>
      <c r="S377" s="404"/>
      <c r="T377" s="404"/>
      <c r="U377" s="404"/>
      <c r="V377" s="404"/>
      <c r="W377" s="404"/>
      <c r="X377" s="404"/>
      <c r="Y377" s="404"/>
      <c r="Z377" s="404"/>
      <c r="AA377" s="404"/>
      <c r="AB377" s="404"/>
      <c r="AC377" s="404"/>
      <c r="AD377" s="404"/>
      <c r="AE377" s="404"/>
      <c r="AF377" s="404"/>
      <c r="AG377" s="404"/>
      <c r="AH377" s="404"/>
      <c r="AI377" s="405"/>
    </row>
    <row r="378" spans="1:35">
      <c r="A378" s="311" t="s">
        <v>209</v>
      </c>
      <c r="B378" s="312"/>
      <c r="C378" s="312"/>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c r="AA378" s="312"/>
      <c r="AB378" s="312"/>
      <c r="AC378" s="312"/>
      <c r="AD378" s="312"/>
      <c r="AE378" s="312"/>
      <c r="AF378" s="312"/>
      <c r="AG378" s="312"/>
      <c r="AH378" s="312"/>
      <c r="AI378" s="313"/>
    </row>
    <row r="379" spans="1:35" ht="15.75" thickBot="1">
      <c r="A379" s="314" t="s">
        <v>57</v>
      </c>
      <c r="B379" s="315"/>
      <c r="C379" s="315"/>
      <c r="D379" s="315"/>
      <c r="E379" s="315"/>
      <c r="F379" s="315"/>
      <c r="G379" s="315"/>
      <c r="H379" s="315"/>
      <c r="I379" s="315"/>
      <c r="J379" s="315"/>
      <c r="K379" s="315"/>
      <c r="L379" s="315"/>
      <c r="M379" s="315"/>
      <c r="N379" s="315"/>
      <c r="O379" s="315"/>
      <c r="P379" s="315"/>
      <c r="Q379" s="315"/>
      <c r="R379" s="315"/>
      <c r="S379" s="315"/>
      <c r="T379" s="315"/>
      <c r="U379" s="315"/>
      <c r="V379" s="315"/>
      <c r="W379" s="315"/>
      <c r="X379" s="315"/>
      <c r="Y379" s="315"/>
      <c r="Z379" s="315"/>
      <c r="AA379" s="315"/>
      <c r="AB379" s="315"/>
      <c r="AC379" s="315"/>
      <c r="AD379" s="315"/>
      <c r="AE379" s="315"/>
      <c r="AF379" s="315"/>
      <c r="AG379" s="315"/>
      <c r="AH379" s="315"/>
      <c r="AI379" s="316"/>
    </row>
    <row r="380" spans="1:35">
      <c r="A380" s="317" t="s">
        <v>58</v>
      </c>
      <c r="B380" s="318"/>
      <c r="C380" s="318"/>
      <c r="D380" s="318"/>
      <c r="E380" s="318"/>
      <c r="F380" s="318"/>
      <c r="G380" s="319"/>
      <c r="H380" s="320" t="s">
        <v>238</v>
      </c>
      <c r="I380" s="321"/>
      <c r="J380" s="321"/>
      <c r="K380" s="321"/>
      <c r="L380" s="321"/>
      <c r="M380" s="321"/>
      <c r="N380" s="321"/>
      <c r="O380" s="321"/>
      <c r="P380" s="321"/>
      <c r="Q380" s="321"/>
      <c r="R380" s="321"/>
      <c r="S380" s="322"/>
      <c r="T380" s="400" t="s">
        <v>239</v>
      </c>
      <c r="U380" s="401"/>
      <c r="V380" s="401"/>
      <c r="W380" s="401"/>
      <c r="X380" s="401"/>
      <c r="Y380" s="401"/>
      <c r="Z380" s="401"/>
      <c r="AA380" s="401"/>
      <c r="AB380" s="401"/>
      <c r="AC380" s="401"/>
      <c r="AD380" s="401"/>
      <c r="AE380" s="401"/>
      <c r="AF380" s="401"/>
      <c r="AG380" s="401"/>
      <c r="AH380" s="401"/>
      <c r="AI380" s="402"/>
    </row>
    <row r="381" spans="1:35" ht="15.75" thickBot="1">
      <c r="A381" s="263" t="s">
        <v>240</v>
      </c>
      <c r="B381" s="264"/>
      <c r="C381" s="265"/>
      <c r="D381" s="76"/>
      <c r="E381" s="266" t="s">
        <v>241</v>
      </c>
      <c r="F381" s="266"/>
      <c r="G381" s="266"/>
      <c r="H381" s="266"/>
      <c r="I381" s="266"/>
      <c r="J381" s="266"/>
      <c r="K381" s="266"/>
      <c r="L381" s="266"/>
      <c r="M381" s="267"/>
      <c r="N381" s="268" t="s">
        <v>3</v>
      </c>
      <c r="O381" s="269"/>
      <c r="P381" s="269"/>
      <c r="Q381" s="269"/>
      <c r="R381" s="269"/>
      <c r="S381" s="269"/>
      <c r="T381" s="269"/>
      <c r="U381" s="269"/>
      <c r="V381" s="269"/>
      <c r="W381" s="269"/>
      <c r="X381" s="269"/>
      <c r="Y381" s="269"/>
      <c r="Z381" s="269"/>
      <c r="AA381" s="269"/>
      <c r="AB381" s="269"/>
      <c r="AC381" s="269"/>
      <c r="AD381" s="269"/>
      <c r="AE381" s="270"/>
      <c r="AF381" s="397" t="s">
        <v>4</v>
      </c>
      <c r="AG381" s="398"/>
      <c r="AH381" s="398"/>
      <c r="AI381" s="399"/>
    </row>
    <row r="382" spans="1:35">
      <c r="A382" s="248" t="s">
        <v>5</v>
      </c>
      <c r="B382" s="250" t="s">
        <v>6</v>
      </c>
      <c r="C382" s="251"/>
      <c r="D382" s="251"/>
      <c r="E382" s="251"/>
      <c r="F382" s="251"/>
      <c r="G382" s="251"/>
      <c r="H382" s="254" t="s">
        <v>7</v>
      </c>
      <c r="I382" s="256" t="s">
        <v>8</v>
      </c>
      <c r="J382" s="256" t="s">
        <v>9</v>
      </c>
      <c r="K382" s="299" t="s">
        <v>51</v>
      </c>
      <c r="L382" s="307" t="s">
        <v>10</v>
      </c>
      <c r="M382" s="309" t="s">
        <v>11</v>
      </c>
      <c r="N382" s="306" t="s">
        <v>12</v>
      </c>
      <c r="O382" s="303"/>
      <c r="P382" s="274" t="s">
        <v>13</v>
      </c>
      <c r="Q382" s="303"/>
      <c r="R382" s="274" t="s">
        <v>14</v>
      </c>
      <c r="S382" s="303"/>
      <c r="T382" s="274" t="s">
        <v>15</v>
      </c>
      <c r="U382" s="303"/>
      <c r="V382" s="274" t="s">
        <v>16</v>
      </c>
      <c r="W382" s="303"/>
      <c r="X382" s="274" t="s">
        <v>17</v>
      </c>
      <c r="Y382" s="303"/>
      <c r="Z382" s="274" t="s">
        <v>18</v>
      </c>
      <c r="AA382" s="303"/>
      <c r="AB382" s="274" t="s">
        <v>19</v>
      </c>
      <c r="AC382" s="303"/>
      <c r="AD382" s="274" t="s">
        <v>20</v>
      </c>
      <c r="AE382" s="275"/>
      <c r="AF382" s="276" t="s">
        <v>21</v>
      </c>
      <c r="AG382" s="278" t="s">
        <v>22</v>
      </c>
      <c r="AH382" s="304" t="s">
        <v>23</v>
      </c>
      <c r="AI382" s="301" t="s">
        <v>24</v>
      </c>
    </row>
    <row r="383" spans="1:35" ht="20.25" thickBot="1">
      <c r="A383" s="249"/>
      <c r="B383" s="252"/>
      <c r="C383" s="253"/>
      <c r="D383" s="253"/>
      <c r="E383" s="253"/>
      <c r="F383" s="253"/>
      <c r="G383" s="253"/>
      <c r="H383" s="255"/>
      <c r="I383" s="257" t="s">
        <v>8</v>
      </c>
      <c r="J383" s="257"/>
      <c r="K383" s="300"/>
      <c r="L383" s="308"/>
      <c r="M383" s="310"/>
      <c r="N383" s="77" t="s">
        <v>25</v>
      </c>
      <c r="O383" s="78" t="s">
        <v>26</v>
      </c>
      <c r="P383" s="79" t="s">
        <v>25</v>
      </c>
      <c r="Q383" s="78" t="s">
        <v>26</v>
      </c>
      <c r="R383" s="79" t="s">
        <v>25</v>
      </c>
      <c r="S383" s="78" t="s">
        <v>26</v>
      </c>
      <c r="T383" s="79" t="s">
        <v>25</v>
      </c>
      <c r="U383" s="78" t="s">
        <v>26</v>
      </c>
      <c r="V383" s="79" t="s">
        <v>25</v>
      </c>
      <c r="W383" s="78" t="s">
        <v>26</v>
      </c>
      <c r="X383" s="79" t="s">
        <v>25</v>
      </c>
      <c r="Y383" s="78" t="s">
        <v>26</v>
      </c>
      <c r="Z383" s="79" t="s">
        <v>25</v>
      </c>
      <c r="AA383" s="78" t="s">
        <v>27</v>
      </c>
      <c r="AB383" s="79" t="s">
        <v>25</v>
      </c>
      <c r="AC383" s="78" t="s">
        <v>27</v>
      </c>
      <c r="AD383" s="79" t="s">
        <v>25</v>
      </c>
      <c r="AE383" s="80" t="s">
        <v>27</v>
      </c>
      <c r="AF383" s="277"/>
      <c r="AG383" s="279"/>
      <c r="AH383" s="305"/>
      <c r="AI383" s="302"/>
    </row>
    <row r="384" spans="1:35" ht="27.75" thickBot="1">
      <c r="A384" s="81" t="s">
        <v>213</v>
      </c>
      <c r="B384" s="297"/>
      <c r="C384" s="298"/>
      <c r="D384" s="298"/>
      <c r="E384" s="298"/>
      <c r="F384" s="298"/>
      <c r="G384" s="298"/>
      <c r="H384" s="143"/>
      <c r="I384" s="83"/>
      <c r="J384" s="84"/>
      <c r="K384" s="84"/>
      <c r="L384" s="85"/>
      <c r="M384" s="86"/>
      <c r="N384" s="87" t="e">
        <f>N386+#REF!+#REF!</f>
        <v>#REF!</v>
      </c>
      <c r="O384" s="88" t="e">
        <f>O386+#REF!+#REF!</f>
        <v>#REF!</v>
      </c>
      <c r="P384" s="88" t="e">
        <f>P386+#REF!+#REF!</f>
        <v>#REF!</v>
      </c>
      <c r="Q384" s="88" t="e">
        <f>Q386+#REF!+#REF!</f>
        <v>#REF!</v>
      </c>
      <c r="R384" s="88" t="e">
        <f>R386+#REF!+#REF!</f>
        <v>#REF!</v>
      </c>
      <c r="S384" s="88" t="e">
        <f>S386+#REF!+#REF!</f>
        <v>#REF!</v>
      </c>
      <c r="T384" s="88" t="e">
        <f>T386+#REF!+#REF!</f>
        <v>#REF!</v>
      </c>
      <c r="U384" s="88" t="e">
        <f>U386+#REF!+#REF!</f>
        <v>#REF!</v>
      </c>
      <c r="V384" s="88" t="e">
        <f>V386+#REF!+#REF!</f>
        <v>#REF!</v>
      </c>
      <c r="W384" s="88" t="e">
        <f>W386+#REF!+#REF!</f>
        <v>#REF!</v>
      </c>
      <c r="X384" s="88" t="e">
        <f>X386+#REF!+#REF!</f>
        <v>#REF!</v>
      </c>
      <c r="Y384" s="88" t="e">
        <f>Y386+#REF!+#REF!</f>
        <v>#REF!</v>
      </c>
      <c r="Z384" s="88" t="e">
        <f>Z386+#REF!+#REF!</f>
        <v>#REF!</v>
      </c>
      <c r="AA384" s="88" t="e">
        <f>AA386+#REF!+#REF!</f>
        <v>#REF!</v>
      </c>
      <c r="AB384" s="88" t="e">
        <f>AB386+#REF!+#REF!</f>
        <v>#REF!</v>
      </c>
      <c r="AC384" s="88" t="e">
        <f>AC386+#REF!+#REF!</f>
        <v>#REF!</v>
      </c>
      <c r="AD384" s="88" t="e">
        <f>+AD386+#REF!+#REF!</f>
        <v>#REF!</v>
      </c>
      <c r="AE384" s="89" t="e">
        <f>AE386+#REF!+#REF!</f>
        <v>#REF!</v>
      </c>
      <c r="AF384" s="90" t="e">
        <f>AF386+#REF!+#REF!</f>
        <v>#REF!</v>
      </c>
      <c r="AG384" s="91"/>
      <c r="AH384" s="91"/>
      <c r="AI384" s="92"/>
    </row>
    <row r="385" spans="1:35" ht="15.75" thickBot="1">
      <c r="A385" s="294"/>
      <c r="B385" s="295"/>
      <c r="C385" s="295"/>
      <c r="D385" s="295"/>
      <c r="E385" s="295"/>
      <c r="F385" s="295"/>
      <c r="G385" s="295"/>
      <c r="H385" s="295"/>
      <c r="I385" s="295"/>
      <c r="J385" s="295"/>
      <c r="K385" s="295"/>
      <c r="L385" s="295"/>
      <c r="M385" s="295"/>
      <c r="N385" s="295"/>
      <c r="O385" s="295"/>
      <c r="P385" s="295"/>
      <c r="Q385" s="295"/>
      <c r="R385" s="295"/>
      <c r="S385" s="295"/>
      <c r="T385" s="295"/>
      <c r="U385" s="295"/>
      <c r="V385" s="295"/>
      <c r="W385" s="295"/>
      <c r="X385" s="295"/>
      <c r="Y385" s="295"/>
      <c r="Z385" s="295"/>
      <c r="AA385" s="295"/>
      <c r="AB385" s="295"/>
      <c r="AC385" s="295"/>
      <c r="AD385" s="295"/>
      <c r="AE385" s="295"/>
      <c r="AF385" s="295"/>
      <c r="AG385" s="295"/>
      <c r="AH385" s="295"/>
      <c r="AI385" s="296"/>
    </row>
    <row r="386" spans="1:35" ht="34.5" thickBot="1">
      <c r="A386" s="14" t="s">
        <v>29</v>
      </c>
      <c r="B386" s="15" t="s">
        <v>30</v>
      </c>
      <c r="C386" s="15" t="s">
        <v>31</v>
      </c>
      <c r="D386" s="15" t="s">
        <v>32</v>
      </c>
      <c r="E386" s="16" t="s">
        <v>33</v>
      </c>
      <c r="F386" s="162" t="s">
        <v>34</v>
      </c>
      <c r="G386" s="158" t="s">
        <v>35</v>
      </c>
      <c r="H386" s="94" t="s">
        <v>36</v>
      </c>
      <c r="I386" s="95"/>
      <c r="J386" s="95"/>
      <c r="K386" s="95"/>
      <c r="L386" s="95"/>
      <c r="M386" s="96"/>
      <c r="N386" s="18">
        <f>SUM(N387:N390)</f>
        <v>0</v>
      </c>
      <c r="O386" s="19">
        <f>SUM(O387:O390)</f>
        <v>0</v>
      </c>
      <c r="P386" s="20">
        <f>SUM(P387:P390)</f>
        <v>0</v>
      </c>
      <c r="Q386" s="19">
        <f>SUM(Q387:Q390)</f>
        <v>0</v>
      </c>
      <c r="R386" s="20"/>
      <c r="S386" s="19"/>
      <c r="T386" s="20"/>
      <c r="U386" s="19"/>
      <c r="V386" s="20"/>
      <c r="W386" s="19"/>
      <c r="X386" s="20"/>
      <c r="Y386" s="19"/>
      <c r="Z386" s="20"/>
      <c r="AA386" s="19"/>
      <c r="AB386" s="20"/>
      <c r="AC386" s="19"/>
      <c r="AD386" s="21">
        <f>N386+P386</f>
        <v>0</v>
      </c>
      <c r="AE386" s="19">
        <f>AE387</f>
        <v>0</v>
      </c>
      <c r="AF386" s="22">
        <f>SUM(AF387:AF390)</f>
        <v>0</v>
      </c>
      <c r="AG386" s="23"/>
      <c r="AH386" s="23"/>
      <c r="AI386" s="97"/>
    </row>
    <row r="387" spans="1:35" ht="33">
      <c r="A387" s="280" t="s">
        <v>242</v>
      </c>
      <c r="B387" s="135" t="s">
        <v>243</v>
      </c>
      <c r="C387" s="25" t="s">
        <v>244</v>
      </c>
      <c r="D387" s="25" t="s">
        <v>217</v>
      </c>
      <c r="E387" s="98"/>
      <c r="F387" s="163">
        <v>1</v>
      </c>
      <c r="G387" s="326" t="s">
        <v>245</v>
      </c>
      <c r="H387" s="328" t="s">
        <v>246</v>
      </c>
      <c r="I387" s="99">
        <v>0</v>
      </c>
      <c r="J387" s="334">
        <v>2</v>
      </c>
      <c r="K387" s="100">
        <v>1</v>
      </c>
      <c r="L387" s="336"/>
      <c r="M387" s="338">
        <v>1</v>
      </c>
      <c r="N387" s="101"/>
      <c r="O387" s="102"/>
      <c r="P387" s="103"/>
      <c r="Q387" s="104"/>
      <c r="R387" s="104"/>
      <c r="S387" s="104"/>
      <c r="T387" s="104"/>
      <c r="U387" s="104"/>
      <c r="V387" s="104"/>
      <c r="W387" s="104"/>
      <c r="X387" s="104"/>
      <c r="Y387" s="104"/>
      <c r="Z387" s="104"/>
      <c r="AA387" s="104"/>
      <c r="AB387" s="27"/>
      <c r="AC387" s="27"/>
      <c r="AD387" s="243"/>
      <c r="AE387" s="243"/>
      <c r="AF387" s="29" t="s">
        <v>233</v>
      </c>
      <c r="AG387" s="259" t="s">
        <v>247</v>
      </c>
      <c r="AH387" s="259"/>
      <c r="AI387" s="331" t="s">
        <v>213</v>
      </c>
    </row>
    <row r="388" spans="1:35" ht="33">
      <c r="A388" s="281"/>
      <c r="B388" s="54"/>
      <c r="C388" s="105" t="s">
        <v>248</v>
      </c>
      <c r="D388" s="105" t="s">
        <v>237</v>
      </c>
      <c r="E388" s="106"/>
      <c r="F388" s="26">
        <v>1</v>
      </c>
      <c r="G388" s="326"/>
      <c r="H388" s="328"/>
      <c r="I388" s="99"/>
      <c r="J388" s="334"/>
      <c r="K388" s="107"/>
      <c r="L388" s="336"/>
      <c r="M388" s="338"/>
      <c r="N388" s="108"/>
      <c r="O388" s="102"/>
      <c r="P388" s="30"/>
      <c r="Q388" s="27"/>
      <c r="R388" s="27"/>
      <c r="S388" s="27"/>
      <c r="T388" s="27"/>
      <c r="U388" s="27"/>
      <c r="V388" s="27"/>
      <c r="W388" s="27"/>
      <c r="X388" s="27"/>
      <c r="Y388" s="27"/>
      <c r="Z388" s="27"/>
      <c r="AA388" s="27"/>
      <c r="AB388" s="27"/>
      <c r="AC388" s="27"/>
      <c r="AD388" s="243"/>
      <c r="AE388" s="243"/>
      <c r="AF388" s="29"/>
      <c r="AG388" s="259"/>
      <c r="AH388" s="259"/>
      <c r="AI388" s="331"/>
    </row>
    <row r="389" spans="1:35">
      <c r="A389" s="281"/>
      <c r="B389" s="54"/>
      <c r="C389" s="105"/>
      <c r="D389" s="105"/>
      <c r="E389" s="109"/>
      <c r="F389" s="26"/>
      <c r="G389" s="326"/>
      <c r="H389" s="328"/>
      <c r="I389" s="99"/>
      <c r="J389" s="334"/>
      <c r="K389" s="107"/>
      <c r="L389" s="336"/>
      <c r="M389" s="338"/>
      <c r="N389" s="101"/>
      <c r="O389" s="102"/>
      <c r="P389" s="110"/>
      <c r="Q389" s="27"/>
      <c r="R389" s="27"/>
      <c r="S389" s="27"/>
      <c r="T389" s="27"/>
      <c r="U389" s="27"/>
      <c r="V389" s="27"/>
      <c r="W389" s="27"/>
      <c r="X389" s="27"/>
      <c r="Y389" s="27"/>
      <c r="Z389" s="27"/>
      <c r="AA389" s="27"/>
      <c r="AB389" s="27"/>
      <c r="AC389" s="27"/>
      <c r="AD389" s="243"/>
      <c r="AE389" s="243"/>
      <c r="AF389" s="111"/>
      <c r="AG389" s="259"/>
      <c r="AH389" s="259"/>
      <c r="AI389" s="331"/>
    </row>
    <row r="390" spans="1:35" ht="15.75" thickBot="1">
      <c r="A390" s="377"/>
      <c r="B390" s="140"/>
      <c r="C390" s="112"/>
      <c r="D390" s="112"/>
      <c r="E390" s="113"/>
      <c r="F390" s="114"/>
      <c r="G390" s="327"/>
      <c r="H390" s="329"/>
      <c r="I390" s="115"/>
      <c r="J390" s="335"/>
      <c r="K390" s="116"/>
      <c r="L390" s="337"/>
      <c r="M390" s="339"/>
      <c r="N390" s="117"/>
      <c r="O390" s="118"/>
      <c r="P390" s="119"/>
      <c r="Q390" s="120"/>
      <c r="R390" s="120"/>
      <c r="S390" s="120"/>
      <c r="T390" s="120"/>
      <c r="U390" s="120"/>
      <c r="V390" s="120"/>
      <c r="W390" s="120"/>
      <c r="X390" s="120"/>
      <c r="Y390" s="120"/>
      <c r="Z390" s="120"/>
      <c r="AA390" s="120"/>
      <c r="AB390" s="120"/>
      <c r="AC390" s="120"/>
      <c r="AD390" s="244"/>
      <c r="AE390" s="244"/>
      <c r="AF390" s="122"/>
      <c r="AG390" s="330"/>
      <c r="AH390" s="330"/>
      <c r="AI390" s="332"/>
    </row>
    <row r="391" spans="1:35" ht="15.75" thickBot="1">
      <c r="A391" s="403"/>
      <c r="B391" s="404"/>
      <c r="C391" s="404"/>
      <c r="D391" s="404"/>
      <c r="E391" s="404"/>
      <c r="F391" s="404"/>
      <c r="G391" s="404"/>
      <c r="H391" s="404"/>
      <c r="I391" s="404"/>
      <c r="J391" s="404"/>
      <c r="K391" s="404"/>
      <c r="L391" s="404"/>
      <c r="M391" s="404"/>
      <c r="N391" s="404"/>
      <c r="O391" s="404"/>
      <c r="P391" s="404"/>
      <c r="Q391" s="404"/>
      <c r="R391" s="404"/>
      <c r="S391" s="404"/>
      <c r="T391" s="404"/>
      <c r="U391" s="404"/>
      <c r="V391" s="404"/>
      <c r="W391" s="404"/>
      <c r="X391" s="404"/>
      <c r="Y391" s="404"/>
      <c r="Z391" s="404"/>
      <c r="AA391" s="404"/>
      <c r="AB391" s="404"/>
      <c r="AC391" s="404"/>
      <c r="AD391" s="404"/>
      <c r="AE391" s="404"/>
      <c r="AF391" s="404"/>
      <c r="AG391" s="404"/>
      <c r="AH391" s="404"/>
      <c r="AI391" s="405"/>
    </row>
    <row r="392" spans="1:35" ht="15.75" thickBot="1">
      <c r="A392" s="123"/>
      <c r="B392" s="123"/>
      <c r="G392" s="124"/>
      <c r="H392" s="124"/>
      <c r="I392" s="124"/>
      <c r="AF392" s="125"/>
    </row>
    <row r="393" spans="1:35">
      <c r="A393" s="311" t="s">
        <v>209</v>
      </c>
      <c r="B393" s="312"/>
      <c r="C393" s="312"/>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c r="AA393" s="312"/>
      <c r="AB393" s="312"/>
      <c r="AC393" s="312"/>
      <c r="AD393" s="312"/>
      <c r="AE393" s="312"/>
      <c r="AF393" s="312"/>
      <c r="AG393" s="312"/>
      <c r="AH393" s="312"/>
      <c r="AI393" s="313"/>
    </row>
    <row r="394" spans="1:35" ht="15.75" thickBot="1">
      <c r="A394" s="314" t="s">
        <v>57</v>
      </c>
      <c r="B394" s="315"/>
      <c r="C394" s="315"/>
      <c r="D394" s="315"/>
      <c r="E394" s="315"/>
      <c r="F394" s="315"/>
      <c r="G394" s="315"/>
      <c r="H394" s="315"/>
      <c r="I394" s="315"/>
      <c r="J394" s="315"/>
      <c r="K394" s="315"/>
      <c r="L394" s="315"/>
      <c r="M394" s="315"/>
      <c r="N394" s="315"/>
      <c r="O394" s="315"/>
      <c r="P394" s="315"/>
      <c r="Q394" s="315"/>
      <c r="R394" s="315"/>
      <c r="S394" s="315"/>
      <c r="T394" s="315"/>
      <c r="U394" s="315"/>
      <c r="V394" s="315"/>
      <c r="W394" s="315"/>
      <c r="X394" s="315"/>
      <c r="Y394" s="315"/>
      <c r="Z394" s="315"/>
      <c r="AA394" s="315"/>
      <c r="AB394" s="315"/>
      <c r="AC394" s="315"/>
      <c r="AD394" s="315"/>
      <c r="AE394" s="315"/>
      <c r="AF394" s="315"/>
      <c r="AG394" s="315"/>
      <c r="AH394" s="315"/>
      <c r="AI394" s="316"/>
    </row>
    <row r="395" spans="1:35">
      <c r="A395" s="317" t="s">
        <v>249</v>
      </c>
      <c r="B395" s="318"/>
      <c r="C395" s="318"/>
      <c r="D395" s="318"/>
      <c r="E395" s="318"/>
      <c r="F395" s="318"/>
      <c r="G395" s="319"/>
      <c r="H395" s="320" t="s">
        <v>250</v>
      </c>
      <c r="I395" s="321"/>
      <c r="J395" s="321"/>
      <c r="K395" s="321"/>
      <c r="L395" s="321"/>
      <c r="M395" s="321"/>
      <c r="N395" s="321"/>
      <c r="O395" s="321"/>
      <c r="P395" s="321"/>
      <c r="Q395" s="321"/>
      <c r="R395" s="321"/>
      <c r="S395" s="322"/>
      <c r="T395" s="400" t="s">
        <v>251</v>
      </c>
      <c r="U395" s="401"/>
      <c r="V395" s="401"/>
      <c r="W395" s="401"/>
      <c r="X395" s="401"/>
      <c r="Y395" s="401"/>
      <c r="Z395" s="401"/>
      <c r="AA395" s="401"/>
      <c r="AB395" s="401"/>
      <c r="AC395" s="401"/>
      <c r="AD395" s="401"/>
      <c r="AE395" s="401"/>
      <c r="AF395" s="401"/>
      <c r="AG395" s="401"/>
      <c r="AH395" s="401"/>
      <c r="AI395" s="402"/>
    </row>
    <row r="396" spans="1:35" ht="15.75" thickBot="1">
      <c r="A396" s="263" t="s">
        <v>252</v>
      </c>
      <c r="B396" s="264"/>
      <c r="C396" s="265"/>
      <c r="D396" s="76"/>
      <c r="E396" s="266" t="s">
        <v>253</v>
      </c>
      <c r="F396" s="266"/>
      <c r="G396" s="266"/>
      <c r="H396" s="266"/>
      <c r="I396" s="266"/>
      <c r="J396" s="266"/>
      <c r="K396" s="266"/>
      <c r="L396" s="266"/>
      <c r="M396" s="267"/>
      <c r="N396" s="268" t="s">
        <v>3</v>
      </c>
      <c r="O396" s="269"/>
      <c r="P396" s="269"/>
      <c r="Q396" s="269"/>
      <c r="R396" s="269"/>
      <c r="S396" s="269"/>
      <c r="T396" s="269"/>
      <c r="U396" s="269"/>
      <c r="V396" s="269"/>
      <c r="W396" s="269"/>
      <c r="X396" s="269"/>
      <c r="Y396" s="269"/>
      <c r="Z396" s="269"/>
      <c r="AA396" s="269"/>
      <c r="AB396" s="269"/>
      <c r="AC396" s="269"/>
      <c r="AD396" s="269"/>
      <c r="AE396" s="270"/>
      <c r="AF396" s="397" t="s">
        <v>4</v>
      </c>
      <c r="AG396" s="398"/>
      <c r="AH396" s="398"/>
      <c r="AI396" s="399"/>
    </row>
    <row r="397" spans="1:35">
      <c r="A397" s="248" t="s">
        <v>5</v>
      </c>
      <c r="B397" s="250" t="s">
        <v>6</v>
      </c>
      <c r="C397" s="251"/>
      <c r="D397" s="251"/>
      <c r="E397" s="251"/>
      <c r="F397" s="251"/>
      <c r="G397" s="251"/>
      <c r="H397" s="254" t="s">
        <v>7</v>
      </c>
      <c r="I397" s="256" t="s">
        <v>8</v>
      </c>
      <c r="J397" s="256" t="s">
        <v>9</v>
      </c>
      <c r="K397" s="299" t="s">
        <v>51</v>
      </c>
      <c r="L397" s="307" t="s">
        <v>10</v>
      </c>
      <c r="M397" s="309" t="s">
        <v>11</v>
      </c>
      <c r="N397" s="306" t="s">
        <v>12</v>
      </c>
      <c r="O397" s="303"/>
      <c r="P397" s="274" t="s">
        <v>13</v>
      </c>
      <c r="Q397" s="303"/>
      <c r="R397" s="274" t="s">
        <v>14</v>
      </c>
      <c r="S397" s="303"/>
      <c r="T397" s="274" t="s">
        <v>15</v>
      </c>
      <c r="U397" s="303"/>
      <c r="V397" s="274" t="s">
        <v>16</v>
      </c>
      <c r="W397" s="303"/>
      <c r="X397" s="274" t="s">
        <v>17</v>
      </c>
      <c r="Y397" s="303"/>
      <c r="Z397" s="274" t="s">
        <v>18</v>
      </c>
      <c r="AA397" s="303"/>
      <c r="AB397" s="274" t="s">
        <v>19</v>
      </c>
      <c r="AC397" s="303"/>
      <c r="AD397" s="274" t="s">
        <v>20</v>
      </c>
      <c r="AE397" s="275"/>
      <c r="AF397" s="276" t="s">
        <v>21</v>
      </c>
      <c r="AG397" s="278" t="s">
        <v>22</v>
      </c>
      <c r="AH397" s="304" t="s">
        <v>23</v>
      </c>
      <c r="AI397" s="301" t="s">
        <v>24</v>
      </c>
    </row>
    <row r="398" spans="1:35" ht="20.25" thickBot="1">
      <c r="A398" s="249"/>
      <c r="B398" s="252"/>
      <c r="C398" s="253"/>
      <c r="D398" s="253"/>
      <c r="E398" s="253"/>
      <c r="F398" s="253"/>
      <c r="G398" s="253"/>
      <c r="H398" s="255"/>
      <c r="I398" s="257" t="s">
        <v>8</v>
      </c>
      <c r="J398" s="257"/>
      <c r="K398" s="300"/>
      <c r="L398" s="308"/>
      <c r="M398" s="310"/>
      <c r="N398" s="77" t="s">
        <v>25</v>
      </c>
      <c r="O398" s="78" t="s">
        <v>26</v>
      </c>
      <c r="P398" s="79" t="s">
        <v>25</v>
      </c>
      <c r="Q398" s="78" t="s">
        <v>26</v>
      </c>
      <c r="R398" s="79" t="s">
        <v>25</v>
      </c>
      <c r="S398" s="78" t="s">
        <v>26</v>
      </c>
      <c r="T398" s="79" t="s">
        <v>25</v>
      </c>
      <c r="U398" s="78" t="s">
        <v>26</v>
      </c>
      <c r="V398" s="79" t="s">
        <v>25</v>
      </c>
      <c r="W398" s="78" t="s">
        <v>26</v>
      </c>
      <c r="X398" s="79" t="s">
        <v>25</v>
      </c>
      <c r="Y398" s="78" t="s">
        <v>26</v>
      </c>
      <c r="Z398" s="79" t="s">
        <v>25</v>
      </c>
      <c r="AA398" s="78" t="s">
        <v>27</v>
      </c>
      <c r="AB398" s="79" t="s">
        <v>25</v>
      </c>
      <c r="AC398" s="78" t="s">
        <v>27</v>
      </c>
      <c r="AD398" s="79" t="s">
        <v>25</v>
      </c>
      <c r="AE398" s="80" t="s">
        <v>27</v>
      </c>
      <c r="AF398" s="277"/>
      <c r="AG398" s="279"/>
      <c r="AH398" s="305"/>
      <c r="AI398" s="302"/>
    </row>
    <row r="399" spans="1:35" ht="27.75" thickBot="1">
      <c r="A399" s="81" t="s">
        <v>213</v>
      </c>
      <c r="B399" s="297"/>
      <c r="C399" s="298"/>
      <c r="D399" s="298"/>
      <c r="E399" s="298"/>
      <c r="F399" s="298"/>
      <c r="G399" s="298"/>
      <c r="H399" s="143"/>
      <c r="I399" s="83"/>
      <c r="J399" s="84"/>
      <c r="K399" s="84"/>
      <c r="L399" s="85"/>
      <c r="M399" s="86"/>
      <c r="N399" s="87" t="e">
        <f>N401+#REF!+#REF!</f>
        <v>#REF!</v>
      </c>
      <c r="O399" s="88" t="e">
        <f>O401+#REF!+#REF!</f>
        <v>#REF!</v>
      </c>
      <c r="P399" s="88" t="e">
        <f>P401+#REF!+#REF!</f>
        <v>#REF!</v>
      </c>
      <c r="Q399" s="88" t="e">
        <f>Q401+#REF!+#REF!</f>
        <v>#REF!</v>
      </c>
      <c r="R399" s="88" t="e">
        <f>R401+#REF!+#REF!</f>
        <v>#REF!</v>
      </c>
      <c r="S399" s="88" t="e">
        <f>S401+#REF!+#REF!</f>
        <v>#REF!</v>
      </c>
      <c r="T399" s="88" t="e">
        <f>T401+#REF!+#REF!</f>
        <v>#REF!</v>
      </c>
      <c r="U399" s="88" t="e">
        <f>U401+#REF!+#REF!</f>
        <v>#REF!</v>
      </c>
      <c r="V399" s="88" t="e">
        <f>V401+#REF!+#REF!</f>
        <v>#REF!</v>
      </c>
      <c r="W399" s="88" t="e">
        <f>W401+#REF!+#REF!</f>
        <v>#REF!</v>
      </c>
      <c r="X399" s="88" t="e">
        <f>X401+#REF!+#REF!</f>
        <v>#REF!</v>
      </c>
      <c r="Y399" s="88" t="e">
        <f>Y401+#REF!+#REF!</f>
        <v>#REF!</v>
      </c>
      <c r="Z399" s="88" t="e">
        <f>Z401+#REF!+#REF!</f>
        <v>#REF!</v>
      </c>
      <c r="AA399" s="88" t="e">
        <f>AA401+#REF!+#REF!</f>
        <v>#REF!</v>
      </c>
      <c r="AB399" s="88" t="e">
        <f>AB401+#REF!+#REF!</f>
        <v>#REF!</v>
      </c>
      <c r="AC399" s="88" t="e">
        <f>AC401+#REF!+#REF!</f>
        <v>#REF!</v>
      </c>
      <c r="AD399" s="88" t="e">
        <f>+AD401+#REF!+#REF!</f>
        <v>#REF!</v>
      </c>
      <c r="AE399" s="89" t="e">
        <f>AE401+#REF!+#REF!</f>
        <v>#REF!</v>
      </c>
      <c r="AF399" s="90" t="e">
        <f>AF401+#REF!+#REF!</f>
        <v>#REF!</v>
      </c>
      <c r="AG399" s="91"/>
      <c r="AH399" s="91"/>
      <c r="AI399" s="92"/>
    </row>
    <row r="400" spans="1:35" ht="15.75" thickBot="1">
      <c r="A400" s="294"/>
      <c r="B400" s="295"/>
      <c r="C400" s="295"/>
      <c r="D400" s="295"/>
      <c r="E400" s="295"/>
      <c r="F400" s="295"/>
      <c r="G400" s="295"/>
      <c r="H400" s="295"/>
      <c r="I400" s="295"/>
      <c r="J400" s="295"/>
      <c r="K400" s="295"/>
      <c r="L400" s="295"/>
      <c r="M400" s="295"/>
      <c r="N400" s="295"/>
      <c r="O400" s="295"/>
      <c r="P400" s="295"/>
      <c r="Q400" s="295"/>
      <c r="R400" s="295"/>
      <c r="S400" s="295"/>
      <c r="T400" s="295"/>
      <c r="U400" s="295"/>
      <c r="V400" s="295"/>
      <c r="W400" s="295"/>
      <c r="X400" s="295"/>
      <c r="Y400" s="295"/>
      <c r="Z400" s="295"/>
      <c r="AA400" s="295"/>
      <c r="AB400" s="295"/>
      <c r="AC400" s="295"/>
      <c r="AD400" s="295"/>
      <c r="AE400" s="295"/>
      <c r="AF400" s="295"/>
      <c r="AG400" s="295"/>
      <c r="AH400" s="295"/>
      <c r="AI400" s="296"/>
    </row>
    <row r="401" spans="1:35" ht="34.5" thickBot="1">
      <c r="A401" s="14" t="s">
        <v>29</v>
      </c>
      <c r="B401" s="15" t="s">
        <v>30</v>
      </c>
      <c r="C401" s="15" t="s">
        <v>31</v>
      </c>
      <c r="D401" s="15" t="s">
        <v>32</v>
      </c>
      <c r="E401" s="16" t="s">
        <v>33</v>
      </c>
      <c r="F401" s="16" t="s">
        <v>34</v>
      </c>
      <c r="G401" s="93" t="s">
        <v>35</v>
      </c>
      <c r="H401" s="94" t="s">
        <v>36</v>
      </c>
      <c r="I401" s="95"/>
      <c r="J401" s="95"/>
      <c r="K401" s="95"/>
      <c r="L401" s="95"/>
      <c r="M401" s="96"/>
      <c r="N401" s="18">
        <f t="shared" ref="N401:S401" si="3">SUM(N402:N405)</f>
        <v>0</v>
      </c>
      <c r="O401" s="19">
        <f t="shared" si="3"/>
        <v>0</v>
      </c>
      <c r="P401" s="20">
        <f t="shared" si="3"/>
        <v>0</v>
      </c>
      <c r="Q401" s="19">
        <f t="shared" si="3"/>
        <v>0</v>
      </c>
      <c r="R401" s="20">
        <f t="shared" si="3"/>
        <v>49950</v>
      </c>
      <c r="S401" s="19">
        <f t="shared" si="3"/>
        <v>49950</v>
      </c>
      <c r="T401" s="20"/>
      <c r="U401" s="19"/>
      <c r="V401" s="20"/>
      <c r="W401" s="19"/>
      <c r="X401" s="20"/>
      <c r="Y401" s="19"/>
      <c r="Z401" s="20"/>
      <c r="AA401" s="19"/>
      <c r="AB401" s="20"/>
      <c r="AC401" s="19"/>
      <c r="AD401" s="21">
        <f>N401+P401+R401</f>
        <v>49950</v>
      </c>
      <c r="AE401" s="19">
        <f>AE402</f>
        <v>49950</v>
      </c>
      <c r="AF401" s="22">
        <f>SUM(AF402:AF405)</f>
        <v>0</v>
      </c>
      <c r="AG401" s="23"/>
      <c r="AH401" s="23"/>
      <c r="AI401" s="97"/>
    </row>
    <row r="402" spans="1:35" ht="24.75">
      <c r="A402" s="280" t="s">
        <v>254</v>
      </c>
      <c r="B402" s="135" t="s">
        <v>255</v>
      </c>
      <c r="C402" s="25" t="s">
        <v>256</v>
      </c>
      <c r="D402" s="25" t="s">
        <v>217</v>
      </c>
      <c r="E402" s="98">
        <v>1</v>
      </c>
      <c r="F402" s="26"/>
      <c r="G402" s="325" t="s">
        <v>257</v>
      </c>
      <c r="H402" s="328" t="s">
        <v>258</v>
      </c>
      <c r="I402" s="99">
        <v>0</v>
      </c>
      <c r="J402" s="334">
        <v>1</v>
      </c>
      <c r="K402" s="382">
        <v>1</v>
      </c>
      <c r="L402" s="336" t="s">
        <v>259</v>
      </c>
      <c r="M402" s="338" t="s">
        <v>259</v>
      </c>
      <c r="N402" s="101"/>
      <c r="O402" s="102"/>
      <c r="P402" s="103"/>
      <c r="Q402" s="104"/>
      <c r="R402" s="104">
        <v>49950</v>
      </c>
      <c r="S402" s="104">
        <v>49950</v>
      </c>
      <c r="T402" s="104"/>
      <c r="U402" s="104"/>
      <c r="V402" s="104"/>
      <c r="W402" s="104"/>
      <c r="X402" s="104"/>
      <c r="Y402" s="104"/>
      <c r="Z402" s="104"/>
      <c r="AA402" s="104"/>
      <c r="AB402" s="27"/>
      <c r="AC402" s="27"/>
      <c r="AD402" s="243">
        <v>49950</v>
      </c>
      <c r="AE402" s="243">
        <v>49950</v>
      </c>
      <c r="AF402" s="406" t="s">
        <v>260</v>
      </c>
      <c r="AG402" s="259" t="s">
        <v>261</v>
      </c>
      <c r="AH402" s="259"/>
      <c r="AI402" s="331" t="s">
        <v>213</v>
      </c>
    </row>
    <row r="403" spans="1:35" ht="16.5">
      <c r="A403" s="281"/>
      <c r="B403" s="54"/>
      <c r="C403" s="105" t="s">
        <v>262</v>
      </c>
      <c r="D403" s="105" t="s">
        <v>217</v>
      </c>
      <c r="E403" s="106">
        <v>1</v>
      </c>
      <c r="F403" s="26"/>
      <c r="G403" s="326"/>
      <c r="H403" s="328"/>
      <c r="I403" s="99"/>
      <c r="J403" s="334"/>
      <c r="K403" s="336"/>
      <c r="L403" s="336"/>
      <c r="M403" s="338"/>
      <c r="N403" s="108"/>
      <c r="O403" s="102"/>
      <c r="P403" s="30"/>
      <c r="Q403" s="27"/>
      <c r="R403" s="27"/>
      <c r="S403" s="27"/>
      <c r="T403" s="27"/>
      <c r="U403" s="27"/>
      <c r="V403" s="27"/>
      <c r="W403" s="27"/>
      <c r="X403" s="27"/>
      <c r="Y403" s="27"/>
      <c r="Z403" s="27"/>
      <c r="AA403" s="27"/>
      <c r="AB403" s="27"/>
      <c r="AC403" s="27"/>
      <c r="AD403" s="243"/>
      <c r="AE403" s="243"/>
      <c r="AF403" s="407"/>
      <c r="AG403" s="259"/>
      <c r="AH403" s="259"/>
      <c r="AI403" s="331"/>
    </row>
    <row r="404" spans="1:35" ht="24.75">
      <c r="A404" s="281"/>
      <c r="B404" s="54"/>
      <c r="C404" s="105" t="s">
        <v>263</v>
      </c>
      <c r="D404" s="105" t="s">
        <v>217</v>
      </c>
      <c r="E404" s="109"/>
      <c r="F404" s="26">
        <v>1</v>
      </c>
      <c r="G404" s="326"/>
      <c r="H404" s="328"/>
      <c r="I404" s="99"/>
      <c r="J404" s="334"/>
      <c r="K404" s="336"/>
      <c r="L404" s="336"/>
      <c r="M404" s="338"/>
      <c r="N404" s="101"/>
      <c r="O404" s="102"/>
      <c r="P404" s="110"/>
      <c r="Q404" s="27"/>
      <c r="R404" s="27"/>
      <c r="S404" s="27"/>
      <c r="T404" s="27"/>
      <c r="U404" s="27"/>
      <c r="V404" s="27"/>
      <c r="W404" s="27"/>
      <c r="X404" s="27"/>
      <c r="Y404" s="27"/>
      <c r="Z404" s="27"/>
      <c r="AA404" s="27"/>
      <c r="AB404" s="27"/>
      <c r="AC404" s="27"/>
      <c r="AD404" s="243"/>
      <c r="AE404" s="243"/>
      <c r="AF404" s="407"/>
      <c r="AG404" s="259"/>
      <c r="AH404" s="259"/>
      <c r="AI404" s="331"/>
    </row>
    <row r="405" spans="1:35" ht="15.75" thickBot="1">
      <c r="A405" s="377"/>
      <c r="B405" s="140"/>
      <c r="C405" s="112"/>
      <c r="D405" s="112"/>
      <c r="E405" s="113"/>
      <c r="F405" s="114"/>
      <c r="G405" s="327"/>
      <c r="H405" s="329"/>
      <c r="I405" s="115"/>
      <c r="J405" s="335"/>
      <c r="K405" s="337"/>
      <c r="L405" s="337"/>
      <c r="M405" s="339"/>
      <c r="N405" s="117"/>
      <c r="O405" s="118"/>
      <c r="P405" s="119"/>
      <c r="Q405" s="120"/>
      <c r="R405" s="120"/>
      <c r="S405" s="120"/>
      <c r="T405" s="120"/>
      <c r="U405" s="120"/>
      <c r="V405" s="120"/>
      <c r="W405" s="120"/>
      <c r="X405" s="120"/>
      <c r="Y405" s="120"/>
      <c r="Z405" s="120"/>
      <c r="AA405" s="120"/>
      <c r="AB405" s="120"/>
      <c r="AC405" s="120"/>
      <c r="AD405" s="244"/>
      <c r="AE405" s="244"/>
      <c r="AF405" s="408"/>
      <c r="AG405" s="330"/>
      <c r="AH405" s="330"/>
      <c r="AI405" s="332"/>
    </row>
    <row r="406" spans="1:35" ht="15.75" thickBot="1">
      <c r="A406" s="403"/>
      <c r="B406" s="404"/>
      <c r="C406" s="404"/>
      <c r="D406" s="404"/>
      <c r="E406" s="404"/>
      <c r="F406" s="404"/>
      <c r="G406" s="404"/>
      <c r="H406" s="404"/>
      <c r="I406" s="404"/>
      <c r="J406" s="404"/>
      <c r="K406" s="404"/>
      <c r="L406" s="404"/>
      <c r="M406" s="404"/>
      <c r="N406" s="404"/>
      <c r="O406" s="404"/>
      <c r="P406" s="404"/>
      <c r="Q406" s="404"/>
      <c r="R406" s="404"/>
      <c r="S406" s="404"/>
      <c r="T406" s="404"/>
      <c r="U406" s="404"/>
      <c r="V406" s="404"/>
      <c r="W406" s="404"/>
      <c r="X406" s="404"/>
      <c r="Y406" s="404"/>
      <c r="Z406" s="404"/>
      <c r="AA406" s="404"/>
      <c r="AB406" s="404"/>
      <c r="AC406" s="404"/>
      <c r="AD406" s="404"/>
      <c r="AE406" s="404"/>
      <c r="AF406" s="404"/>
      <c r="AG406" s="404"/>
      <c r="AH406" s="404"/>
      <c r="AI406" s="405"/>
    </row>
    <row r="407" spans="1:35" ht="15.75" thickBot="1">
      <c r="A407" s="123"/>
      <c r="B407" s="123"/>
      <c r="G407" s="124"/>
      <c r="H407" s="124"/>
      <c r="I407" s="124"/>
      <c r="AF407" s="125"/>
    </row>
    <row r="408" spans="1:35">
      <c r="A408" s="311" t="s">
        <v>209</v>
      </c>
      <c r="B408" s="312"/>
      <c r="C408" s="312"/>
      <c r="D408" s="312"/>
      <c r="E408" s="312"/>
      <c r="F408" s="312"/>
      <c r="G408" s="312"/>
      <c r="H408" s="312"/>
      <c r="I408" s="312"/>
      <c r="J408" s="312"/>
      <c r="K408" s="312"/>
      <c r="L408" s="312"/>
      <c r="M408" s="312"/>
      <c r="N408" s="312"/>
      <c r="O408" s="312"/>
      <c r="P408" s="312"/>
      <c r="Q408" s="312"/>
      <c r="R408" s="312"/>
      <c r="S408" s="312"/>
      <c r="T408" s="312"/>
      <c r="U408" s="312"/>
      <c r="V408" s="312"/>
      <c r="W408" s="312"/>
      <c r="X408" s="312"/>
      <c r="Y408" s="312"/>
      <c r="Z408" s="312"/>
      <c r="AA408" s="312"/>
      <c r="AB408" s="312"/>
      <c r="AC408" s="312"/>
      <c r="AD408" s="312"/>
      <c r="AE408" s="312"/>
      <c r="AF408" s="312"/>
      <c r="AG408" s="312"/>
      <c r="AH408" s="312"/>
      <c r="AI408" s="313"/>
    </row>
    <row r="409" spans="1:35" ht="15.75" thickBot="1">
      <c r="A409" s="314" t="s">
        <v>57</v>
      </c>
      <c r="B409" s="315"/>
      <c r="C409" s="315"/>
      <c r="D409" s="315"/>
      <c r="E409" s="315"/>
      <c r="F409" s="315"/>
      <c r="G409" s="315"/>
      <c r="H409" s="315"/>
      <c r="I409" s="315"/>
      <c r="J409" s="315"/>
      <c r="K409" s="315"/>
      <c r="L409" s="315"/>
      <c r="M409" s="315"/>
      <c r="N409" s="315"/>
      <c r="O409" s="315"/>
      <c r="P409" s="315"/>
      <c r="Q409" s="315"/>
      <c r="R409" s="315"/>
      <c r="S409" s="315"/>
      <c r="T409" s="315"/>
      <c r="U409" s="315"/>
      <c r="V409" s="315"/>
      <c r="W409" s="315"/>
      <c r="X409" s="315"/>
      <c r="Y409" s="315"/>
      <c r="Z409" s="315"/>
      <c r="AA409" s="315"/>
      <c r="AB409" s="315"/>
      <c r="AC409" s="315"/>
      <c r="AD409" s="315"/>
      <c r="AE409" s="315"/>
      <c r="AF409" s="315"/>
      <c r="AG409" s="315"/>
      <c r="AH409" s="315"/>
      <c r="AI409" s="316"/>
    </row>
    <row r="410" spans="1:35">
      <c r="A410" s="317" t="s">
        <v>264</v>
      </c>
      <c r="B410" s="318"/>
      <c r="C410" s="318"/>
      <c r="D410" s="318"/>
      <c r="E410" s="318"/>
      <c r="F410" s="318"/>
      <c r="G410" s="319"/>
      <c r="H410" s="320" t="s">
        <v>265</v>
      </c>
      <c r="I410" s="321"/>
      <c r="J410" s="321"/>
      <c r="K410" s="321"/>
      <c r="L410" s="321"/>
      <c r="M410" s="321"/>
      <c r="N410" s="321"/>
      <c r="O410" s="321"/>
      <c r="P410" s="321"/>
      <c r="Q410" s="321"/>
      <c r="R410" s="321"/>
      <c r="S410" s="322"/>
      <c r="T410" s="400" t="s">
        <v>60</v>
      </c>
      <c r="U410" s="401"/>
      <c r="V410" s="401"/>
      <c r="W410" s="401"/>
      <c r="X410" s="401"/>
      <c r="Y410" s="401"/>
      <c r="Z410" s="401"/>
      <c r="AA410" s="401"/>
      <c r="AB410" s="401"/>
      <c r="AC410" s="401"/>
      <c r="AD410" s="401"/>
      <c r="AE410" s="401"/>
      <c r="AF410" s="401"/>
      <c r="AG410" s="401"/>
      <c r="AH410" s="401"/>
      <c r="AI410" s="402"/>
    </row>
    <row r="411" spans="1:35" ht="15.75" thickBot="1">
      <c r="A411" s="263" t="s">
        <v>266</v>
      </c>
      <c r="B411" s="264"/>
      <c r="C411" s="265"/>
      <c r="D411" s="76"/>
      <c r="E411" s="266" t="s">
        <v>267</v>
      </c>
      <c r="F411" s="266"/>
      <c r="G411" s="266"/>
      <c r="H411" s="266"/>
      <c r="I411" s="266"/>
      <c r="J411" s="266"/>
      <c r="K411" s="266"/>
      <c r="L411" s="266"/>
      <c r="M411" s="267"/>
      <c r="N411" s="268" t="s">
        <v>3</v>
      </c>
      <c r="O411" s="269"/>
      <c r="P411" s="269"/>
      <c r="Q411" s="269"/>
      <c r="R411" s="269"/>
      <c r="S411" s="269"/>
      <c r="T411" s="269"/>
      <c r="U411" s="269"/>
      <c r="V411" s="269"/>
      <c r="W411" s="269"/>
      <c r="X411" s="269"/>
      <c r="Y411" s="269"/>
      <c r="Z411" s="269"/>
      <c r="AA411" s="269"/>
      <c r="AB411" s="269"/>
      <c r="AC411" s="269"/>
      <c r="AD411" s="269"/>
      <c r="AE411" s="270"/>
      <c r="AF411" s="397" t="s">
        <v>4</v>
      </c>
      <c r="AG411" s="398"/>
      <c r="AH411" s="398"/>
      <c r="AI411" s="399"/>
    </row>
    <row r="412" spans="1:35">
      <c r="A412" s="248" t="s">
        <v>5</v>
      </c>
      <c r="B412" s="250" t="s">
        <v>6</v>
      </c>
      <c r="C412" s="251"/>
      <c r="D412" s="251"/>
      <c r="E412" s="251"/>
      <c r="F412" s="251"/>
      <c r="G412" s="251"/>
      <c r="H412" s="254" t="s">
        <v>7</v>
      </c>
      <c r="I412" s="256" t="s">
        <v>8</v>
      </c>
      <c r="J412" s="256" t="s">
        <v>9</v>
      </c>
      <c r="K412" s="299" t="s">
        <v>51</v>
      </c>
      <c r="L412" s="307" t="s">
        <v>10</v>
      </c>
      <c r="M412" s="309" t="s">
        <v>11</v>
      </c>
      <c r="N412" s="306" t="s">
        <v>12</v>
      </c>
      <c r="O412" s="303"/>
      <c r="P412" s="274" t="s">
        <v>13</v>
      </c>
      <c r="Q412" s="303"/>
      <c r="R412" s="274" t="s">
        <v>14</v>
      </c>
      <c r="S412" s="303"/>
      <c r="T412" s="274" t="s">
        <v>15</v>
      </c>
      <c r="U412" s="303"/>
      <c r="V412" s="274" t="s">
        <v>16</v>
      </c>
      <c r="W412" s="303"/>
      <c r="X412" s="274" t="s">
        <v>17</v>
      </c>
      <c r="Y412" s="303"/>
      <c r="Z412" s="274" t="s">
        <v>18</v>
      </c>
      <c r="AA412" s="303"/>
      <c r="AB412" s="274" t="s">
        <v>19</v>
      </c>
      <c r="AC412" s="303"/>
      <c r="AD412" s="274" t="s">
        <v>20</v>
      </c>
      <c r="AE412" s="275"/>
      <c r="AF412" s="276" t="s">
        <v>21</v>
      </c>
      <c r="AG412" s="278" t="s">
        <v>22</v>
      </c>
      <c r="AH412" s="304" t="s">
        <v>23</v>
      </c>
      <c r="AI412" s="301" t="s">
        <v>24</v>
      </c>
    </row>
    <row r="413" spans="1:35" ht="20.25" thickBot="1">
      <c r="A413" s="249"/>
      <c r="B413" s="252"/>
      <c r="C413" s="253"/>
      <c r="D413" s="253"/>
      <c r="E413" s="253"/>
      <c r="F413" s="253"/>
      <c r="G413" s="253"/>
      <c r="H413" s="255"/>
      <c r="I413" s="257" t="s">
        <v>8</v>
      </c>
      <c r="J413" s="257"/>
      <c r="K413" s="300"/>
      <c r="L413" s="308"/>
      <c r="M413" s="310"/>
      <c r="N413" s="77" t="s">
        <v>25</v>
      </c>
      <c r="O413" s="78" t="s">
        <v>26</v>
      </c>
      <c r="P413" s="79" t="s">
        <v>25</v>
      </c>
      <c r="Q413" s="78" t="s">
        <v>26</v>
      </c>
      <c r="R413" s="79" t="s">
        <v>25</v>
      </c>
      <c r="S413" s="78" t="s">
        <v>26</v>
      </c>
      <c r="T413" s="79" t="s">
        <v>25</v>
      </c>
      <c r="U413" s="78" t="s">
        <v>26</v>
      </c>
      <c r="V413" s="79" t="s">
        <v>25</v>
      </c>
      <c r="W413" s="78" t="s">
        <v>26</v>
      </c>
      <c r="X413" s="79" t="s">
        <v>25</v>
      </c>
      <c r="Y413" s="78" t="s">
        <v>26</v>
      </c>
      <c r="Z413" s="79" t="s">
        <v>25</v>
      </c>
      <c r="AA413" s="78" t="s">
        <v>27</v>
      </c>
      <c r="AB413" s="79" t="s">
        <v>25</v>
      </c>
      <c r="AC413" s="78" t="s">
        <v>27</v>
      </c>
      <c r="AD413" s="79" t="s">
        <v>25</v>
      </c>
      <c r="AE413" s="80" t="s">
        <v>27</v>
      </c>
      <c r="AF413" s="277"/>
      <c r="AG413" s="279"/>
      <c r="AH413" s="305"/>
      <c r="AI413" s="302"/>
    </row>
    <row r="414" spans="1:35" ht="27.75" thickBot="1">
      <c r="A414" s="81" t="s">
        <v>268</v>
      </c>
      <c r="B414" s="297"/>
      <c r="C414" s="298"/>
      <c r="D414" s="298"/>
      <c r="E414" s="298"/>
      <c r="F414" s="298"/>
      <c r="G414" s="298"/>
      <c r="H414" s="143"/>
      <c r="I414" s="83"/>
      <c r="J414" s="84"/>
      <c r="K414" s="84"/>
      <c r="L414" s="85"/>
      <c r="M414" s="86"/>
      <c r="N414" s="87" t="e">
        <f>N416+#REF!+#REF!</f>
        <v>#REF!</v>
      </c>
      <c r="O414" s="88" t="e">
        <f>O416+#REF!+#REF!</f>
        <v>#REF!</v>
      </c>
      <c r="P414" s="88" t="e">
        <f>P416+#REF!+#REF!</f>
        <v>#REF!</v>
      </c>
      <c r="Q414" s="88" t="e">
        <f>Q416+#REF!+#REF!</f>
        <v>#REF!</v>
      </c>
      <c r="R414" s="88" t="e">
        <f>R416+#REF!+#REF!</f>
        <v>#REF!</v>
      </c>
      <c r="S414" s="88" t="e">
        <f>S416+#REF!+#REF!</f>
        <v>#REF!</v>
      </c>
      <c r="T414" s="88" t="e">
        <f>T416+#REF!+#REF!</f>
        <v>#REF!</v>
      </c>
      <c r="U414" s="88" t="e">
        <f>U416+#REF!+#REF!</f>
        <v>#REF!</v>
      </c>
      <c r="V414" s="88" t="e">
        <f>V416+#REF!+#REF!</f>
        <v>#REF!</v>
      </c>
      <c r="W414" s="88" t="e">
        <f>W416+#REF!+#REF!</f>
        <v>#REF!</v>
      </c>
      <c r="X414" s="88" t="e">
        <f>X416+#REF!+#REF!</f>
        <v>#REF!</v>
      </c>
      <c r="Y414" s="88" t="e">
        <f>Y416+#REF!+#REF!</f>
        <v>#REF!</v>
      </c>
      <c r="Z414" s="88" t="e">
        <f>Z416+#REF!+#REF!</f>
        <v>#REF!</v>
      </c>
      <c r="AA414" s="88" t="e">
        <f>AA416+#REF!+#REF!</f>
        <v>#REF!</v>
      </c>
      <c r="AB414" s="88" t="e">
        <f>AB416+#REF!+#REF!</f>
        <v>#REF!</v>
      </c>
      <c r="AC414" s="88" t="e">
        <f>AC416+#REF!+#REF!</f>
        <v>#REF!</v>
      </c>
      <c r="AD414" s="88" t="e">
        <f>+AD416+#REF!+#REF!</f>
        <v>#REF!</v>
      </c>
      <c r="AE414" s="89" t="e">
        <f>AE416+#REF!+#REF!</f>
        <v>#REF!</v>
      </c>
      <c r="AF414" s="90" t="e">
        <f>AF416+#REF!+#REF!</f>
        <v>#REF!</v>
      </c>
      <c r="AG414" s="91"/>
      <c r="AH414" s="91"/>
      <c r="AI414" s="92"/>
    </row>
    <row r="415" spans="1:35" ht="15.75" thickBot="1">
      <c r="A415" s="294"/>
      <c r="B415" s="295"/>
      <c r="C415" s="295"/>
      <c r="D415" s="295"/>
      <c r="E415" s="295"/>
      <c r="F415" s="295"/>
      <c r="G415" s="295"/>
      <c r="H415" s="295"/>
      <c r="I415" s="295"/>
      <c r="J415" s="295"/>
      <c r="K415" s="295"/>
      <c r="L415" s="295"/>
      <c r="M415" s="295"/>
      <c r="N415" s="295"/>
      <c r="O415" s="295"/>
      <c r="P415" s="295"/>
      <c r="Q415" s="295"/>
      <c r="R415" s="295"/>
      <c r="S415" s="295"/>
      <c r="T415" s="295"/>
      <c r="U415" s="295"/>
      <c r="V415" s="295"/>
      <c r="W415" s="295"/>
      <c r="X415" s="295"/>
      <c r="Y415" s="295"/>
      <c r="Z415" s="295"/>
      <c r="AA415" s="295"/>
      <c r="AB415" s="295"/>
      <c r="AC415" s="295"/>
      <c r="AD415" s="295"/>
      <c r="AE415" s="295"/>
      <c r="AF415" s="295"/>
      <c r="AG415" s="295"/>
      <c r="AH415" s="295"/>
      <c r="AI415" s="296"/>
    </row>
    <row r="416" spans="1:35" ht="35.25" thickBot="1">
      <c r="A416" s="14" t="s">
        <v>29</v>
      </c>
      <c r="B416" s="15" t="s">
        <v>30</v>
      </c>
      <c r="C416" s="15" t="s">
        <v>31</v>
      </c>
      <c r="D416" s="15" t="s">
        <v>32</v>
      </c>
      <c r="E416" s="16" t="s">
        <v>33</v>
      </c>
      <c r="F416" s="162" t="s">
        <v>34</v>
      </c>
      <c r="G416" s="158" t="s">
        <v>35</v>
      </c>
      <c r="H416" s="94" t="s">
        <v>36</v>
      </c>
      <c r="I416" s="95"/>
      <c r="J416" s="95"/>
      <c r="K416" s="95"/>
      <c r="L416" s="95"/>
      <c r="M416" s="96"/>
      <c r="N416" s="164">
        <f t="shared" ref="N416:S416" si="4">SUM(N417:N421)</f>
        <v>0</v>
      </c>
      <c r="O416" s="165">
        <f t="shared" si="4"/>
        <v>0</v>
      </c>
      <c r="P416" s="166">
        <f t="shared" si="4"/>
        <v>0</v>
      </c>
      <c r="Q416" s="19">
        <f t="shared" si="4"/>
        <v>0</v>
      </c>
      <c r="R416" s="166">
        <f t="shared" si="4"/>
        <v>234000</v>
      </c>
      <c r="S416" s="19">
        <f t="shared" si="4"/>
        <v>234000</v>
      </c>
      <c r="T416" s="20"/>
      <c r="U416" s="19"/>
      <c r="V416" s="166">
        <f>SUM(V417:V421)</f>
        <v>100000</v>
      </c>
      <c r="W416" s="19">
        <f>SUM(W417:W421)</f>
        <v>100000</v>
      </c>
      <c r="X416" s="20"/>
      <c r="Y416" s="19"/>
      <c r="Z416" s="166">
        <f>SUM(Z417:Z421)</f>
        <v>140000</v>
      </c>
      <c r="AA416" s="19">
        <f>SUM(AA417:AA421)</f>
        <v>80000</v>
      </c>
      <c r="AB416" s="166">
        <f>SUM(AB417:AB421)</f>
        <v>40000</v>
      </c>
      <c r="AC416" s="19">
        <f>SUM(AC417:AC421)</f>
        <v>40000</v>
      </c>
      <c r="AD416" s="21">
        <f>+R416+V416+Z416+AB416</f>
        <v>514000</v>
      </c>
      <c r="AE416" s="19">
        <f>+S416+W416+AA416+AC416</f>
        <v>454000</v>
      </c>
      <c r="AF416" s="22">
        <f>SUM(AF417:AF421)</f>
        <v>0</v>
      </c>
      <c r="AG416" s="23"/>
      <c r="AH416" s="23"/>
      <c r="AI416" s="97"/>
    </row>
    <row r="417" spans="1:35" ht="41.25">
      <c r="A417" s="280" t="s">
        <v>269</v>
      </c>
      <c r="B417" s="135" t="s">
        <v>270</v>
      </c>
      <c r="C417" s="25" t="s">
        <v>271</v>
      </c>
      <c r="D417" s="25" t="s">
        <v>217</v>
      </c>
      <c r="E417" s="98">
        <v>1</v>
      </c>
      <c r="F417" s="163"/>
      <c r="G417" s="326" t="s">
        <v>272</v>
      </c>
      <c r="H417" s="328" t="s">
        <v>273</v>
      </c>
      <c r="I417" s="99">
        <v>0</v>
      </c>
      <c r="J417" s="334">
        <v>75</v>
      </c>
      <c r="K417" s="382">
        <v>50</v>
      </c>
      <c r="L417" s="336">
        <v>40</v>
      </c>
      <c r="M417" s="338">
        <v>30</v>
      </c>
      <c r="N417" s="167"/>
      <c r="O417" s="168"/>
      <c r="P417" s="169"/>
      <c r="Q417" s="104"/>
      <c r="R417" s="104"/>
      <c r="S417" s="104"/>
      <c r="T417" s="104"/>
      <c r="U417" s="104"/>
      <c r="V417" s="104"/>
      <c r="W417" s="104"/>
      <c r="X417" s="104"/>
      <c r="Y417" s="104"/>
      <c r="Z417" s="104"/>
      <c r="AA417" s="104"/>
      <c r="AB417" s="27"/>
      <c r="AC417" s="27"/>
      <c r="AD417" s="243">
        <f>+AD416</f>
        <v>514000</v>
      </c>
      <c r="AE417" s="243">
        <f>+AE416</f>
        <v>454000</v>
      </c>
      <c r="AF417" s="406" t="s">
        <v>260</v>
      </c>
      <c r="AG417" s="259" t="s">
        <v>274</v>
      </c>
      <c r="AH417" s="259"/>
      <c r="AI417" s="331" t="s">
        <v>213</v>
      </c>
    </row>
    <row r="418" spans="1:35" ht="33">
      <c r="A418" s="281"/>
      <c r="B418" s="54"/>
      <c r="C418" s="105" t="s">
        <v>275</v>
      </c>
      <c r="D418" s="105" t="s">
        <v>217</v>
      </c>
      <c r="E418" s="106">
        <v>1</v>
      </c>
      <c r="F418" s="26">
        <v>3</v>
      </c>
      <c r="G418" s="326"/>
      <c r="H418" s="328"/>
      <c r="I418" s="99"/>
      <c r="J418" s="334"/>
      <c r="K418" s="336"/>
      <c r="L418" s="336"/>
      <c r="M418" s="338"/>
      <c r="N418" s="108"/>
      <c r="O418" s="102"/>
      <c r="P418" s="30"/>
      <c r="Q418" s="27"/>
      <c r="R418" s="27">
        <v>234000</v>
      </c>
      <c r="S418" s="27">
        <v>234000</v>
      </c>
      <c r="T418" s="27"/>
      <c r="U418" s="27"/>
      <c r="V418" s="27">
        <v>100000</v>
      </c>
      <c r="W418" s="27">
        <v>100000</v>
      </c>
      <c r="X418" s="27"/>
      <c r="Y418" s="27"/>
      <c r="Z418" s="27">
        <f>80000+60000</f>
        <v>140000</v>
      </c>
      <c r="AA418" s="27">
        <v>80000</v>
      </c>
      <c r="AB418" s="27">
        <v>40000</v>
      </c>
      <c r="AC418" s="27">
        <v>40000</v>
      </c>
      <c r="AD418" s="243"/>
      <c r="AE418" s="243"/>
      <c r="AF418" s="407"/>
      <c r="AG418" s="259"/>
      <c r="AH418" s="259"/>
      <c r="AI418" s="331"/>
    </row>
    <row r="419" spans="1:35" ht="16.5">
      <c r="A419" s="281"/>
      <c r="B419" s="54"/>
      <c r="C419" s="159" t="s">
        <v>276</v>
      </c>
      <c r="D419" s="159" t="s">
        <v>217</v>
      </c>
      <c r="E419" s="109"/>
      <c r="F419" s="26">
        <v>3</v>
      </c>
      <c r="G419" s="326"/>
      <c r="H419" s="328"/>
      <c r="I419" s="99"/>
      <c r="J419" s="334"/>
      <c r="K419" s="336"/>
      <c r="L419" s="336"/>
      <c r="M419" s="338"/>
      <c r="N419" s="101"/>
      <c r="O419" s="102"/>
      <c r="P419" s="110"/>
      <c r="Q419" s="27"/>
      <c r="R419" s="27"/>
      <c r="S419" s="27"/>
      <c r="T419" s="27"/>
      <c r="U419" s="27"/>
      <c r="V419" s="27"/>
      <c r="W419" s="27"/>
      <c r="X419" s="27"/>
      <c r="Y419" s="27"/>
      <c r="Z419" s="27"/>
      <c r="AA419" s="27"/>
      <c r="AB419" s="27"/>
      <c r="AC419" s="27"/>
      <c r="AD419" s="243"/>
      <c r="AE419" s="243"/>
      <c r="AF419" s="407"/>
      <c r="AG419" s="259"/>
      <c r="AH419" s="259"/>
      <c r="AI419" s="331"/>
    </row>
    <row r="420" spans="1:35" ht="41.25">
      <c r="A420" s="281"/>
      <c r="B420" s="149"/>
      <c r="C420" s="33" t="s">
        <v>277</v>
      </c>
      <c r="D420" s="33" t="s">
        <v>217</v>
      </c>
      <c r="E420" s="170">
        <v>1</v>
      </c>
      <c r="F420" s="171"/>
      <c r="G420" s="326"/>
      <c r="H420" s="328"/>
      <c r="I420" s="99"/>
      <c r="J420" s="334"/>
      <c r="K420" s="336"/>
      <c r="L420" s="336"/>
      <c r="M420" s="338"/>
      <c r="N420" s="172"/>
      <c r="O420" s="139"/>
      <c r="P420" s="173"/>
      <c r="Q420" s="174"/>
      <c r="R420" s="174"/>
      <c r="S420" s="174"/>
      <c r="T420" s="174"/>
      <c r="U420" s="174"/>
      <c r="V420" s="174"/>
      <c r="W420" s="174"/>
      <c r="X420" s="174"/>
      <c r="Y420" s="174"/>
      <c r="Z420" s="174"/>
      <c r="AA420" s="174"/>
      <c r="AB420" s="174"/>
      <c r="AC420" s="174"/>
      <c r="AD420" s="410"/>
      <c r="AE420" s="410"/>
      <c r="AF420" s="407"/>
      <c r="AG420" s="385"/>
      <c r="AH420" s="385"/>
      <c r="AI420" s="409"/>
    </row>
    <row r="421" spans="1:35" ht="33.75" thickBot="1">
      <c r="A421" s="377"/>
      <c r="B421" s="140"/>
      <c r="C421" s="112" t="s">
        <v>278</v>
      </c>
      <c r="D421" s="112" t="s">
        <v>237</v>
      </c>
      <c r="E421" s="113">
        <v>1</v>
      </c>
      <c r="F421" s="114">
        <v>1</v>
      </c>
      <c r="G421" s="327"/>
      <c r="H421" s="329"/>
      <c r="I421" s="115"/>
      <c r="J421" s="335"/>
      <c r="K421" s="337"/>
      <c r="L421" s="337"/>
      <c r="M421" s="339"/>
      <c r="N421" s="117"/>
      <c r="O421" s="118"/>
      <c r="P421" s="119"/>
      <c r="Q421" s="120"/>
      <c r="R421" s="120"/>
      <c r="S421" s="120"/>
      <c r="T421" s="120"/>
      <c r="U421" s="120"/>
      <c r="V421" s="120"/>
      <c r="W421" s="120"/>
      <c r="X421" s="120"/>
      <c r="Y421" s="120"/>
      <c r="Z421" s="120"/>
      <c r="AA421" s="120"/>
      <c r="AB421" s="120"/>
      <c r="AC421" s="120"/>
      <c r="AD421" s="244"/>
      <c r="AE421" s="244"/>
      <c r="AF421" s="408"/>
      <c r="AG421" s="330"/>
      <c r="AH421" s="330"/>
      <c r="AI421" s="332"/>
    </row>
    <row r="422" spans="1:35" ht="15.75" thickBot="1">
      <c r="A422" s="403"/>
      <c r="B422" s="404"/>
      <c r="C422" s="404"/>
      <c r="D422" s="404"/>
      <c r="E422" s="404"/>
      <c r="F422" s="404"/>
      <c r="G422" s="404"/>
      <c r="H422" s="404"/>
      <c r="I422" s="404"/>
      <c r="J422" s="404"/>
      <c r="K422" s="404"/>
      <c r="L422" s="404"/>
      <c r="M422" s="404"/>
      <c r="N422" s="404"/>
      <c r="O422" s="404"/>
      <c r="P422" s="404"/>
      <c r="Q422" s="404"/>
      <c r="R422" s="404"/>
      <c r="S422" s="404"/>
      <c r="T422" s="404"/>
      <c r="U422" s="404"/>
      <c r="V422" s="404"/>
      <c r="W422" s="404"/>
      <c r="X422" s="404"/>
      <c r="Y422" s="404"/>
      <c r="Z422" s="404"/>
      <c r="AA422" s="404"/>
      <c r="AB422" s="404"/>
      <c r="AC422" s="404"/>
      <c r="AD422" s="404"/>
      <c r="AE422" s="404"/>
      <c r="AF422" s="404"/>
      <c r="AG422" s="404"/>
      <c r="AH422" s="404"/>
      <c r="AI422" s="405"/>
    </row>
    <row r="423" spans="1:35" ht="15.75" thickBot="1">
      <c r="A423" s="123"/>
      <c r="B423" s="123"/>
      <c r="G423" s="124"/>
      <c r="H423" s="124"/>
      <c r="I423" s="124"/>
      <c r="AF423" s="125"/>
    </row>
    <row r="424" spans="1:35">
      <c r="A424" s="311" t="s">
        <v>209</v>
      </c>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c r="AA424" s="312"/>
      <c r="AB424" s="312"/>
      <c r="AC424" s="312"/>
      <c r="AD424" s="312"/>
      <c r="AE424" s="312"/>
      <c r="AF424" s="312"/>
      <c r="AG424" s="312"/>
      <c r="AH424" s="312"/>
      <c r="AI424" s="313"/>
    </row>
    <row r="425" spans="1:35" ht="15.75" thickBot="1">
      <c r="A425" s="314" t="s">
        <v>57</v>
      </c>
      <c r="B425" s="315"/>
      <c r="C425" s="315"/>
      <c r="D425" s="315"/>
      <c r="E425" s="315"/>
      <c r="F425" s="315"/>
      <c r="G425" s="315"/>
      <c r="H425" s="315"/>
      <c r="I425" s="315"/>
      <c r="J425" s="315"/>
      <c r="K425" s="315"/>
      <c r="L425" s="315"/>
      <c r="M425" s="315"/>
      <c r="N425" s="315"/>
      <c r="O425" s="315"/>
      <c r="P425" s="315"/>
      <c r="Q425" s="315"/>
      <c r="R425" s="315"/>
      <c r="S425" s="315"/>
      <c r="T425" s="315"/>
      <c r="U425" s="315"/>
      <c r="V425" s="315"/>
      <c r="W425" s="315"/>
      <c r="X425" s="315"/>
      <c r="Y425" s="315"/>
      <c r="Z425" s="315"/>
      <c r="AA425" s="315"/>
      <c r="AB425" s="315"/>
      <c r="AC425" s="315"/>
      <c r="AD425" s="315"/>
      <c r="AE425" s="315"/>
      <c r="AF425" s="315"/>
      <c r="AG425" s="315"/>
      <c r="AH425" s="315"/>
      <c r="AI425" s="316"/>
    </row>
    <row r="426" spans="1:35">
      <c r="A426" s="317" t="s">
        <v>264</v>
      </c>
      <c r="B426" s="318"/>
      <c r="C426" s="318"/>
      <c r="D426" s="318"/>
      <c r="E426" s="318"/>
      <c r="F426" s="318"/>
      <c r="G426" s="319"/>
      <c r="H426" s="320" t="s">
        <v>265</v>
      </c>
      <c r="I426" s="321"/>
      <c r="J426" s="321"/>
      <c r="K426" s="321"/>
      <c r="L426" s="321"/>
      <c r="M426" s="321"/>
      <c r="N426" s="321"/>
      <c r="O426" s="321"/>
      <c r="P426" s="321"/>
      <c r="Q426" s="321"/>
      <c r="R426" s="321"/>
      <c r="S426" s="322"/>
      <c r="T426" s="400" t="s">
        <v>60</v>
      </c>
      <c r="U426" s="401"/>
      <c r="V426" s="401"/>
      <c r="W426" s="401"/>
      <c r="X426" s="401"/>
      <c r="Y426" s="401"/>
      <c r="Z426" s="401"/>
      <c r="AA426" s="401"/>
      <c r="AB426" s="401"/>
      <c r="AC426" s="401"/>
      <c r="AD426" s="401"/>
      <c r="AE426" s="401"/>
      <c r="AF426" s="401"/>
      <c r="AG426" s="401"/>
      <c r="AH426" s="401"/>
      <c r="AI426" s="402"/>
    </row>
    <row r="427" spans="1:35" ht="15.75" thickBot="1">
      <c r="A427" s="263" t="s">
        <v>279</v>
      </c>
      <c r="B427" s="264"/>
      <c r="C427" s="265"/>
      <c r="D427" s="76"/>
      <c r="E427" s="266" t="s">
        <v>267</v>
      </c>
      <c r="F427" s="266"/>
      <c r="G427" s="266"/>
      <c r="H427" s="266"/>
      <c r="I427" s="266"/>
      <c r="J427" s="266"/>
      <c r="K427" s="266"/>
      <c r="L427" s="266"/>
      <c r="M427" s="267"/>
      <c r="N427" s="268" t="s">
        <v>3</v>
      </c>
      <c r="O427" s="269"/>
      <c r="P427" s="269"/>
      <c r="Q427" s="269"/>
      <c r="R427" s="269"/>
      <c r="S427" s="269"/>
      <c r="T427" s="269"/>
      <c r="U427" s="269"/>
      <c r="V427" s="269"/>
      <c r="W427" s="269"/>
      <c r="X427" s="269"/>
      <c r="Y427" s="269"/>
      <c r="Z427" s="269"/>
      <c r="AA427" s="269"/>
      <c r="AB427" s="269"/>
      <c r="AC427" s="269"/>
      <c r="AD427" s="269"/>
      <c r="AE427" s="270"/>
      <c r="AF427" s="397" t="s">
        <v>4</v>
      </c>
      <c r="AG427" s="398"/>
      <c r="AH427" s="398"/>
      <c r="AI427" s="399"/>
    </row>
    <row r="428" spans="1:35">
      <c r="A428" s="248" t="s">
        <v>5</v>
      </c>
      <c r="B428" s="250" t="s">
        <v>6</v>
      </c>
      <c r="C428" s="251"/>
      <c r="D428" s="251"/>
      <c r="E428" s="251"/>
      <c r="F428" s="251"/>
      <c r="G428" s="251"/>
      <c r="H428" s="254" t="s">
        <v>7</v>
      </c>
      <c r="I428" s="256" t="s">
        <v>8</v>
      </c>
      <c r="J428" s="256" t="s">
        <v>9</v>
      </c>
      <c r="K428" s="299" t="s">
        <v>51</v>
      </c>
      <c r="L428" s="307" t="s">
        <v>10</v>
      </c>
      <c r="M428" s="309" t="s">
        <v>11</v>
      </c>
      <c r="N428" s="306" t="s">
        <v>12</v>
      </c>
      <c r="O428" s="303"/>
      <c r="P428" s="274" t="s">
        <v>13</v>
      </c>
      <c r="Q428" s="303"/>
      <c r="R428" s="274" t="s">
        <v>14</v>
      </c>
      <c r="S428" s="303"/>
      <c r="T428" s="274" t="s">
        <v>15</v>
      </c>
      <c r="U428" s="303"/>
      <c r="V428" s="274" t="s">
        <v>16</v>
      </c>
      <c r="W428" s="303"/>
      <c r="X428" s="274" t="s">
        <v>17</v>
      </c>
      <c r="Y428" s="303"/>
      <c r="Z428" s="274" t="s">
        <v>18</v>
      </c>
      <c r="AA428" s="303"/>
      <c r="AB428" s="274" t="s">
        <v>19</v>
      </c>
      <c r="AC428" s="303"/>
      <c r="AD428" s="274" t="s">
        <v>20</v>
      </c>
      <c r="AE428" s="275"/>
      <c r="AF428" s="276" t="s">
        <v>21</v>
      </c>
      <c r="AG428" s="278" t="s">
        <v>22</v>
      </c>
      <c r="AH428" s="304" t="s">
        <v>23</v>
      </c>
      <c r="AI428" s="301" t="s">
        <v>24</v>
      </c>
    </row>
    <row r="429" spans="1:35" ht="20.25" thickBot="1">
      <c r="A429" s="249"/>
      <c r="B429" s="252"/>
      <c r="C429" s="253"/>
      <c r="D429" s="253"/>
      <c r="E429" s="253"/>
      <c r="F429" s="253"/>
      <c r="G429" s="253"/>
      <c r="H429" s="255"/>
      <c r="I429" s="257" t="s">
        <v>8</v>
      </c>
      <c r="J429" s="257"/>
      <c r="K429" s="300"/>
      <c r="L429" s="308"/>
      <c r="M429" s="310"/>
      <c r="N429" s="77" t="s">
        <v>25</v>
      </c>
      <c r="O429" s="78" t="s">
        <v>26</v>
      </c>
      <c r="P429" s="79" t="s">
        <v>25</v>
      </c>
      <c r="Q429" s="78" t="s">
        <v>26</v>
      </c>
      <c r="R429" s="79" t="s">
        <v>25</v>
      </c>
      <c r="S429" s="78" t="s">
        <v>26</v>
      </c>
      <c r="T429" s="79" t="s">
        <v>25</v>
      </c>
      <c r="U429" s="78" t="s">
        <v>26</v>
      </c>
      <c r="V429" s="79" t="s">
        <v>25</v>
      </c>
      <c r="W429" s="78" t="s">
        <v>26</v>
      </c>
      <c r="X429" s="79" t="s">
        <v>25</v>
      </c>
      <c r="Y429" s="78" t="s">
        <v>26</v>
      </c>
      <c r="Z429" s="79" t="s">
        <v>25</v>
      </c>
      <c r="AA429" s="78" t="s">
        <v>27</v>
      </c>
      <c r="AB429" s="79" t="s">
        <v>25</v>
      </c>
      <c r="AC429" s="78" t="s">
        <v>27</v>
      </c>
      <c r="AD429" s="79" t="s">
        <v>25</v>
      </c>
      <c r="AE429" s="80" t="s">
        <v>27</v>
      </c>
      <c r="AF429" s="277"/>
      <c r="AG429" s="279"/>
      <c r="AH429" s="305"/>
      <c r="AI429" s="302"/>
    </row>
    <row r="430" spans="1:35" ht="27.75" thickBot="1">
      <c r="A430" s="81" t="s">
        <v>213</v>
      </c>
      <c r="B430" s="297"/>
      <c r="C430" s="298"/>
      <c r="D430" s="298"/>
      <c r="E430" s="298"/>
      <c r="F430" s="298"/>
      <c r="G430" s="298"/>
      <c r="H430" s="143"/>
      <c r="I430" s="83"/>
      <c r="J430" s="84"/>
      <c r="K430" s="84"/>
      <c r="L430" s="85"/>
      <c r="M430" s="86"/>
      <c r="N430" s="87" t="e">
        <f>N432+#REF!+#REF!</f>
        <v>#REF!</v>
      </c>
      <c r="O430" s="88" t="e">
        <f>O432+#REF!+#REF!</f>
        <v>#REF!</v>
      </c>
      <c r="P430" s="88" t="e">
        <f>P432+#REF!+#REF!</f>
        <v>#REF!</v>
      </c>
      <c r="Q430" s="88" t="e">
        <f>Q432+#REF!+#REF!</f>
        <v>#REF!</v>
      </c>
      <c r="R430" s="88" t="e">
        <f>R432+#REF!+#REF!</f>
        <v>#REF!</v>
      </c>
      <c r="S430" s="88" t="e">
        <f>S432+#REF!+#REF!</f>
        <v>#REF!</v>
      </c>
      <c r="T430" s="88" t="e">
        <f>T432+#REF!+#REF!</f>
        <v>#REF!</v>
      </c>
      <c r="U430" s="88" t="e">
        <f>U432+#REF!+#REF!</f>
        <v>#REF!</v>
      </c>
      <c r="V430" s="88" t="e">
        <f>V432+#REF!+#REF!</f>
        <v>#REF!</v>
      </c>
      <c r="W430" s="88" t="e">
        <f>W432+#REF!+#REF!</f>
        <v>#REF!</v>
      </c>
      <c r="X430" s="88" t="e">
        <f>X432+#REF!+#REF!</f>
        <v>#REF!</v>
      </c>
      <c r="Y430" s="88" t="e">
        <f>Y432+#REF!+#REF!</f>
        <v>#REF!</v>
      </c>
      <c r="Z430" s="88" t="e">
        <f>Z432+#REF!+#REF!</f>
        <v>#REF!</v>
      </c>
      <c r="AA430" s="88" t="e">
        <f>AA432+#REF!+#REF!</f>
        <v>#REF!</v>
      </c>
      <c r="AB430" s="88" t="e">
        <f>AB432+#REF!+#REF!</f>
        <v>#REF!</v>
      </c>
      <c r="AC430" s="88" t="e">
        <f>AC432+#REF!+#REF!</f>
        <v>#REF!</v>
      </c>
      <c r="AD430" s="88" t="e">
        <f>+AD432+#REF!+#REF!</f>
        <v>#REF!</v>
      </c>
      <c r="AE430" s="89" t="e">
        <f>AE432+#REF!+#REF!</f>
        <v>#REF!</v>
      </c>
      <c r="AF430" s="90" t="e">
        <f>AF432+#REF!+#REF!</f>
        <v>#REF!</v>
      </c>
      <c r="AG430" s="91"/>
      <c r="AH430" s="91"/>
      <c r="AI430" s="92"/>
    </row>
    <row r="431" spans="1:35" ht="15.75" thickBot="1">
      <c r="A431" s="294"/>
      <c r="B431" s="295"/>
      <c r="C431" s="295"/>
      <c r="D431" s="295"/>
      <c r="E431" s="295"/>
      <c r="F431" s="295"/>
      <c r="G431" s="295"/>
      <c r="H431" s="295"/>
      <c r="I431" s="295"/>
      <c r="J431" s="295"/>
      <c r="K431" s="295"/>
      <c r="L431" s="295"/>
      <c r="M431" s="295"/>
      <c r="N431" s="295"/>
      <c r="O431" s="295"/>
      <c r="P431" s="295"/>
      <c r="Q431" s="295"/>
      <c r="R431" s="295"/>
      <c r="S431" s="295"/>
      <c r="T431" s="295"/>
      <c r="U431" s="295"/>
      <c r="V431" s="295"/>
      <c r="W431" s="295"/>
      <c r="X431" s="295"/>
      <c r="Y431" s="295"/>
      <c r="Z431" s="295"/>
      <c r="AA431" s="295"/>
      <c r="AB431" s="295"/>
      <c r="AC431" s="295"/>
      <c r="AD431" s="295"/>
      <c r="AE431" s="295"/>
      <c r="AF431" s="295"/>
      <c r="AG431" s="295"/>
      <c r="AH431" s="295"/>
      <c r="AI431" s="296"/>
    </row>
    <row r="432" spans="1:35" ht="34.5" thickBot="1">
      <c r="A432" s="14" t="s">
        <v>29</v>
      </c>
      <c r="B432" s="15" t="s">
        <v>30</v>
      </c>
      <c r="C432" s="15" t="s">
        <v>31</v>
      </c>
      <c r="D432" s="15" t="s">
        <v>32</v>
      </c>
      <c r="E432" s="16" t="s">
        <v>33</v>
      </c>
      <c r="F432" s="16" t="s">
        <v>34</v>
      </c>
      <c r="G432" s="93" t="s">
        <v>35</v>
      </c>
      <c r="H432" s="94" t="s">
        <v>36</v>
      </c>
      <c r="I432" s="95"/>
      <c r="J432" s="95"/>
      <c r="K432" s="95"/>
      <c r="L432" s="95"/>
      <c r="M432" s="96"/>
      <c r="N432" s="18">
        <f>SUM(N433:N436)</f>
        <v>0</v>
      </c>
      <c r="O432" s="19">
        <f>SUM(O433:O436)</f>
        <v>0</v>
      </c>
      <c r="P432" s="20">
        <f>SUM(P433:P436)</f>
        <v>54250</v>
      </c>
      <c r="Q432" s="19">
        <f>SUM(Q433:Q436)</f>
        <v>54250</v>
      </c>
      <c r="R432" s="20"/>
      <c r="S432" s="19"/>
      <c r="T432" s="20"/>
      <c r="U432" s="19"/>
      <c r="V432" s="20"/>
      <c r="W432" s="19"/>
      <c r="X432" s="20"/>
      <c r="Y432" s="19"/>
      <c r="Z432" s="20"/>
      <c r="AA432" s="19"/>
      <c r="AB432" s="20"/>
      <c r="AC432" s="19"/>
      <c r="AD432" s="21">
        <f>N432+P432</f>
        <v>54250</v>
      </c>
      <c r="AE432" s="19">
        <f>AE433</f>
        <v>0</v>
      </c>
      <c r="AF432" s="22">
        <f>SUM(AF433:AF436)</f>
        <v>0</v>
      </c>
      <c r="AG432" s="23"/>
      <c r="AH432" s="23"/>
      <c r="AI432" s="97"/>
    </row>
    <row r="433" spans="1:35" ht="33">
      <c r="A433" s="280" t="s">
        <v>280</v>
      </c>
      <c r="B433" s="135" t="s">
        <v>281</v>
      </c>
      <c r="C433" s="25" t="s">
        <v>282</v>
      </c>
      <c r="D433" s="25" t="s">
        <v>217</v>
      </c>
      <c r="E433" s="98">
        <v>1</v>
      </c>
      <c r="F433" s="26"/>
      <c r="G433" s="325" t="s">
        <v>283</v>
      </c>
      <c r="H433" s="328" t="s">
        <v>284</v>
      </c>
      <c r="I433" s="333">
        <v>0</v>
      </c>
      <c r="J433" s="334">
        <v>2</v>
      </c>
      <c r="K433" s="382">
        <v>1</v>
      </c>
      <c r="L433" s="336"/>
      <c r="M433" s="338">
        <v>1</v>
      </c>
      <c r="N433" s="101"/>
      <c r="O433" s="102"/>
      <c r="P433" s="103"/>
      <c r="Q433" s="104"/>
      <c r="R433" s="104"/>
      <c r="S433" s="104"/>
      <c r="T433" s="104"/>
      <c r="U433" s="104"/>
      <c r="V433" s="104"/>
      <c r="W433" s="104"/>
      <c r="X433" s="104"/>
      <c r="Y433" s="104"/>
      <c r="Z433" s="104"/>
      <c r="AA433" s="104"/>
      <c r="AB433" s="27"/>
      <c r="AC433" s="27"/>
      <c r="AD433" s="243">
        <f>+AD432</f>
        <v>54250</v>
      </c>
      <c r="AE433" s="243"/>
      <c r="AF433" s="29" t="s">
        <v>260</v>
      </c>
      <c r="AG433" s="259" t="s">
        <v>274</v>
      </c>
      <c r="AH433" s="259"/>
      <c r="AI433" s="331" t="s">
        <v>213</v>
      </c>
    </row>
    <row r="434" spans="1:35" ht="34.5">
      <c r="A434" s="281"/>
      <c r="B434" s="54"/>
      <c r="C434" s="105" t="s">
        <v>216</v>
      </c>
      <c r="D434" s="105" t="s">
        <v>217</v>
      </c>
      <c r="E434" s="106"/>
      <c r="F434" s="26">
        <v>1</v>
      </c>
      <c r="G434" s="326"/>
      <c r="H434" s="328"/>
      <c r="I434" s="328"/>
      <c r="J434" s="334"/>
      <c r="K434" s="336"/>
      <c r="L434" s="336"/>
      <c r="M434" s="338"/>
      <c r="N434" s="108"/>
      <c r="O434" s="102"/>
      <c r="P434" s="30">
        <v>54250</v>
      </c>
      <c r="Q434" s="27">
        <v>54250</v>
      </c>
      <c r="R434" s="27"/>
      <c r="S434" s="27"/>
      <c r="T434" s="27"/>
      <c r="U434" s="27"/>
      <c r="V434" s="27"/>
      <c r="W434" s="27"/>
      <c r="X434" s="27"/>
      <c r="Y434" s="27"/>
      <c r="Z434" s="27"/>
      <c r="AA434" s="27"/>
      <c r="AB434" s="27"/>
      <c r="AC434" s="27"/>
      <c r="AD434" s="243"/>
      <c r="AE434" s="243"/>
      <c r="AF434" s="29"/>
      <c r="AG434" s="259"/>
      <c r="AH434" s="259"/>
      <c r="AI434" s="331"/>
    </row>
    <row r="435" spans="1:35" ht="24.75">
      <c r="A435" s="281"/>
      <c r="B435" s="54"/>
      <c r="C435" s="105" t="s">
        <v>285</v>
      </c>
      <c r="D435" s="105" t="s">
        <v>217</v>
      </c>
      <c r="E435" s="109"/>
      <c r="F435" s="26">
        <v>1</v>
      </c>
      <c r="G435" s="326"/>
      <c r="H435" s="328"/>
      <c r="I435" s="328"/>
      <c r="J435" s="334"/>
      <c r="K435" s="336"/>
      <c r="L435" s="336"/>
      <c r="M435" s="338"/>
      <c r="N435" s="101"/>
      <c r="O435" s="102"/>
      <c r="P435" s="110"/>
      <c r="Q435" s="27"/>
      <c r="R435" s="27"/>
      <c r="S435" s="27"/>
      <c r="T435" s="27"/>
      <c r="U435" s="27"/>
      <c r="V435" s="27"/>
      <c r="W435" s="27"/>
      <c r="X435" s="27"/>
      <c r="Y435" s="27"/>
      <c r="Z435" s="27"/>
      <c r="AA435" s="27"/>
      <c r="AB435" s="27"/>
      <c r="AC435" s="27"/>
      <c r="AD435" s="243"/>
      <c r="AE435" s="243"/>
      <c r="AF435" s="111"/>
      <c r="AG435" s="259"/>
      <c r="AH435" s="259"/>
      <c r="AI435" s="331"/>
    </row>
    <row r="436" spans="1:35" ht="17.25" thickBot="1">
      <c r="A436" s="377"/>
      <c r="B436" s="140"/>
      <c r="C436" s="112" t="s">
        <v>286</v>
      </c>
      <c r="D436" s="112" t="s">
        <v>217</v>
      </c>
      <c r="E436" s="113"/>
      <c r="F436" s="114"/>
      <c r="G436" s="327"/>
      <c r="H436" s="329"/>
      <c r="I436" s="329"/>
      <c r="J436" s="335"/>
      <c r="K436" s="337"/>
      <c r="L436" s="337"/>
      <c r="M436" s="339"/>
      <c r="N436" s="117"/>
      <c r="O436" s="118"/>
      <c r="P436" s="119"/>
      <c r="Q436" s="120"/>
      <c r="R436" s="120"/>
      <c r="S436" s="120"/>
      <c r="T436" s="120"/>
      <c r="U436" s="120"/>
      <c r="V436" s="120"/>
      <c r="W436" s="120"/>
      <c r="X436" s="120"/>
      <c r="Y436" s="120"/>
      <c r="Z436" s="120"/>
      <c r="AA436" s="120"/>
      <c r="AB436" s="120"/>
      <c r="AC436" s="120"/>
      <c r="AD436" s="244"/>
      <c r="AE436" s="244"/>
      <c r="AF436" s="122"/>
      <c r="AG436" s="330"/>
      <c r="AH436" s="330"/>
      <c r="AI436" s="332"/>
    </row>
    <row r="437" spans="1:35" ht="15.75" thickBot="1">
      <c r="A437" s="403"/>
      <c r="B437" s="404"/>
      <c r="C437" s="404"/>
      <c r="D437" s="404"/>
      <c r="E437" s="404"/>
      <c r="F437" s="404"/>
      <c r="G437" s="404"/>
      <c r="H437" s="404"/>
      <c r="I437" s="404"/>
      <c r="J437" s="404"/>
      <c r="K437" s="404"/>
      <c r="L437" s="404"/>
      <c r="M437" s="404"/>
      <c r="N437" s="404"/>
      <c r="O437" s="404"/>
      <c r="P437" s="404"/>
      <c r="Q437" s="404"/>
      <c r="R437" s="404"/>
      <c r="S437" s="404"/>
      <c r="T437" s="404"/>
      <c r="U437" s="404"/>
      <c r="V437" s="404"/>
      <c r="W437" s="404"/>
      <c r="X437" s="404"/>
      <c r="Y437" s="404"/>
      <c r="Z437" s="404"/>
      <c r="AA437" s="404"/>
      <c r="AB437" s="404"/>
      <c r="AC437" s="404"/>
      <c r="AD437" s="404"/>
      <c r="AE437" s="404"/>
      <c r="AF437" s="404"/>
      <c r="AG437" s="404"/>
      <c r="AH437" s="404"/>
      <c r="AI437" s="405"/>
    </row>
    <row r="438" spans="1:35" ht="15.75" thickBot="1">
      <c r="A438" s="123"/>
      <c r="B438" s="123"/>
      <c r="G438" s="124"/>
      <c r="H438" s="124"/>
      <c r="I438" s="124"/>
      <c r="AF438" s="125"/>
    </row>
    <row r="439" spans="1:35">
      <c r="A439" s="311" t="s">
        <v>209</v>
      </c>
      <c r="B439" s="312"/>
      <c r="C439" s="312"/>
      <c r="D439" s="312"/>
      <c r="E439" s="312"/>
      <c r="F439" s="312"/>
      <c r="G439" s="312"/>
      <c r="H439" s="312"/>
      <c r="I439" s="312"/>
      <c r="J439" s="312"/>
      <c r="K439" s="312"/>
      <c r="L439" s="312"/>
      <c r="M439" s="312"/>
      <c r="N439" s="312"/>
      <c r="O439" s="312"/>
      <c r="P439" s="312"/>
      <c r="Q439" s="312"/>
      <c r="R439" s="312"/>
      <c r="S439" s="312"/>
      <c r="T439" s="312"/>
      <c r="U439" s="312"/>
      <c r="V439" s="312"/>
      <c r="W439" s="312"/>
      <c r="X439" s="312"/>
      <c r="Y439" s="312"/>
      <c r="Z439" s="312"/>
      <c r="AA439" s="312"/>
      <c r="AB439" s="312"/>
      <c r="AC439" s="312"/>
      <c r="AD439" s="312"/>
      <c r="AE439" s="312"/>
      <c r="AF439" s="312"/>
      <c r="AG439" s="312"/>
      <c r="AH439" s="312"/>
      <c r="AI439" s="313"/>
    </row>
    <row r="440" spans="1:35" ht="15.75" thickBot="1">
      <c r="A440" s="314" t="s">
        <v>57</v>
      </c>
      <c r="B440" s="315"/>
      <c r="C440" s="315"/>
      <c r="D440" s="315"/>
      <c r="E440" s="315"/>
      <c r="F440" s="315"/>
      <c r="G440" s="315"/>
      <c r="H440" s="315"/>
      <c r="I440" s="315"/>
      <c r="J440" s="315"/>
      <c r="K440" s="315"/>
      <c r="L440" s="315"/>
      <c r="M440" s="315"/>
      <c r="N440" s="315"/>
      <c r="O440" s="315"/>
      <c r="P440" s="315"/>
      <c r="Q440" s="315"/>
      <c r="R440" s="315"/>
      <c r="S440" s="315"/>
      <c r="T440" s="315"/>
      <c r="U440" s="315"/>
      <c r="V440" s="315"/>
      <c r="W440" s="315"/>
      <c r="X440" s="315"/>
      <c r="Y440" s="315"/>
      <c r="Z440" s="315"/>
      <c r="AA440" s="315"/>
      <c r="AB440" s="315"/>
      <c r="AC440" s="315"/>
      <c r="AD440" s="315"/>
      <c r="AE440" s="315"/>
      <c r="AF440" s="315"/>
      <c r="AG440" s="315"/>
      <c r="AH440" s="315"/>
      <c r="AI440" s="316"/>
    </row>
    <row r="441" spans="1:35">
      <c r="A441" s="317" t="s">
        <v>264</v>
      </c>
      <c r="B441" s="318"/>
      <c r="C441" s="318"/>
      <c r="D441" s="318"/>
      <c r="E441" s="318"/>
      <c r="F441" s="318"/>
      <c r="G441" s="319"/>
      <c r="H441" s="320" t="s">
        <v>265</v>
      </c>
      <c r="I441" s="321"/>
      <c r="J441" s="321"/>
      <c r="K441" s="321"/>
      <c r="L441" s="321"/>
      <c r="M441" s="321"/>
      <c r="N441" s="321"/>
      <c r="O441" s="321"/>
      <c r="P441" s="321"/>
      <c r="Q441" s="321"/>
      <c r="R441" s="321"/>
      <c r="S441" s="322"/>
      <c r="T441" s="400" t="s">
        <v>60</v>
      </c>
      <c r="U441" s="401"/>
      <c r="V441" s="401"/>
      <c r="W441" s="401"/>
      <c r="X441" s="401"/>
      <c r="Y441" s="401"/>
      <c r="Z441" s="401"/>
      <c r="AA441" s="401"/>
      <c r="AB441" s="401"/>
      <c r="AC441" s="401"/>
      <c r="AD441" s="401"/>
      <c r="AE441" s="401"/>
      <c r="AF441" s="401"/>
      <c r="AG441" s="401"/>
      <c r="AH441" s="401"/>
      <c r="AI441" s="402"/>
    </row>
    <row r="442" spans="1:35" ht="15.75" thickBot="1">
      <c r="A442" s="263" t="s">
        <v>287</v>
      </c>
      <c r="B442" s="264"/>
      <c r="C442" s="265"/>
      <c r="D442" s="76"/>
      <c r="E442" s="266" t="s">
        <v>267</v>
      </c>
      <c r="F442" s="266"/>
      <c r="G442" s="266"/>
      <c r="H442" s="266"/>
      <c r="I442" s="266"/>
      <c r="J442" s="266"/>
      <c r="K442" s="266"/>
      <c r="L442" s="266"/>
      <c r="M442" s="267"/>
      <c r="N442" s="268" t="s">
        <v>3</v>
      </c>
      <c r="O442" s="269"/>
      <c r="P442" s="269"/>
      <c r="Q442" s="269"/>
      <c r="R442" s="269"/>
      <c r="S442" s="269"/>
      <c r="T442" s="269"/>
      <c r="U442" s="269"/>
      <c r="V442" s="269"/>
      <c r="W442" s="269"/>
      <c r="X442" s="269"/>
      <c r="Y442" s="269"/>
      <c r="Z442" s="269"/>
      <c r="AA442" s="269"/>
      <c r="AB442" s="269"/>
      <c r="AC442" s="269"/>
      <c r="AD442" s="269"/>
      <c r="AE442" s="270"/>
      <c r="AF442" s="397" t="s">
        <v>4</v>
      </c>
      <c r="AG442" s="398"/>
      <c r="AH442" s="398"/>
      <c r="AI442" s="399"/>
    </row>
    <row r="443" spans="1:35">
      <c r="A443" s="248" t="s">
        <v>5</v>
      </c>
      <c r="B443" s="250" t="s">
        <v>6</v>
      </c>
      <c r="C443" s="251"/>
      <c r="D443" s="251"/>
      <c r="E443" s="251"/>
      <c r="F443" s="251"/>
      <c r="G443" s="251"/>
      <c r="H443" s="254" t="s">
        <v>7</v>
      </c>
      <c r="I443" s="256" t="s">
        <v>8</v>
      </c>
      <c r="J443" s="256" t="s">
        <v>9</v>
      </c>
      <c r="K443" s="299" t="s">
        <v>51</v>
      </c>
      <c r="L443" s="307" t="s">
        <v>10</v>
      </c>
      <c r="M443" s="309" t="s">
        <v>11</v>
      </c>
      <c r="N443" s="306" t="s">
        <v>12</v>
      </c>
      <c r="O443" s="303"/>
      <c r="P443" s="274" t="s">
        <v>13</v>
      </c>
      <c r="Q443" s="303"/>
      <c r="R443" s="274" t="s">
        <v>14</v>
      </c>
      <c r="S443" s="303"/>
      <c r="T443" s="274" t="s">
        <v>15</v>
      </c>
      <c r="U443" s="303"/>
      <c r="V443" s="274" t="s">
        <v>16</v>
      </c>
      <c r="W443" s="303"/>
      <c r="X443" s="274" t="s">
        <v>17</v>
      </c>
      <c r="Y443" s="303"/>
      <c r="Z443" s="274" t="s">
        <v>18</v>
      </c>
      <c r="AA443" s="303"/>
      <c r="AB443" s="274" t="s">
        <v>19</v>
      </c>
      <c r="AC443" s="303"/>
      <c r="AD443" s="274" t="s">
        <v>20</v>
      </c>
      <c r="AE443" s="275"/>
      <c r="AF443" s="276" t="s">
        <v>21</v>
      </c>
      <c r="AG443" s="278" t="s">
        <v>22</v>
      </c>
      <c r="AH443" s="304" t="s">
        <v>23</v>
      </c>
      <c r="AI443" s="301" t="s">
        <v>24</v>
      </c>
    </row>
    <row r="444" spans="1:35" ht="20.25" thickBot="1">
      <c r="A444" s="249"/>
      <c r="B444" s="252"/>
      <c r="C444" s="253"/>
      <c r="D444" s="253"/>
      <c r="E444" s="253"/>
      <c r="F444" s="253"/>
      <c r="G444" s="253"/>
      <c r="H444" s="255"/>
      <c r="I444" s="257" t="s">
        <v>8</v>
      </c>
      <c r="J444" s="257"/>
      <c r="K444" s="300"/>
      <c r="L444" s="308"/>
      <c r="M444" s="310"/>
      <c r="N444" s="77" t="s">
        <v>25</v>
      </c>
      <c r="O444" s="78" t="s">
        <v>26</v>
      </c>
      <c r="P444" s="79" t="s">
        <v>25</v>
      </c>
      <c r="Q444" s="78" t="s">
        <v>26</v>
      </c>
      <c r="R444" s="79" t="s">
        <v>25</v>
      </c>
      <c r="S444" s="78" t="s">
        <v>26</v>
      </c>
      <c r="T444" s="79" t="s">
        <v>25</v>
      </c>
      <c r="U444" s="78" t="s">
        <v>26</v>
      </c>
      <c r="V444" s="79" t="s">
        <v>25</v>
      </c>
      <c r="W444" s="78" t="s">
        <v>26</v>
      </c>
      <c r="X444" s="79" t="s">
        <v>25</v>
      </c>
      <c r="Y444" s="78" t="s">
        <v>26</v>
      </c>
      <c r="Z444" s="79" t="s">
        <v>25</v>
      </c>
      <c r="AA444" s="78" t="s">
        <v>27</v>
      </c>
      <c r="AB444" s="79" t="s">
        <v>25</v>
      </c>
      <c r="AC444" s="78" t="s">
        <v>27</v>
      </c>
      <c r="AD444" s="79" t="s">
        <v>25</v>
      </c>
      <c r="AE444" s="80" t="s">
        <v>27</v>
      </c>
      <c r="AF444" s="277"/>
      <c r="AG444" s="279"/>
      <c r="AH444" s="305"/>
      <c r="AI444" s="302"/>
    </row>
    <row r="445" spans="1:35" ht="30.75" thickBot="1">
      <c r="A445" s="81" t="s">
        <v>213</v>
      </c>
      <c r="B445" s="297"/>
      <c r="C445" s="298"/>
      <c r="D445" s="298"/>
      <c r="E445" s="298"/>
      <c r="F445" s="298"/>
      <c r="G445" s="298"/>
      <c r="H445" s="143"/>
      <c r="I445" s="83"/>
      <c r="J445" s="84"/>
      <c r="K445" s="84"/>
      <c r="L445" s="85"/>
      <c r="M445" s="86"/>
      <c r="N445" s="87">
        <f>N447</f>
        <v>0</v>
      </c>
      <c r="O445" s="87">
        <f t="shared" ref="O445:AE445" si="5">O447</f>
        <v>0</v>
      </c>
      <c r="P445" s="87">
        <f t="shared" si="5"/>
        <v>0</v>
      </c>
      <c r="Q445" s="87">
        <f t="shared" si="5"/>
        <v>0</v>
      </c>
      <c r="R445" s="87">
        <f t="shared" si="5"/>
        <v>48000</v>
      </c>
      <c r="S445" s="87">
        <f t="shared" si="5"/>
        <v>48000</v>
      </c>
      <c r="T445" s="87">
        <f t="shared" si="5"/>
        <v>0</v>
      </c>
      <c r="U445" s="87">
        <f t="shared" si="5"/>
        <v>0</v>
      </c>
      <c r="V445" s="87">
        <f t="shared" si="5"/>
        <v>0</v>
      </c>
      <c r="W445" s="87">
        <f t="shared" si="5"/>
        <v>0</v>
      </c>
      <c r="X445" s="87">
        <f t="shared" si="5"/>
        <v>0</v>
      </c>
      <c r="Y445" s="87">
        <f t="shared" si="5"/>
        <v>0</v>
      </c>
      <c r="Z445" s="87">
        <f t="shared" si="5"/>
        <v>0</v>
      </c>
      <c r="AA445" s="87">
        <f t="shared" si="5"/>
        <v>0</v>
      </c>
      <c r="AB445" s="87">
        <f t="shared" si="5"/>
        <v>0</v>
      </c>
      <c r="AC445" s="87">
        <f t="shared" si="5"/>
        <v>0</v>
      </c>
      <c r="AD445" s="87">
        <f t="shared" si="5"/>
        <v>48000</v>
      </c>
      <c r="AE445" s="87">
        <f t="shared" si="5"/>
        <v>96000</v>
      </c>
      <c r="AF445" s="90">
        <f>AF447</f>
        <v>0</v>
      </c>
      <c r="AG445" s="91"/>
      <c r="AH445" s="91"/>
      <c r="AI445" s="92"/>
    </row>
    <row r="446" spans="1:35" ht="15.75" thickBot="1">
      <c r="A446" s="294"/>
      <c r="B446" s="295"/>
      <c r="C446" s="295"/>
      <c r="D446" s="295"/>
      <c r="E446" s="295"/>
      <c r="F446" s="295"/>
      <c r="G446" s="295"/>
      <c r="H446" s="295"/>
      <c r="I446" s="295"/>
      <c r="J446" s="295"/>
      <c r="K446" s="295"/>
      <c r="L446" s="295"/>
      <c r="M446" s="295"/>
      <c r="N446" s="295"/>
      <c r="O446" s="295"/>
      <c r="P446" s="295"/>
      <c r="Q446" s="295"/>
      <c r="R446" s="295"/>
      <c r="S446" s="295"/>
      <c r="T446" s="295"/>
      <c r="U446" s="295"/>
      <c r="V446" s="295"/>
      <c r="W446" s="295"/>
      <c r="X446" s="295"/>
      <c r="Y446" s="295"/>
      <c r="Z446" s="295"/>
      <c r="AA446" s="295"/>
      <c r="AB446" s="295"/>
      <c r="AC446" s="295"/>
      <c r="AD446" s="295"/>
      <c r="AE446" s="295"/>
      <c r="AF446" s="295"/>
      <c r="AG446" s="295"/>
      <c r="AH446" s="295"/>
      <c r="AI446" s="296"/>
    </row>
    <row r="447" spans="1:35" ht="34.5" thickBot="1">
      <c r="A447" s="14" t="s">
        <v>29</v>
      </c>
      <c r="B447" s="15" t="s">
        <v>30</v>
      </c>
      <c r="C447" s="15" t="s">
        <v>31</v>
      </c>
      <c r="D447" s="15" t="s">
        <v>32</v>
      </c>
      <c r="E447" s="16" t="s">
        <v>33</v>
      </c>
      <c r="F447" s="16" t="s">
        <v>34</v>
      </c>
      <c r="G447" s="93" t="s">
        <v>35</v>
      </c>
      <c r="H447" s="94" t="s">
        <v>36</v>
      </c>
      <c r="I447" s="95"/>
      <c r="J447" s="95"/>
      <c r="K447" s="95"/>
      <c r="L447" s="95"/>
      <c r="M447" s="96"/>
      <c r="N447" s="18">
        <f t="shared" ref="N447:S447" si="6">SUM(N448:N451)</f>
        <v>0</v>
      </c>
      <c r="O447" s="19">
        <f t="shared" si="6"/>
        <v>0</v>
      </c>
      <c r="P447" s="20">
        <f t="shared" si="6"/>
        <v>0</v>
      </c>
      <c r="Q447" s="19">
        <f t="shared" si="6"/>
        <v>0</v>
      </c>
      <c r="R447" s="20">
        <f t="shared" si="6"/>
        <v>48000</v>
      </c>
      <c r="S447" s="19">
        <f t="shared" si="6"/>
        <v>48000</v>
      </c>
      <c r="T447" s="20"/>
      <c r="U447" s="19"/>
      <c r="V447" s="20"/>
      <c r="W447" s="19"/>
      <c r="X447" s="20"/>
      <c r="Y447" s="19"/>
      <c r="Z447" s="20"/>
      <c r="AA447" s="19"/>
      <c r="AB447" s="20"/>
      <c r="AC447" s="19"/>
      <c r="AD447" s="21">
        <f>N447+P447+R447</f>
        <v>48000</v>
      </c>
      <c r="AE447" s="19">
        <f>AE448+S447</f>
        <v>96000</v>
      </c>
      <c r="AF447" s="22">
        <f>SUM(AF448:AF451)</f>
        <v>0</v>
      </c>
      <c r="AG447" s="23"/>
      <c r="AH447" s="23"/>
      <c r="AI447" s="97"/>
    </row>
    <row r="448" spans="1:35" ht="41.25">
      <c r="A448" s="280" t="s">
        <v>288</v>
      </c>
      <c r="B448" s="135" t="s">
        <v>289</v>
      </c>
      <c r="C448" s="25" t="s">
        <v>290</v>
      </c>
      <c r="D448" s="25" t="s">
        <v>217</v>
      </c>
      <c r="E448" s="98">
        <v>1</v>
      </c>
      <c r="F448" s="26">
        <v>1</v>
      </c>
      <c r="G448" s="325" t="s">
        <v>291</v>
      </c>
      <c r="H448" s="328" t="s">
        <v>292</v>
      </c>
      <c r="I448" s="99"/>
      <c r="J448" s="334">
        <v>1</v>
      </c>
      <c r="K448" s="382">
        <v>1</v>
      </c>
      <c r="L448" s="336">
        <v>0.3</v>
      </c>
      <c r="M448" s="338">
        <v>0.3</v>
      </c>
      <c r="N448" s="101"/>
      <c r="O448" s="102"/>
      <c r="P448" s="103"/>
      <c r="Q448" s="104"/>
      <c r="R448" s="104"/>
      <c r="S448" s="104"/>
      <c r="T448" s="104"/>
      <c r="U448" s="104"/>
      <c r="V448" s="104"/>
      <c r="W448" s="104"/>
      <c r="X448" s="104"/>
      <c r="Y448" s="104"/>
      <c r="Z448" s="104"/>
      <c r="AA448" s="104"/>
      <c r="AB448" s="27"/>
      <c r="AC448" s="27"/>
      <c r="AD448" s="243">
        <f>+AD447</f>
        <v>48000</v>
      </c>
      <c r="AE448" s="243">
        <v>48000</v>
      </c>
      <c r="AF448" s="406" t="s">
        <v>293</v>
      </c>
      <c r="AG448" s="259" t="s">
        <v>294</v>
      </c>
      <c r="AH448" s="259"/>
      <c r="AI448" s="331" t="s">
        <v>213</v>
      </c>
    </row>
    <row r="449" spans="1:35" ht="33">
      <c r="A449" s="281"/>
      <c r="B449" s="54"/>
      <c r="C449" s="105" t="s">
        <v>295</v>
      </c>
      <c r="D449" s="105" t="s">
        <v>237</v>
      </c>
      <c r="E449" s="106">
        <v>1</v>
      </c>
      <c r="F449" s="26">
        <v>1</v>
      </c>
      <c r="G449" s="326"/>
      <c r="H449" s="328"/>
      <c r="I449" s="99"/>
      <c r="J449" s="334"/>
      <c r="K449" s="336"/>
      <c r="L449" s="336"/>
      <c r="M449" s="338"/>
      <c r="N449" s="108"/>
      <c r="O449" s="102"/>
      <c r="P449" s="30"/>
      <c r="Q449" s="27"/>
      <c r="R449" s="27">
        <v>48000</v>
      </c>
      <c r="S449" s="27">
        <v>48000</v>
      </c>
      <c r="T449" s="27"/>
      <c r="U449" s="27"/>
      <c r="V449" s="27"/>
      <c r="W449" s="27"/>
      <c r="X449" s="27"/>
      <c r="Y449" s="27"/>
      <c r="Z449" s="27"/>
      <c r="AA449" s="27"/>
      <c r="AB449" s="27"/>
      <c r="AC449" s="27"/>
      <c r="AD449" s="243"/>
      <c r="AE449" s="243"/>
      <c r="AF449" s="407"/>
      <c r="AG449" s="259"/>
      <c r="AH449" s="259"/>
      <c r="AI449" s="331"/>
    </row>
    <row r="450" spans="1:35" ht="33">
      <c r="A450" s="281"/>
      <c r="B450" s="54"/>
      <c r="C450" s="105" t="s">
        <v>296</v>
      </c>
      <c r="D450" s="105" t="s">
        <v>217</v>
      </c>
      <c r="E450" s="109"/>
      <c r="F450" s="26"/>
      <c r="G450" s="326"/>
      <c r="H450" s="328"/>
      <c r="I450" s="99"/>
      <c r="J450" s="334"/>
      <c r="K450" s="336"/>
      <c r="L450" s="336"/>
      <c r="M450" s="338"/>
      <c r="N450" s="101"/>
      <c r="O450" s="102"/>
      <c r="P450" s="110"/>
      <c r="Q450" s="27"/>
      <c r="R450" s="27"/>
      <c r="S450" s="27"/>
      <c r="T450" s="27"/>
      <c r="U450" s="27"/>
      <c r="V450" s="27"/>
      <c r="W450" s="27"/>
      <c r="X450" s="27"/>
      <c r="Y450" s="27"/>
      <c r="Z450" s="27"/>
      <c r="AA450" s="27"/>
      <c r="AB450" s="27"/>
      <c r="AC450" s="27"/>
      <c r="AD450" s="243"/>
      <c r="AE450" s="243"/>
      <c r="AF450" s="407"/>
      <c r="AG450" s="259"/>
      <c r="AH450" s="259"/>
      <c r="AI450" s="331"/>
    </row>
    <row r="451" spans="1:35" ht="25.5" thickBot="1">
      <c r="A451" s="377"/>
      <c r="B451" s="140"/>
      <c r="C451" s="112" t="s">
        <v>297</v>
      </c>
      <c r="D451" s="112" t="s">
        <v>217</v>
      </c>
      <c r="E451" s="113">
        <v>1</v>
      </c>
      <c r="F451" s="114">
        <v>1</v>
      </c>
      <c r="G451" s="327"/>
      <c r="H451" s="329"/>
      <c r="I451" s="115">
        <v>0</v>
      </c>
      <c r="J451" s="335"/>
      <c r="K451" s="337"/>
      <c r="L451" s="337"/>
      <c r="M451" s="339"/>
      <c r="N451" s="117"/>
      <c r="O451" s="118"/>
      <c r="P451" s="119"/>
      <c r="Q451" s="120"/>
      <c r="R451" s="120"/>
      <c r="S451" s="120"/>
      <c r="T451" s="120"/>
      <c r="U451" s="120"/>
      <c r="V451" s="120"/>
      <c r="W451" s="120"/>
      <c r="X451" s="120"/>
      <c r="Y451" s="120"/>
      <c r="Z451" s="120"/>
      <c r="AA451" s="120"/>
      <c r="AB451" s="120"/>
      <c r="AC451" s="120"/>
      <c r="AD451" s="244"/>
      <c r="AE451" s="244"/>
      <c r="AF451" s="408"/>
      <c r="AG451" s="330"/>
      <c r="AH451" s="330"/>
      <c r="AI451" s="332"/>
    </row>
    <row r="452" spans="1:35" ht="15.75" thickBot="1">
      <c r="A452" s="403"/>
      <c r="B452" s="404"/>
      <c r="C452" s="404"/>
      <c r="D452" s="404"/>
      <c r="E452" s="404"/>
      <c r="F452" s="404"/>
      <c r="G452" s="404"/>
      <c r="H452" s="404"/>
      <c r="I452" s="404"/>
      <c r="J452" s="404"/>
      <c r="K452" s="404"/>
      <c r="L452" s="404"/>
      <c r="M452" s="404"/>
      <c r="N452" s="404"/>
      <c r="O452" s="404"/>
      <c r="P452" s="404"/>
      <c r="Q452" s="404"/>
      <c r="R452" s="404"/>
      <c r="S452" s="404"/>
      <c r="T452" s="404"/>
      <c r="U452" s="404"/>
      <c r="V452" s="404"/>
      <c r="W452" s="404"/>
      <c r="X452" s="404"/>
      <c r="Y452" s="404"/>
      <c r="Z452" s="404"/>
      <c r="AA452" s="404"/>
      <c r="AB452" s="404"/>
      <c r="AC452" s="404"/>
      <c r="AD452" s="404"/>
      <c r="AE452" s="404"/>
      <c r="AF452" s="404"/>
      <c r="AG452" s="404"/>
      <c r="AH452" s="404"/>
      <c r="AI452" s="405"/>
    </row>
    <row r="453" spans="1:35" ht="15.75" thickBot="1">
      <c r="A453" s="123"/>
      <c r="B453" s="123"/>
      <c r="G453" s="124"/>
      <c r="H453" s="124"/>
      <c r="I453" s="124"/>
      <c r="AF453" s="125"/>
    </row>
    <row r="454" spans="1:35">
      <c r="A454" s="311" t="s">
        <v>209</v>
      </c>
      <c r="B454" s="312"/>
      <c r="C454" s="312"/>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c r="AA454" s="312"/>
      <c r="AB454" s="312"/>
      <c r="AC454" s="312"/>
      <c r="AD454" s="312"/>
      <c r="AE454" s="312"/>
      <c r="AF454" s="312"/>
      <c r="AG454" s="312"/>
      <c r="AH454" s="312"/>
      <c r="AI454" s="313"/>
    </row>
    <row r="455" spans="1:35" ht="15.75" thickBot="1">
      <c r="A455" s="314" t="s">
        <v>57</v>
      </c>
      <c r="B455" s="315"/>
      <c r="C455" s="315"/>
      <c r="D455" s="315"/>
      <c r="E455" s="315"/>
      <c r="F455" s="315"/>
      <c r="G455" s="315"/>
      <c r="H455" s="315"/>
      <c r="I455" s="315"/>
      <c r="J455" s="315"/>
      <c r="K455" s="315"/>
      <c r="L455" s="315"/>
      <c r="M455" s="315"/>
      <c r="N455" s="315"/>
      <c r="O455" s="315"/>
      <c r="P455" s="315"/>
      <c r="Q455" s="315"/>
      <c r="R455" s="315"/>
      <c r="S455" s="315"/>
      <c r="T455" s="315"/>
      <c r="U455" s="315"/>
      <c r="V455" s="315"/>
      <c r="W455" s="315"/>
      <c r="X455" s="315"/>
      <c r="Y455" s="315"/>
      <c r="Z455" s="315"/>
      <c r="AA455" s="315"/>
      <c r="AB455" s="315"/>
      <c r="AC455" s="315"/>
      <c r="AD455" s="315"/>
      <c r="AE455" s="315"/>
      <c r="AF455" s="315"/>
      <c r="AG455" s="315"/>
      <c r="AH455" s="315"/>
      <c r="AI455" s="316"/>
    </row>
    <row r="456" spans="1:35">
      <c r="A456" s="317" t="s">
        <v>264</v>
      </c>
      <c r="B456" s="318"/>
      <c r="C456" s="318"/>
      <c r="D456" s="318"/>
      <c r="E456" s="318"/>
      <c r="F456" s="318"/>
      <c r="G456" s="319"/>
      <c r="H456" s="320" t="s">
        <v>265</v>
      </c>
      <c r="I456" s="321"/>
      <c r="J456" s="321"/>
      <c r="K456" s="321"/>
      <c r="L456" s="321"/>
      <c r="M456" s="321"/>
      <c r="N456" s="321"/>
      <c r="O456" s="321"/>
      <c r="P456" s="321"/>
      <c r="Q456" s="321"/>
      <c r="R456" s="321"/>
      <c r="S456" s="322"/>
      <c r="T456" s="400" t="s">
        <v>60</v>
      </c>
      <c r="U456" s="401"/>
      <c r="V456" s="401"/>
      <c r="W456" s="401"/>
      <c r="X456" s="401"/>
      <c r="Y456" s="401"/>
      <c r="Z456" s="401"/>
      <c r="AA456" s="401"/>
      <c r="AB456" s="401"/>
      <c r="AC456" s="401"/>
      <c r="AD456" s="401"/>
      <c r="AE456" s="401"/>
      <c r="AF456" s="401"/>
      <c r="AG456" s="401"/>
      <c r="AH456" s="401"/>
      <c r="AI456" s="402"/>
    </row>
    <row r="457" spans="1:35" ht="15.75" thickBot="1">
      <c r="A457" s="263" t="s">
        <v>287</v>
      </c>
      <c r="B457" s="264"/>
      <c r="C457" s="265"/>
      <c r="D457" s="76"/>
      <c r="E457" s="266" t="s">
        <v>267</v>
      </c>
      <c r="F457" s="266"/>
      <c r="G457" s="266"/>
      <c r="H457" s="266"/>
      <c r="I457" s="266"/>
      <c r="J457" s="266"/>
      <c r="K457" s="266"/>
      <c r="L457" s="266"/>
      <c r="M457" s="267"/>
      <c r="N457" s="268" t="s">
        <v>3</v>
      </c>
      <c r="O457" s="269"/>
      <c r="P457" s="269"/>
      <c r="Q457" s="269"/>
      <c r="R457" s="269"/>
      <c r="S457" s="269"/>
      <c r="T457" s="269"/>
      <c r="U457" s="269"/>
      <c r="V457" s="269"/>
      <c r="W457" s="269"/>
      <c r="X457" s="269"/>
      <c r="Y457" s="269"/>
      <c r="Z457" s="269"/>
      <c r="AA457" s="269"/>
      <c r="AB457" s="269"/>
      <c r="AC457" s="269"/>
      <c r="AD457" s="269"/>
      <c r="AE457" s="270"/>
      <c r="AF457" s="397" t="s">
        <v>4</v>
      </c>
      <c r="AG457" s="398"/>
      <c r="AH457" s="398"/>
      <c r="AI457" s="399"/>
    </row>
    <row r="458" spans="1:35">
      <c r="A458" s="248" t="s">
        <v>5</v>
      </c>
      <c r="B458" s="250" t="s">
        <v>6</v>
      </c>
      <c r="C458" s="251"/>
      <c r="D458" s="251"/>
      <c r="E458" s="251"/>
      <c r="F458" s="251"/>
      <c r="G458" s="251"/>
      <c r="H458" s="254" t="s">
        <v>7</v>
      </c>
      <c r="I458" s="256" t="s">
        <v>8</v>
      </c>
      <c r="J458" s="256" t="s">
        <v>9</v>
      </c>
      <c r="K458" s="299" t="s">
        <v>51</v>
      </c>
      <c r="L458" s="307" t="s">
        <v>10</v>
      </c>
      <c r="M458" s="309" t="s">
        <v>11</v>
      </c>
      <c r="N458" s="306" t="s">
        <v>12</v>
      </c>
      <c r="O458" s="303"/>
      <c r="P458" s="274" t="s">
        <v>13</v>
      </c>
      <c r="Q458" s="303"/>
      <c r="R458" s="274" t="s">
        <v>14</v>
      </c>
      <c r="S458" s="303"/>
      <c r="T458" s="274" t="s">
        <v>15</v>
      </c>
      <c r="U458" s="303"/>
      <c r="V458" s="274" t="s">
        <v>16</v>
      </c>
      <c r="W458" s="303"/>
      <c r="X458" s="274" t="s">
        <v>17</v>
      </c>
      <c r="Y458" s="303"/>
      <c r="Z458" s="274" t="s">
        <v>18</v>
      </c>
      <c r="AA458" s="303"/>
      <c r="AB458" s="274" t="s">
        <v>19</v>
      </c>
      <c r="AC458" s="303"/>
      <c r="AD458" s="274" t="s">
        <v>20</v>
      </c>
      <c r="AE458" s="275"/>
      <c r="AF458" s="276" t="s">
        <v>21</v>
      </c>
      <c r="AG458" s="278" t="s">
        <v>22</v>
      </c>
      <c r="AH458" s="304" t="s">
        <v>23</v>
      </c>
      <c r="AI458" s="301" t="s">
        <v>24</v>
      </c>
    </row>
    <row r="459" spans="1:35" ht="20.25" thickBot="1">
      <c r="A459" s="249"/>
      <c r="B459" s="252"/>
      <c r="C459" s="253"/>
      <c r="D459" s="253"/>
      <c r="E459" s="253"/>
      <c r="F459" s="253"/>
      <c r="G459" s="253"/>
      <c r="H459" s="255"/>
      <c r="I459" s="257" t="s">
        <v>8</v>
      </c>
      <c r="J459" s="257"/>
      <c r="K459" s="300"/>
      <c r="L459" s="308"/>
      <c r="M459" s="310"/>
      <c r="N459" s="77" t="s">
        <v>25</v>
      </c>
      <c r="O459" s="78" t="s">
        <v>26</v>
      </c>
      <c r="P459" s="79" t="s">
        <v>25</v>
      </c>
      <c r="Q459" s="78" t="s">
        <v>26</v>
      </c>
      <c r="R459" s="79" t="s">
        <v>25</v>
      </c>
      <c r="S459" s="78" t="s">
        <v>26</v>
      </c>
      <c r="T459" s="79" t="s">
        <v>25</v>
      </c>
      <c r="U459" s="78" t="s">
        <v>26</v>
      </c>
      <c r="V459" s="79" t="s">
        <v>25</v>
      </c>
      <c r="W459" s="78" t="s">
        <v>26</v>
      </c>
      <c r="X459" s="79" t="s">
        <v>25</v>
      </c>
      <c r="Y459" s="78" t="s">
        <v>26</v>
      </c>
      <c r="Z459" s="79" t="s">
        <v>25</v>
      </c>
      <c r="AA459" s="78" t="s">
        <v>27</v>
      </c>
      <c r="AB459" s="79" t="s">
        <v>25</v>
      </c>
      <c r="AC459" s="78" t="s">
        <v>27</v>
      </c>
      <c r="AD459" s="79" t="s">
        <v>25</v>
      </c>
      <c r="AE459" s="80" t="s">
        <v>27</v>
      </c>
      <c r="AF459" s="277"/>
      <c r="AG459" s="279"/>
      <c r="AH459" s="305"/>
      <c r="AI459" s="302"/>
    </row>
    <row r="460" spans="1:35" ht="27.75" thickBot="1">
      <c r="A460" s="81" t="s">
        <v>213</v>
      </c>
      <c r="B460" s="297"/>
      <c r="C460" s="298"/>
      <c r="D460" s="298"/>
      <c r="E460" s="298"/>
      <c r="F460" s="298"/>
      <c r="G460" s="298"/>
      <c r="H460" s="143"/>
      <c r="I460" s="83"/>
      <c r="J460" s="84"/>
      <c r="K460" s="84"/>
      <c r="L460" s="85"/>
      <c r="M460" s="86"/>
      <c r="N460" s="87" t="e">
        <f>N462+#REF!+#REF!</f>
        <v>#REF!</v>
      </c>
      <c r="O460" s="88" t="e">
        <f>O462+#REF!+#REF!</f>
        <v>#REF!</v>
      </c>
      <c r="P460" s="88" t="e">
        <f>P462+#REF!+#REF!</f>
        <v>#REF!</v>
      </c>
      <c r="Q460" s="88" t="e">
        <f>Q462+#REF!+#REF!</f>
        <v>#REF!</v>
      </c>
      <c r="R460" s="88" t="e">
        <f>R462+#REF!+#REF!</f>
        <v>#REF!</v>
      </c>
      <c r="S460" s="88" t="e">
        <f>S462+#REF!+#REF!</f>
        <v>#REF!</v>
      </c>
      <c r="T460" s="88" t="e">
        <f>T462+#REF!+#REF!</f>
        <v>#REF!</v>
      </c>
      <c r="U460" s="88" t="e">
        <f>U462+#REF!+#REF!</f>
        <v>#REF!</v>
      </c>
      <c r="V460" s="88" t="e">
        <f>V462+#REF!+#REF!</f>
        <v>#REF!</v>
      </c>
      <c r="W460" s="88" t="e">
        <f>W462+#REF!+#REF!</f>
        <v>#REF!</v>
      </c>
      <c r="X460" s="88" t="e">
        <f>X462+#REF!+#REF!</f>
        <v>#REF!</v>
      </c>
      <c r="Y460" s="88" t="e">
        <f>Y462+#REF!+#REF!</f>
        <v>#REF!</v>
      </c>
      <c r="Z460" s="88" t="e">
        <f>Z462+#REF!+#REF!</f>
        <v>#REF!</v>
      </c>
      <c r="AA460" s="88" t="e">
        <f>AA462+#REF!+#REF!</f>
        <v>#REF!</v>
      </c>
      <c r="AB460" s="88" t="e">
        <f>AB462+#REF!+#REF!</f>
        <v>#REF!</v>
      </c>
      <c r="AC460" s="88" t="e">
        <f>AC462+#REF!+#REF!</f>
        <v>#REF!</v>
      </c>
      <c r="AD460" s="88" t="e">
        <f>+AD462+#REF!+#REF!</f>
        <v>#REF!</v>
      </c>
      <c r="AE460" s="89" t="e">
        <f>AE462+#REF!+#REF!</f>
        <v>#REF!</v>
      </c>
      <c r="AF460" s="90" t="e">
        <f>AF462+#REF!+#REF!</f>
        <v>#REF!</v>
      </c>
      <c r="AG460" s="91"/>
      <c r="AH460" s="91"/>
      <c r="AI460" s="92"/>
    </row>
    <row r="461" spans="1:35" ht="15.75" thickBot="1">
      <c r="A461" s="294"/>
      <c r="B461" s="295"/>
      <c r="C461" s="295"/>
      <c r="D461" s="295"/>
      <c r="E461" s="295"/>
      <c r="F461" s="295"/>
      <c r="G461" s="295"/>
      <c r="H461" s="295"/>
      <c r="I461" s="295"/>
      <c r="J461" s="295"/>
      <c r="K461" s="295"/>
      <c r="L461" s="295"/>
      <c r="M461" s="295"/>
      <c r="N461" s="295"/>
      <c r="O461" s="295"/>
      <c r="P461" s="295"/>
      <c r="Q461" s="295"/>
      <c r="R461" s="295"/>
      <c r="S461" s="295"/>
      <c r="T461" s="295"/>
      <c r="U461" s="295"/>
      <c r="V461" s="295"/>
      <c r="W461" s="295"/>
      <c r="X461" s="295"/>
      <c r="Y461" s="295"/>
      <c r="Z461" s="295"/>
      <c r="AA461" s="295"/>
      <c r="AB461" s="295"/>
      <c r="AC461" s="295"/>
      <c r="AD461" s="295"/>
      <c r="AE461" s="295"/>
      <c r="AF461" s="295"/>
      <c r="AG461" s="295"/>
      <c r="AH461" s="295"/>
      <c r="AI461" s="296"/>
    </row>
    <row r="462" spans="1:35" ht="34.5" thickBot="1">
      <c r="A462" s="14" t="s">
        <v>29</v>
      </c>
      <c r="B462" s="15" t="s">
        <v>30</v>
      </c>
      <c r="C462" s="15" t="s">
        <v>31</v>
      </c>
      <c r="D462" s="15" t="s">
        <v>32</v>
      </c>
      <c r="E462" s="16" t="s">
        <v>33</v>
      </c>
      <c r="F462" s="16" t="s">
        <v>34</v>
      </c>
      <c r="G462" s="93" t="s">
        <v>35</v>
      </c>
      <c r="H462" s="94" t="s">
        <v>36</v>
      </c>
      <c r="I462" s="95"/>
      <c r="J462" s="95"/>
      <c r="K462" s="95"/>
      <c r="L462" s="95"/>
      <c r="M462" s="96"/>
      <c r="N462" s="18">
        <f>SUM(N463:N466)</f>
        <v>0</v>
      </c>
      <c r="O462" s="19">
        <f>SUM(O463:O466)</f>
        <v>0</v>
      </c>
      <c r="P462" s="20">
        <f>SUM(P463:P466)</f>
        <v>0</v>
      </c>
      <c r="Q462" s="19">
        <f>SUM(Q463:Q466)</f>
        <v>0</v>
      </c>
      <c r="R462" s="20"/>
      <c r="S462" s="19"/>
      <c r="T462" s="20"/>
      <c r="U462" s="19"/>
      <c r="V462" s="20"/>
      <c r="W462" s="19"/>
      <c r="X462" s="20"/>
      <c r="Y462" s="19"/>
      <c r="Z462" s="20"/>
      <c r="AA462" s="19"/>
      <c r="AB462" s="20">
        <f>SUM(AB463:AB466)</f>
        <v>0</v>
      </c>
      <c r="AC462" s="19">
        <f>SUM(AC463:AC466)</f>
        <v>0</v>
      </c>
      <c r="AD462" s="21">
        <f>+AD463</f>
        <v>0</v>
      </c>
      <c r="AE462" s="19">
        <f>AE463</f>
        <v>0</v>
      </c>
      <c r="AF462" s="22">
        <f>SUM(AF463:AF466)</f>
        <v>0</v>
      </c>
      <c r="AG462" s="23"/>
      <c r="AH462" s="23"/>
      <c r="AI462" s="97"/>
    </row>
    <row r="463" spans="1:35" ht="41.25">
      <c r="A463" s="280" t="s">
        <v>298</v>
      </c>
      <c r="B463" s="135" t="s">
        <v>299</v>
      </c>
      <c r="C463" s="25" t="s">
        <v>300</v>
      </c>
      <c r="D463" s="25" t="s">
        <v>237</v>
      </c>
      <c r="E463" s="98">
        <v>1</v>
      </c>
      <c r="F463" s="26"/>
      <c r="G463" s="325" t="s">
        <v>301</v>
      </c>
      <c r="H463" s="328" t="s">
        <v>302</v>
      </c>
      <c r="I463" s="333">
        <v>0</v>
      </c>
      <c r="J463" s="334">
        <v>1</v>
      </c>
      <c r="K463" s="382">
        <v>1</v>
      </c>
      <c r="L463" s="336">
        <v>0.5</v>
      </c>
      <c r="M463" s="338">
        <v>0.5</v>
      </c>
      <c r="N463" s="101"/>
      <c r="O463" s="102"/>
      <c r="P463" s="103"/>
      <c r="Q463" s="104"/>
      <c r="R463" s="104"/>
      <c r="S463" s="104"/>
      <c r="T463" s="104"/>
      <c r="U463" s="104"/>
      <c r="V463" s="104"/>
      <c r="W463" s="104"/>
      <c r="X463" s="104"/>
      <c r="Y463" s="104"/>
      <c r="Z463" s="104"/>
      <c r="AA463" s="104"/>
      <c r="AB463" s="27"/>
      <c r="AC463" s="27"/>
      <c r="AD463" s="243"/>
      <c r="AE463" s="243"/>
      <c r="AF463" s="29" t="s">
        <v>303</v>
      </c>
      <c r="AG463" s="259" t="s">
        <v>304</v>
      </c>
      <c r="AH463" s="259"/>
      <c r="AI463" s="331" t="s">
        <v>213</v>
      </c>
    </row>
    <row r="464" spans="1:35" ht="33">
      <c r="A464" s="281"/>
      <c r="B464" s="54"/>
      <c r="C464" s="105" t="s">
        <v>305</v>
      </c>
      <c r="D464" s="105" t="s">
        <v>217</v>
      </c>
      <c r="E464" s="106">
        <v>1</v>
      </c>
      <c r="F464" s="26">
        <v>1</v>
      </c>
      <c r="G464" s="326"/>
      <c r="H464" s="328"/>
      <c r="I464" s="328"/>
      <c r="J464" s="334"/>
      <c r="K464" s="336"/>
      <c r="L464" s="336"/>
      <c r="M464" s="338"/>
      <c r="N464" s="108"/>
      <c r="O464" s="102"/>
      <c r="P464" s="30"/>
      <c r="Q464" s="27"/>
      <c r="R464" s="27"/>
      <c r="S464" s="27"/>
      <c r="T464" s="27"/>
      <c r="U464" s="27"/>
      <c r="V464" s="27"/>
      <c r="W464" s="27"/>
      <c r="X464" s="27"/>
      <c r="Y464" s="27"/>
      <c r="Z464" s="27"/>
      <c r="AA464" s="27"/>
      <c r="AB464" s="27"/>
      <c r="AC464" s="27"/>
      <c r="AD464" s="243"/>
      <c r="AE464" s="243"/>
      <c r="AF464" s="29"/>
      <c r="AG464" s="259"/>
      <c r="AH464" s="259"/>
      <c r="AI464" s="331"/>
    </row>
    <row r="465" spans="1:35" ht="24.75">
      <c r="A465" s="281"/>
      <c r="B465" s="54"/>
      <c r="C465" s="105" t="s">
        <v>306</v>
      </c>
      <c r="D465" s="105" t="s">
        <v>217</v>
      </c>
      <c r="E465" s="109"/>
      <c r="F465" s="26">
        <v>1</v>
      </c>
      <c r="G465" s="326"/>
      <c r="H465" s="328"/>
      <c r="I465" s="328"/>
      <c r="J465" s="334"/>
      <c r="K465" s="336"/>
      <c r="L465" s="336"/>
      <c r="M465" s="338"/>
      <c r="N465" s="101"/>
      <c r="O465" s="102"/>
      <c r="P465" s="110"/>
      <c r="Q465" s="27"/>
      <c r="R465" s="27"/>
      <c r="S465" s="27"/>
      <c r="T465" s="27"/>
      <c r="U465" s="27"/>
      <c r="V465" s="27"/>
      <c r="W465" s="27"/>
      <c r="X465" s="27"/>
      <c r="Y465" s="27"/>
      <c r="Z465" s="27"/>
      <c r="AA465" s="27"/>
      <c r="AB465" s="27"/>
      <c r="AC465" s="27"/>
      <c r="AD465" s="243"/>
      <c r="AE465" s="243"/>
      <c r="AF465" s="111"/>
      <c r="AG465" s="259"/>
      <c r="AH465" s="259"/>
      <c r="AI465" s="331"/>
    </row>
    <row r="466" spans="1:35" ht="15.75" thickBot="1">
      <c r="A466" s="377"/>
      <c r="B466" s="140"/>
      <c r="C466" s="112"/>
      <c r="D466" s="112"/>
      <c r="E466" s="113"/>
      <c r="F466" s="114"/>
      <c r="G466" s="327"/>
      <c r="H466" s="329"/>
      <c r="I466" s="329"/>
      <c r="J466" s="335"/>
      <c r="K466" s="337"/>
      <c r="L466" s="337"/>
      <c r="M466" s="339"/>
      <c r="N466" s="117"/>
      <c r="O466" s="118"/>
      <c r="P466" s="119"/>
      <c r="Q466" s="120"/>
      <c r="R466" s="120"/>
      <c r="S466" s="120"/>
      <c r="T466" s="120"/>
      <c r="U466" s="120"/>
      <c r="V466" s="120"/>
      <c r="W466" s="120"/>
      <c r="X466" s="120"/>
      <c r="Y466" s="120"/>
      <c r="Z466" s="120"/>
      <c r="AA466" s="120"/>
      <c r="AB466" s="120"/>
      <c r="AC466" s="120"/>
      <c r="AD466" s="244"/>
      <c r="AE466" s="244"/>
      <c r="AF466" s="122"/>
      <c r="AG466" s="330"/>
      <c r="AH466" s="330"/>
      <c r="AI466" s="332"/>
    </row>
    <row r="467" spans="1:35" ht="15.75" thickBot="1">
      <c r="A467" s="403"/>
      <c r="B467" s="404"/>
      <c r="C467" s="404"/>
      <c r="D467" s="404"/>
      <c r="E467" s="404"/>
      <c r="F467" s="404"/>
      <c r="G467" s="404"/>
      <c r="H467" s="404"/>
      <c r="I467" s="404"/>
      <c r="J467" s="404"/>
      <c r="K467" s="404"/>
      <c r="L467" s="404"/>
      <c r="M467" s="404"/>
      <c r="N467" s="404"/>
      <c r="O467" s="404"/>
      <c r="P467" s="404"/>
      <c r="Q467" s="404"/>
      <c r="R467" s="404"/>
      <c r="S467" s="404"/>
      <c r="T467" s="404"/>
      <c r="U467" s="404"/>
      <c r="V467" s="404"/>
      <c r="W467" s="404"/>
      <c r="X467" s="404"/>
      <c r="Y467" s="404"/>
      <c r="Z467" s="404"/>
      <c r="AA467" s="404"/>
      <c r="AB467" s="404"/>
      <c r="AC467" s="404"/>
      <c r="AD467" s="404"/>
      <c r="AE467" s="404"/>
      <c r="AF467" s="404"/>
      <c r="AG467" s="404"/>
      <c r="AH467" s="404"/>
      <c r="AI467" s="405"/>
    </row>
    <row r="468" spans="1:35" ht="15.75" thickBot="1">
      <c r="A468" s="175"/>
      <c r="B468" s="149"/>
      <c r="C468" s="50"/>
      <c r="D468" s="50"/>
      <c r="E468" s="176"/>
      <c r="F468" s="177"/>
      <c r="G468" s="178"/>
      <c r="H468" s="178"/>
      <c r="I468" s="178"/>
      <c r="J468" s="179"/>
      <c r="K468" s="180"/>
      <c r="L468" s="180"/>
      <c r="M468" s="149"/>
      <c r="N468" s="181"/>
      <c r="O468" s="182"/>
      <c r="P468" s="67"/>
      <c r="Q468" s="183"/>
      <c r="R468" s="183"/>
      <c r="S468" s="183"/>
      <c r="T468" s="183"/>
      <c r="U468" s="183"/>
      <c r="V468" s="183"/>
      <c r="W468" s="183"/>
      <c r="X468" s="183"/>
      <c r="Y468" s="183"/>
      <c r="Z468" s="183"/>
      <c r="AA468" s="183"/>
      <c r="AB468" s="183"/>
      <c r="AC468" s="183"/>
      <c r="AD468" s="184"/>
      <c r="AE468" s="184"/>
      <c r="AF468" s="185"/>
      <c r="AG468" s="186"/>
      <c r="AH468" s="186"/>
      <c r="AI468" s="187"/>
    </row>
    <row r="469" spans="1:35">
      <c r="A469" s="311" t="s">
        <v>209</v>
      </c>
      <c r="B469" s="312"/>
      <c r="C469" s="312"/>
      <c r="D469" s="312"/>
      <c r="E469" s="312"/>
      <c r="F469" s="312"/>
      <c r="G469" s="312"/>
      <c r="H469" s="312"/>
      <c r="I469" s="312"/>
      <c r="J469" s="312"/>
      <c r="K469" s="312"/>
      <c r="L469" s="312"/>
      <c r="M469" s="312"/>
      <c r="N469" s="312"/>
      <c r="O469" s="312"/>
      <c r="P469" s="312"/>
      <c r="Q469" s="312"/>
      <c r="R469" s="312"/>
      <c r="S469" s="312"/>
      <c r="T469" s="312"/>
      <c r="U469" s="312"/>
      <c r="V469" s="312"/>
      <c r="W469" s="312"/>
      <c r="X469" s="312"/>
      <c r="Y469" s="312"/>
      <c r="Z469" s="312"/>
      <c r="AA469" s="312"/>
      <c r="AB469" s="312"/>
      <c r="AC469" s="312"/>
      <c r="AD469" s="312"/>
      <c r="AE469" s="312"/>
      <c r="AF469" s="312"/>
      <c r="AG469" s="312"/>
      <c r="AH469" s="312"/>
      <c r="AI469" s="313"/>
    </row>
    <row r="470" spans="1:35" ht="15.75" thickBot="1">
      <c r="A470" s="314" t="s">
        <v>57</v>
      </c>
      <c r="B470" s="315"/>
      <c r="C470" s="315"/>
      <c r="D470" s="315"/>
      <c r="E470" s="315"/>
      <c r="F470" s="315"/>
      <c r="G470" s="315"/>
      <c r="H470" s="315"/>
      <c r="I470" s="315"/>
      <c r="J470" s="315"/>
      <c r="K470" s="315"/>
      <c r="L470" s="315"/>
      <c r="M470" s="315"/>
      <c r="N470" s="315"/>
      <c r="O470" s="315"/>
      <c r="P470" s="315"/>
      <c r="Q470" s="315"/>
      <c r="R470" s="315"/>
      <c r="S470" s="315"/>
      <c r="T470" s="315"/>
      <c r="U470" s="315"/>
      <c r="V470" s="315"/>
      <c r="W470" s="315"/>
      <c r="X470" s="315"/>
      <c r="Y470" s="315"/>
      <c r="Z470" s="315"/>
      <c r="AA470" s="315"/>
      <c r="AB470" s="315"/>
      <c r="AC470" s="315"/>
      <c r="AD470" s="315"/>
      <c r="AE470" s="315"/>
      <c r="AF470" s="315"/>
      <c r="AG470" s="315"/>
      <c r="AH470" s="315"/>
      <c r="AI470" s="316"/>
    </row>
    <row r="471" spans="1:35">
      <c r="A471" s="317" t="s">
        <v>264</v>
      </c>
      <c r="B471" s="318"/>
      <c r="C471" s="318"/>
      <c r="D471" s="318"/>
      <c r="E471" s="318"/>
      <c r="F471" s="318"/>
      <c r="G471" s="319"/>
      <c r="H471" s="320" t="s">
        <v>210</v>
      </c>
      <c r="I471" s="321"/>
      <c r="J471" s="321"/>
      <c r="K471" s="321"/>
      <c r="L471" s="321"/>
      <c r="M471" s="321"/>
      <c r="N471" s="321"/>
      <c r="O471" s="321"/>
      <c r="P471" s="321"/>
      <c r="Q471" s="321"/>
      <c r="R471" s="321"/>
      <c r="S471" s="322"/>
      <c r="T471" s="320" t="s">
        <v>251</v>
      </c>
      <c r="U471" s="323"/>
      <c r="V471" s="323"/>
      <c r="W471" s="323"/>
      <c r="X471" s="323"/>
      <c r="Y471" s="323"/>
      <c r="Z471" s="323"/>
      <c r="AA471" s="323"/>
      <c r="AB471" s="323"/>
      <c r="AC471" s="323"/>
      <c r="AD471" s="323"/>
      <c r="AE471" s="323"/>
      <c r="AF471" s="323"/>
      <c r="AG471" s="323"/>
      <c r="AH471" s="323"/>
      <c r="AI471" s="324"/>
    </row>
    <row r="472" spans="1:35" ht="15.75" thickBot="1">
      <c r="A472" s="263" t="s">
        <v>307</v>
      </c>
      <c r="B472" s="264"/>
      <c r="C472" s="265"/>
      <c r="D472" s="76"/>
      <c r="E472" s="266" t="s">
        <v>308</v>
      </c>
      <c r="F472" s="266"/>
      <c r="G472" s="266"/>
      <c r="H472" s="266"/>
      <c r="I472" s="266"/>
      <c r="J472" s="266"/>
      <c r="K472" s="266"/>
      <c r="L472" s="266"/>
      <c r="M472" s="267"/>
      <c r="N472" s="268" t="s">
        <v>3</v>
      </c>
      <c r="O472" s="269"/>
      <c r="P472" s="269"/>
      <c r="Q472" s="269"/>
      <c r="R472" s="269"/>
      <c r="S472" s="269"/>
      <c r="T472" s="269"/>
      <c r="U472" s="269"/>
      <c r="V472" s="269"/>
      <c r="W472" s="269"/>
      <c r="X472" s="269"/>
      <c r="Y472" s="269"/>
      <c r="Z472" s="269"/>
      <c r="AA472" s="269"/>
      <c r="AB472" s="269"/>
      <c r="AC472" s="269"/>
      <c r="AD472" s="269"/>
      <c r="AE472" s="270"/>
      <c r="AF472" s="271" t="s">
        <v>4</v>
      </c>
      <c r="AG472" s="272"/>
      <c r="AH472" s="272"/>
      <c r="AI472" s="273"/>
    </row>
    <row r="473" spans="1:35">
      <c r="A473" s="248" t="s">
        <v>5</v>
      </c>
      <c r="B473" s="250" t="s">
        <v>6</v>
      </c>
      <c r="C473" s="251"/>
      <c r="D473" s="251"/>
      <c r="E473" s="251"/>
      <c r="F473" s="251"/>
      <c r="G473" s="251"/>
      <c r="H473" s="254" t="s">
        <v>7</v>
      </c>
      <c r="I473" s="256" t="s">
        <v>8</v>
      </c>
      <c r="J473" s="256" t="s">
        <v>9</v>
      </c>
      <c r="K473" s="299" t="s">
        <v>51</v>
      </c>
      <c r="L473" s="307" t="s">
        <v>10</v>
      </c>
      <c r="M473" s="309" t="s">
        <v>11</v>
      </c>
      <c r="N473" s="306" t="s">
        <v>12</v>
      </c>
      <c r="O473" s="303"/>
      <c r="P473" s="274" t="s">
        <v>13</v>
      </c>
      <c r="Q473" s="303"/>
      <c r="R473" s="274" t="s">
        <v>14</v>
      </c>
      <c r="S473" s="303"/>
      <c r="T473" s="274" t="s">
        <v>15</v>
      </c>
      <c r="U473" s="303"/>
      <c r="V473" s="274" t="s">
        <v>16</v>
      </c>
      <c r="W473" s="303"/>
      <c r="X473" s="274" t="s">
        <v>17</v>
      </c>
      <c r="Y473" s="303"/>
      <c r="Z473" s="274" t="s">
        <v>18</v>
      </c>
      <c r="AA473" s="303"/>
      <c r="AB473" s="274" t="s">
        <v>19</v>
      </c>
      <c r="AC473" s="303"/>
      <c r="AD473" s="274" t="s">
        <v>20</v>
      </c>
      <c r="AE473" s="275"/>
      <c r="AF473" s="276" t="s">
        <v>21</v>
      </c>
      <c r="AG473" s="278" t="s">
        <v>22</v>
      </c>
      <c r="AH473" s="304" t="s">
        <v>23</v>
      </c>
      <c r="AI473" s="301" t="s">
        <v>24</v>
      </c>
    </row>
    <row r="474" spans="1:35" ht="20.25" thickBot="1">
      <c r="A474" s="249"/>
      <c r="B474" s="252"/>
      <c r="C474" s="253"/>
      <c r="D474" s="253"/>
      <c r="E474" s="253"/>
      <c r="F474" s="253"/>
      <c r="G474" s="253"/>
      <c r="H474" s="255"/>
      <c r="I474" s="257" t="s">
        <v>8</v>
      </c>
      <c r="J474" s="257"/>
      <c r="K474" s="300"/>
      <c r="L474" s="308"/>
      <c r="M474" s="310"/>
      <c r="N474" s="77" t="s">
        <v>25</v>
      </c>
      <c r="O474" s="78" t="s">
        <v>26</v>
      </c>
      <c r="P474" s="79" t="s">
        <v>25</v>
      </c>
      <c r="Q474" s="78" t="s">
        <v>26</v>
      </c>
      <c r="R474" s="79" t="s">
        <v>25</v>
      </c>
      <c r="S474" s="78" t="s">
        <v>26</v>
      </c>
      <c r="T474" s="79" t="s">
        <v>25</v>
      </c>
      <c r="U474" s="78" t="s">
        <v>26</v>
      </c>
      <c r="V474" s="79" t="s">
        <v>25</v>
      </c>
      <c r="W474" s="78" t="s">
        <v>26</v>
      </c>
      <c r="X474" s="79" t="s">
        <v>25</v>
      </c>
      <c r="Y474" s="78" t="s">
        <v>26</v>
      </c>
      <c r="Z474" s="79" t="s">
        <v>25</v>
      </c>
      <c r="AA474" s="78" t="s">
        <v>27</v>
      </c>
      <c r="AB474" s="79" t="s">
        <v>25</v>
      </c>
      <c r="AC474" s="78" t="s">
        <v>27</v>
      </c>
      <c r="AD474" s="79" t="s">
        <v>25</v>
      </c>
      <c r="AE474" s="80" t="s">
        <v>27</v>
      </c>
      <c r="AF474" s="277"/>
      <c r="AG474" s="279"/>
      <c r="AH474" s="305"/>
      <c r="AI474" s="302"/>
    </row>
    <row r="475" spans="1:35" ht="23.25" thickBot="1">
      <c r="A475" s="81" t="s">
        <v>268</v>
      </c>
      <c r="B475" s="297"/>
      <c r="C475" s="298"/>
      <c r="D475" s="298"/>
      <c r="E475" s="298"/>
      <c r="F475" s="298"/>
      <c r="G475" s="298"/>
      <c r="H475" s="143"/>
      <c r="I475" s="83"/>
      <c r="J475" s="84"/>
      <c r="K475" s="84"/>
      <c r="L475" s="85"/>
      <c r="M475" s="86"/>
      <c r="N475" s="87">
        <v>0</v>
      </c>
      <c r="O475" s="88">
        <v>0</v>
      </c>
      <c r="P475" s="88">
        <v>0</v>
      </c>
      <c r="Q475" s="88">
        <v>0</v>
      </c>
      <c r="R475" s="88">
        <v>0</v>
      </c>
      <c r="S475" s="88">
        <v>0</v>
      </c>
      <c r="T475" s="88">
        <v>0</v>
      </c>
      <c r="U475" s="88">
        <v>0</v>
      </c>
      <c r="V475" s="88">
        <v>0</v>
      </c>
      <c r="W475" s="88">
        <v>0</v>
      </c>
      <c r="X475" s="88">
        <v>0</v>
      </c>
      <c r="Y475" s="88">
        <v>0</v>
      </c>
      <c r="Z475" s="88">
        <v>0</v>
      </c>
      <c r="AA475" s="88">
        <v>0</v>
      </c>
      <c r="AB475" s="88">
        <v>0</v>
      </c>
      <c r="AC475" s="88">
        <v>0</v>
      </c>
      <c r="AD475" s="88">
        <v>0</v>
      </c>
      <c r="AE475" s="89">
        <v>0</v>
      </c>
      <c r="AF475" s="90">
        <v>0</v>
      </c>
      <c r="AG475" s="91"/>
      <c r="AH475" s="91"/>
      <c r="AI475" s="92"/>
    </row>
    <row r="476" spans="1:35" ht="15.75" thickBot="1">
      <c r="A476" s="294"/>
      <c r="B476" s="295"/>
      <c r="C476" s="295"/>
      <c r="D476" s="295"/>
      <c r="E476" s="295"/>
      <c r="F476" s="295"/>
      <c r="G476" s="295"/>
      <c r="H476" s="295"/>
      <c r="I476" s="295"/>
      <c r="J476" s="295"/>
      <c r="K476" s="295"/>
      <c r="L476" s="295"/>
      <c r="M476" s="295"/>
      <c r="N476" s="295"/>
      <c r="O476" s="295"/>
      <c r="P476" s="295"/>
      <c r="Q476" s="295"/>
      <c r="R476" s="295"/>
      <c r="S476" s="295"/>
      <c r="T476" s="295"/>
      <c r="U476" s="295"/>
      <c r="V476" s="295"/>
      <c r="W476" s="295"/>
      <c r="X476" s="295"/>
      <c r="Y476" s="295"/>
      <c r="Z476" s="295"/>
      <c r="AA476" s="295"/>
      <c r="AB476" s="295"/>
      <c r="AC476" s="295"/>
      <c r="AD476" s="295"/>
      <c r="AE476" s="295"/>
      <c r="AF476" s="295"/>
      <c r="AG476" s="295"/>
      <c r="AH476" s="295"/>
      <c r="AI476" s="296"/>
    </row>
    <row r="477" spans="1:35" ht="35.25" thickBot="1">
      <c r="A477" s="14" t="s">
        <v>29</v>
      </c>
      <c r="B477" s="15" t="s">
        <v>30</v>
      </c>
      <c r="C477" s="15" t="s">
        <v>31</v>
      </c>
      <c r="D477" s="15" t="s">
        <v>32</v>
      </c>
      <c r="E477" s="16" t="s">
        <v>33</v>
      </c>
      <c r="F477" s="16" t="s">
        <v>34</v>
      </c>
      <c r="G477" s="93" t="s">
        <v>35</v>
      </c>
      <c r="H477" s="94" t="s">
        <v>36</v>
      </c>
      <c r="I477" s="95"/>
      <c r="J477" s="95"/>
      <c r="K477" s="95"/>
      <c r="L477" s="95"/>
      <c r="M477" s="96"/>
      <c r="N477" s="18">
        <v>0</v>
      </c>
      <c r="O477" s="19">
        <v>0</v>
      </c>
      <c r="P477" s="20">
        <v>0</v>
      </c>
      <c r="Q477" s="19">
        <v>0</v>
      </c>
      <c r="R477" s="20">
        <f>+R479</f>
        <v>120410</v>
      </c>
      <c r="S477" s="19">
        <f>+S479</f>
        <v>120410</v>
      </c>
      <c r="T477" s="20"/>
      <c r="U477" s="19"/>
      <c r="V477" s="20"/>
      <c r="W477" s="19"/>
      <c r="X477" s="20"/>
      <c r="Y477" s="19"/>
      <c r="Z477" s="20"/>
      <c r="AA477" s="19"/>
      <c r="AB477" s="20"/>
      <c r="AC477" s="19"/>
      <c r="AD477" s="21">
        <f>+AD478</f>
        <v>120410</v>
      </c>
      <c r="AE477" s="19">
        <f>+AE478</f>
        <v>120410</v>
      </c>
      <c r="AF477" s="22">
        <v>0</v>
      </c>
      <c r="AG477" s="23"/>
      <c r="AH477" s="23"/>
      <c r="AI477" s="97"/>
    </row>
    <row r="478" spans="1:35" ht="22.5">
      <c r="A478" s="280" t="s">
        <v>309</v>
      </c>
      <c r="B478" s="135" t="s">
        <v>310</v>
      </c>
      <c r="C478" s="25" t="s">
        <v>311</v>
      </c>
      <c r="D478" s="25" t="s">
        <v>217</v>
      </c>
      <c r="E478" s="98">
        <v>1</v>
      </c>
      <c r="F478" s="26"/>
      <c r="G478" s="325" t="s">
        <v>312</v>
      </c>
      <c r="H478" s="328" t="s">
        <v>313</v>
      </c>
      <c r="I478" s="99"/>
      <c r="J478" s="334">
        <v>1</v>
      </c>
      <c r="K478" s="100">
        <v>1</v>
      </c>
      <c r="L478" s="336">
        <v>0</v>
      </c>
      <c r="M478" s="338">
        <v>0.5</v>
      </c>
      <c r="N478" s="101"/>
      <c r="O478" s="102"/>
      <c r="P478" s="103"/>
      <c r="Q478" s="104"/>
      <c r="R478" s="104"/>
      <c r="S478" s="104"/>
      <c r="T478" s="104"/>
      <c r="U478" s="104"/>
      <c r="V478" s="104"/>
      <c r="W478" s="104"/>
      <c r="X478" s="104"/>
      <c r="Y478" s="104"/>
      <c r="Z478" s="104"/>
      <c r="AA478" s="104"/>
      <c r="AB478" s="27"/>
      <c r="AC478" s="27"/>
      <c r="AD478" s="243">
        <f>+S479</f>
        <v>120410</v>
      </c>
      <c r="AE478" s="243">
        <f>+AD478</f>
        <v>120410</v>
      </c>
      <c r="AF478" s="406" t="s">
        <v>314</v>
      </c>
      <c r="AG478" s="259" t="s">
        <v>315</v>
      </c>
      <c r="AH478" s="259"/>
      <c r="AI478" s="331" t="s">
        <v>213</v>
      </c>
    </row>
    <row r="479" spans="1:35">
      <c r="A479" s="281"/>
      <c r="B479" s="54"/>
      <c r="C479" s="105"/>
      <c r="D479" s="105"/>
      <c r="E479" s="106"/>
      <c r="F479" s="26"/>
      <c r="G479" s="326"/>
      <c r="H479" s="328"/>
      <c r="I479" s="99" t="s">
        <v>316</v>
      </c>
      <c r="J479" s="334"/>
      <c r="K479" s="107"/>
      <c r="L479" s="336"/>
      <c r="M479" s="338"/>
      <c r="N479" s="108"/>
      <c r="O479" s="102"/>
      <c r="P479" s="30"/>
      <c r="Q479" s="27"/>
      <c r="R479" s="27">
        <v>120410</v>
      </c>
      <c r="S479" s="27">
        <v>120410</v>
      </c>
      <c r="T479" s="27"/>
      <c r="U479" s="27"/>
      <c r="V479" s="27"/>
      <c r="W479" s="27"/>
      <c r="X479" s="27"/>
      <c r="Y479" s="27"/>
      <c r="Z479" s="27"/>
      <c r="AA479" s="27"/>
      <c r="AB479" s="27"/>
      <c r="AC479" s="27"/>
      <c r="AD479" s="243"/>
      <c r="AE479" s="243"/>
      <c r="AF479" s="407"/>
      <c r="AG479" s="259"/>
      <c r="AH479" s="259"/>
      <c r="AI479" s="331"/>
    </row>
    <row r="480" spans="1:35">
      <c r="A480" s="281"/>
      <c r="B480" s="54"/>
      <c r="C480" s="105"/>
      <c r="D480" s="105"/>
      <c r="E480" s="109"/>
      <c r="F480" s="26"/>
      <c r="G480" s="326"/>
      <c r="H480" s="328"/>
      <c r="I480" s="99"/>
      <c r="J480" s="334"/>
      <c r="K480" s="107"/>
      <c r="L480" s="336"/>
      <c r="M480" s="338"/>
      <c r="N480" s="101"/>
      <c r="O480" s="102"/>
      <c r="P480" s="110"/>
      <c r="Q480" s="27"/>
      <c r="R480" s="27"/>
      <c r="S480" s="27"/>
      <c r="T480" s="27"/>
      <c r="U480" s="27"/>
      <c r="V480" s="27"/>
      <c r="W480" s="27"/>
      <c r="X480" s="27"/>
      <c r="Y480" s="27"/>
      <c r="Z480" s="27"/>
      <c r="AA480" s="27"/>
      <c r="AB480" s="27"/>
      <c r="AC480" s="27"/>
      <c r="AD480" s="243"/>
      <c r="AE480" s="243"/>
      <c r="AF480" s="407"/>
      <c r="AG480" s="259"/>
      <c r="AH480" s="259"/>
      <c r="AI480" s="331"/>
    </row>
    <row r="481" spans="1:35" ht="15.75" thickBot="1">
      <c r="A481" s="377"/>
      <c r="B481" s="140"/>
      <c r="C481" s="112"/>
      <c r="D481" s="112"/>
      <c r="E481" s="113"/>
      <c r="F481" s="114"/>
      <c r="G481" s="327"/>
      <c r="H481" s="329"/>
      <c r="I481" s="115"/>
      <c r="J481" s="335"/>
      <c r="K481" s="116"/>
      <c r="L481" s="337"/>
      <c r="M481" s="339"/>
      <c r="N481" s="117"/>
      <c r="O481" s="118"/>
      <c r="P481" s="119"/>
      <c r="Q481" s="120"/>
      <c r="R481" s="120"/>
      <c r="S481" s="120"/>
      <c r="T481" s="120"/>
      <c r="U481" s="120"/>
      <c r="V481" s="120"/>
      <c r="W481" s="120"/>
      <c r="X481" s="120"/>
      <c r="Y481" s="120"/>
      <c r="Z481" s="120"/>
      <c r="AA481" s="120"/>
      <c r="AB481" s="120"/>
      <c r="AC481" s="120"/>
      <c r="AD481" s="244"/>
      <c r="AE481" s="244"/>
      <c r="AF481" s="408"/>
      <c r="AG481" s="330"/>
      <c r="AH481" s="330"/>
      <c r="AI481" s="332"/>
    </row>
    <row r="482" spans="1:35" ht="15.75" thickBot="1">
      <c r="A482" s="260"/>
      <c r="B482" s="261"/>
      <c r="C482" s="261"/>
      <c r="D482" s="261"/>
      <c r="E482" s="261"/>
      <c r="F482" s="261"/>
      <c r="G482" s="261"/>
      <c r="H482" s="261"/>
      <c r="I482" s="261"/>
      <c r="J482" s="261"/>
      <c r="K482" s="261"/>
      <c r="L482" s="261"/>
      <c r="M482" s="261"/>
      <c r="N482" s="261"/>
      <c r="O482" s="261"/>
      <c r="P482" s="261"/>
      <c r="Q482" s="261"/>
      <c r="R482" s="261"/>
      <c r="S482" s="261"/>
      <c r="T482" s="261"/>
      <c r="U482" s="261"/>
      <c r="V482" s="261"/>
      <c r="W482" s="261"/>
      <c r="X482" s="261"/>
      <c r="Y482" s="261"/>
      <c r="Z482" s="261"/>
      <c r="AA482" s="261"/>
      <c r="AB482" s="261"/>
      <c r="AC482" s="261"/>
      <c r="AD482" s="261"/>
      <c r="AE482" s="261"/>
      <c r="AF482" s="261"/>
      <c r="AG482" s="261"/>
      <c r="AH482" s="261"/>
      <c r="AI482" s="262"/>
    </row>
    <row r="483" spans="1:35" ht="15.75" thickBot="1"/>
    <row r="484" spans="1:35">
      <c r="A484" s="311" t="s">
        <v>209</v>
      </c>
      <c r="B484" s="312"/>
      <c r="C484" s="312"/>
      <c r="D484" s="312"/>
      <c r="E484" s="312"/>
      <c r="F484" s="312"/>
      <c r="G484" s="312"/>
      <c r="H484" s="312"/>
      <c r="I484" s="312"/>
      <c r="J484" s="312"/>
      <c r="K484" s="312"/>
      <c r="L484" s="312"/>
      <c r="M484" s="312"/>
      <c r="N484" s="312"/>
      <c r="O484" s="312"/>
      <c r="P484" s="312"/>
      <c r="Q484" s="312"/>
      <c r="R484" s="312"/>
      <c r="S484" s="312"/>
      <c r="T484" s="312"/>
      <c r="U484" s="312"/>
      <c r="V484" s="312"/>
      <c r="W484" s="312"/>
      <c r="X484" s="312"/>
      <c r="Y484" s="312"/>
      <c r="Z484" s="312"/>
      <c r="AA484" s="312"/>
      <c r="AB484" s="312"/>
      <c r="AC484" s="312"/>
      <c r="AD484" s="312"/>
      <c r="AE484" s="312"/>
      <c r="AF484" s="312"/>
      <c r="AG484" s="312"/>
      <c r="AH484" s="312"/>
      <c r="AI484" s="313"/>
    </row>
    <row r="485" spans="1:35" ht="15.75" thickBot="1">
      <c r="A485" s="314" t="s">
        <v>57</v>
      </c>
      <c r="B485" s="315"/>
      <c r="C485" s="315"/>
      <c r="D485" s="315"/>
      <c r="E485" s="315"/>
      <c r="F485" s="315"/>
      <c r="G485" s="315"/>
      <c r="H485" s="315"/>
      <c r="I485" s="315"/>
      <c r="J485" s="315"/>
      <c r="K485" s="315"/>
      <c r="L485" s="315"/>
      <c r="M485" s="315"/>
      <c r="N485" s="315"/>
      <c r="O485" s="315"/>
      <c r="P485" s="315"/>
      <c r="Q485" s="315"/>
      <c r="R485" s="315"/>
      <c r="S485" s="315"/>
      <c r="T485" s="315"/>
      <c r="U485" s="315"/>
      <c r="V485" s="315"/>
      <c r="W485" s="315"/>
      <c r="X485" s="315"/>
      <c r="Y485" s="315"/>
      <c r="Z485" s="315"/>
      <c r="AA485" s="315"/>
      <c r="AB485" s="315"/>
      <c r="AC485" s="315"/>
      <c r="AD485" s="315"/>
      <c r="AE485" s="315"/>
      <c r="AF485" s="315"/>
      <c r="AG485" s="315"/>
      <c r="AH485" s="315"/>
      <c r="AI485" s="316"/>
    </row>
    <row r="486" spans="1:35">
      <c r="A486" s="317" t="s">
        <v>264</v>
      </c>
      <c r="B486" s="318"/>
      <c r="C486" s="318"/>
      <c r="D486" s="318"/>
      <c r="E486" s="318"/>
      <c r="F486" s="318"/>
      <c r="G486" s="319"/>
      <c r="H486" s="320" t="s">
        <v>317</v>
      </c>
      <c r="I486" s="321"/>
      <c r="J486" s="321"/>
      <c r="K486" s="321"/>
      <c r="L486" s="321"/>
      <c r="M486" s="321"/>
      <c r="N486" s="321"/>
      <c r="O486" s="321"/>
      <c r="P486" s="321"/>
      <c r="Q486" s="321"/>
      <c r="R486" s="321"/>
      <c r="S486" s="322"/>
      <c r="T486" s="320" t="s">
        <v>251</v>
      </c>
      <c r="U486" s="323"/>
      <c r="V486" s="323"/>
      <c r="W486" s="323"/>
      <c r="X486" s="323"/>
      <c r="Y486" s="323"/>
      <c r="Z486" s="323"/>
      <c r="AA486" s="323"/>
      <c r="AB486" s="323"/>
      <c r="AC486" s="323"/>
      <c r="AD486" s="323"/>
      <c r="AE486" s="323"/>
      <c r="AF486" s="323"/>
      <c r="AG486" s="323"/>
      <c r="AH486" s="323"/>
      <c r="AI486" s="324"/>
    </row>
    <row r="487" spans="1:35" ht="15.75" thickBot="1">
      <c r="A487" s="263" t="s">
        <v>318</v>
      </c>
      <c r="B487" s="264"/>
      <c r="C487" s="265"/>
      <c r="D487" s="76"/>
      <c r="E487" s="266" t="s">
        <v>319</v>
      </c>
      <c r="F487" s="266"/>
      <c r="G487" s="266"/>
      <c r="H487" s="266"/>
      <c r="I487" s="266"/>
      <c r="J487" s="266"/>
      <c r="K487" s="266"/>
      <c r="L487" s="266"/>
      <c r="M487" s="267"/>
      <c r="N487" s="268" t="s">
        <v>3</v>
      </c>
      <c r="O487" s="269"/>
      <c r="P487" s="269"/>
      <c r="Q487" s="269"/>
      <c r="R487" s="269"/>
      <c r="S487" s="269"/>
      <c r="T487" s="269"/>
      <c r="U487" s="269"/>
      <c r="V487" s="269"/>
      <c r="W487" s="269"/>
      <c r="X487" s="269"/>
      <c r="Y487" s="269"/>
      <c r="Z487" s="269"/>
      <c r="AA487" s="269"/>
      <c r="AB487" s="269"/>
      <c r="AC487" s="269"/>
      <c r="AD487" s="269"/>
      <c r="AE487" s="270"/>
      <c r="AF487" s="271" t="s">
        <v>4</v>
      </c>
      <c r="AG487" s="272"/>
      <c r="AH487" s="272"/>
      <c r="AI487" s="273"/>
    </row>
    <row r="488" spans="1:35">
      <c r="A488" s="248" t="s">
        <v>5</v>
      </c>
      <c r="B488" s="250" t="s">
        <v>6</v>
      </c>
      <c r="C488" s="251"/>
      <c r="D488" s="251"/>
      <c r="E488" s="251"/>
      <c r="F488" s="251"/>
      <c r="G488" s="251"/>
      <c r="H488" s="254" t="s">
        <v>7</v>
      </c>
      <c r="I488" s="256" t="s">
        <v>8</v>
      </c>
      <c r="J488" s="256" t="s">
        <v>9</v>
      </c>
      <c r="K488" s="299" t="s">
        <v>51</v>
      </c>
      <c r="L488" s="307" t="s">
        <v>10</v>
      </c>
      <c r="M488" s="309" t="s">
        <v>11</v>
      </c>
      <c r="N488" s="306" t="s">
        <v>12</v>
      </c>
      <c r="O488" s="303"/>
      <c r="P488" s="274" t="s">
        <v>13</v>
      </c>
      <c r="Q488" s="303"/>
      <c r="R488" s="274" t="s">
        <v>14</v>
      </c>
      <c r="S488" s="303"/>
      <c r="T488" s="274" t="s">
        <v>15</v>
      </c>
      <c r="U488" s="303"/>
      <c r="V488" s="274" t="s">
        <v>16</v>
      </c>
      <c r="W488" s="303"/>
      <c r="X488" s="274" t="s">
        <v>17</v>
      </c>
      <c r="Y488" s="303"/>
      <c r="Z488" s="274" t="s">
        <v>18</v>
      </c>
      <c r="AA488" s="303"/>
      <c r="AB488" s="274" t="s">
        <v>19</v>
      </c>
      <c r="AC488" s="303"/>
      <c r="AD488" s="274" t="s">
        <v>20</v>
      </c>
      <c r="AE488" s="275"/>
      <c r="AF488" s="276" t="s">
        <v>21</v>
      </c>
      <c r="AG488" s="278" t="s">
        <v>22</v>
      </c>
      <c r="AH488" s="304" t="s">
        <v>23</v>
      </c>
      <c r="AI488" s="301" t="s">
        <v>24</v>
      </c>
    </row>
    <row r="489" spans="1:35" ht="20.25" thickBot="1">
      <c r="A489" s="249"/>
      <c r="B489" s="252"/>
      <c r="C489" s="253"/>
      <c r="D489" s="253"/>
      <c r="E489" s="253"/>
      <c r="F489" s="253"/>
      <c r="G489" s="253"/>
      <c r="H489" s="255"/>
      <c r="I489" s="257" t="s">
        <v>8</v>
      </c>
      <c r="J489" s="257"/>
      <c r="K489" s="300"/>
      <c r="L489" s="308"/>
      <c r="M489" s="310"/>
      <c r="N489" s="77" t="s">
        <v>25</v>
      </c>
      <c r="O489" s="78" t="s">
        <v>26</v>
      </c>
      <c r="P489" s="79" t="s">
        <v>25</v>
      </c>
      <c r="Q489" s="78" t="s">
        <v>26</v>
      </c>
      <c r="R489" s="79" t="s">
        <v>25</v>
      </c>
      <c r="S489" s="78" t="s">
        <v>26</v>
      </c>
      <c r="T489" s="79" t="s">
        <v>25</v>
      </c>
      <c r="U489" s="78" t="s">
        <v>26</v>
      </c>
      <c r="V489" s="79" t="s">
        <v>25</v>
      </c>
      <c r="W489" s="78" t="s">
        <v>26</v>
      </c>
      <c r="X489" s="79" t="s">
        <v>25</v>
      </c>
      <c r="Y489" s="78" t="s">
        <v>26</v>
      </c>
      <c r="Z489" s="79" t="s">
        <v>25</v>
      </c>
      <c r="AA489" s="78" t="s">
        <v>27</v>
      </c>
      <c r="AB489" s="79" t="s">
        <v>25</v>
      </c>
      <c r="AC489" s="78" t="s">
        <v>27</v>
      </c>
      <c r="AD489" s="79" t="s">
        <v>25</v>
      </c>
      <c r="AE489" s="80" t="s">
        <v>27</v>
      </c>
      <c r="AF489" s="277"/>
      <c r="AG489" s="279"/>
      <c r="AH489" s="305"/>
      <c r="AI489" s="302"/>
    </row>
    <row r="490" spans="1:35" ht="34.5" thickBot="1">
      <c r="A490" s="81" t="s">
        <v>320</v>
      </c>
      <c r="B490" s="297"/>
      <c r="C490" s="298"/>
      <c r="D490" s="298"/>
      <c r="E490" s="298"/>
      <c r="F490" s="298"/>
      <c r="G490" s="298"/>
      <c r="H490" s="143"/>
      <c r="I490" s="83"/>
      <c r="J490" s="84"/>
      <c r="K490" s="84"/>
      <c r="L490" s="85"/>
      <c r="M490" s="86"/>
      <c r="N490" s="87">
        <v>0</v>
      </c>
      <c r="O490" s="88">
        <v>0</v>
      </c>
      <c r="P490" s="88">
        <v>0</v>
      </c>
      <c r="Q490" s="88">
        <v>0</v>
      </c>
      <c r="R490" s="88">
        <v>0</v>
      </c>
      <c r="S490" s="88">
        <v>0</v>
      </c>
      <c r="T490" s="88">
        <v>0</v>
      </c>
      <c r="U490" s="88">
        <v>0</v>
      </c>
      <c r="V490" s="88">
        <v>0</v>
      </c>
      <c r="W490" s="88">
        <v>0</v>
      </c>
      <c r="X490" s="88">
        <v>0</v>
      </c>
      <c r="Y490" s="88">
        <v>0</v>
      </c>
      <c r="Z490" s="88">
        <v>0</v>
      </c>
      <c r="AA490" s="88">
        <v>0</v>
      </c>
      <c r="AB490" s="88">
        <v>0</v>
      </c>
      <c r="AC490" s="88">
        <v>0</v>
      </c>
      <c r="AD490" s="88">
        <v>0</v>
      </c>
      <c r="AE490" s="89">
        <v>0</v>
      </c>
      <c r="AF490" s="90">
        <v>0</v>
      </c>
      <c r="AG490" s="91"/>
      <c r="AH490" s="91"/>
      <c r="AI490" s="92"/>
    </row>
    <row r="491" spans="1:35" ht="15.75" thickBot="1">
      <c r="A491" s="294"/>
      <c r="B491" s="295"/>
      <c r="C491" s="295"/>
      <c r="D491" s="295"/>
      <c r="E491" s="295"/>
      <c r="F491" s="295"/>
      <c r="G491" s="295"/>
      <c r="H491" s="295"/>
      <c r="I491" s="295"/>
      <c r="J491" s="295"/>
      <c r="K491" s="295"/>
      <c r="L491" s="295"/>
      <c r="M491" s="295"/>
      <c r="N491" s="295"/>
      <c r="O491" s="295"/>
      <c r="P491" s="295"/>
      <c r="Q491" s="295"/>
      <c r="R491" s="295"/>
      <c r="S491" s="295"/>
      <c r="T491" s="295"/>
      <c r="U491" s="295"/>
      <c r="V491" s="295"/>
      <c r="W491" s="295"/>
      <c r="X491" s="295"/>
      <c r="Y491" s="295"/>
      <c r="Z491" s="295"/>
      <c r="AA491" s="295"/>
      <c r="AB491" s="295"/>
      <c r="AC491" s="295"/>
      <c r="AD491" s="295"/>
      <c r="AE491" s="295"/>
      <c r="AF491" s="295"/>
      <c r="AG491" s="295"/>
      <c r="AH491" s="295"/>
      <c r="AI491" s="296"/>
    </row>
    <row r="492" spans="1:35" ht="34.5" thickBot="1">
      <c r="A492" s="14" t="s">
        <v>29</v>
      </c>
      <c r="B492" s="15" t="s">
        <v>30</v>
      </c>
      <c r="C492" s="15" t="s">
        <v>31</v>
      </c>
      <c r="D492" s="15" t="s">
        <v>32</v>
      </c>
      <c r="E492" s="16" t="s">
        <v>33</v>
      </c>
      <c r="F492" s="16" t="s">
        <v>34</v>
      </c>
      <c r="G492" s="93" t="s">
        <v>35</v>
      </c>
      <c r="H492" s="94" t="s">
        <v>36</v>
      </c>
      <c r="I492" s="95"/>
      <c r="J492" s="95"/>
      <c r="K492" s="95"/>
      <c r="L492" s="95"/>
      <c r="M492" s="96"/>
      <c r="N492" s="18">
        <v>0</v>
      </c>
      <c r="O492" s="19">
        <v>0</v>
      </c>
      <c r="P492" s="20">
        <v>0</v>
      </c>
      <c r="Q492" s="19">
        <v>0</v>
      </c>
      <c r="R492" s="20"/>
      <c r="S492" s="19"/>
      <c r="T492" s="20"/>
      <c r="U492" s="19"/>
      <c r="V492" s="20"/>
      <c r="W492" s="19"/>
      <c r="X492" s="20"/>
      <c r="Y492" s="19"/>
      <c r="Z492" s="20"/>
      <c r="AA492" s="19"/>
      <c r="AB492" s="20"/>
      <c r="AC492" s="19"/>
      <c r="AD492" s="21">
        <v>0</v>
      </c>
      <c r="AE492" s="19">
        <v>0</v>
      </c>
      <c r="AF492" s="22">
        <v>0</v>
      </c>
      <c r="AG492" s="23"/>
      <c r="AH492" s="23"/>
      <c r="AI492" s="97"/>
    </row>
    <row r="493" spans="1:35" ht="24.75">
      <c r="A493" s="280" t="s">
        <v>321</v>
      </c>
      <c r="B493" s="135" t="s">
        <v>322</v>
      </c>
      <c r="C493" s="25" t="s">
        <v>323</v>
      </c>
      <c r="D493" s="25" t="s">
        <v>217</v>
      </c>
      <c r="E493" s="98">
        <v>1</v>
      </c>
      <c r="F493" s="26">
        <v>1</v>
      </c>
      <c r="G493" s="325" t="s">
        <v>324</v>
      </c>
      <c r="H493" s="328" t="s">
        <v>325</v>
      </c>
      <c r="I493" s="99"/>
      <c r="J493" s="334">
        <v>1</v>
      </c>
      <c r="K493" s="382">
        <v>1</v>
      </c>
      <c r="L493" s="336" t="s">
        <v>259</v>
      </c>
      <c r="M493" s="338" t="s">
        <v>259</v>
      </c>
      <c r="N493" s="101"/>
      <c r="O493" s="102"/>
      <c r="P493" s="103"/>
      <c r="Q493" s="104"/>
      <c r="R493" s="104"/>
      <c r="S493" s="104"/>
      <c r="T493" s="104"/>
      <c r="U493" s="104"/>
      <c r="V493" s="104"/>
      <c r="W493" s="104"/>
      <c r="X493" s="104"/>
      <c r="Y493" s="104"/>
      <c r="Z493" s="104"/>
      <c r="AA493" s="104"/>
      <c r="AB493" s="27"/>
      <c r="AC493" s="27"/>
      <c r="AD493" s="243"/>
      <c r="AE493" s="243"/>
      <c r="AF493" s="29" t="s">
        <v>326</v>
      </c>
      <c r="AG493" s="259" t="s">
        <v>327</v>
      </c>
      <c r="AH493" s="259"/>
      <c r="AI493" s="331" t="s">
        <v>213</v>
      </c>
    </row>
    <row r="494" spans="1:35" ht="24.75">
      <c r="A494" s="281"/>
      <c r="B494" s="54"/>
      <c r="C494" s="105" t="s">
        <v>328</v>
      </c>
      <c r="D494" s="105" t="s">
        <v>217</v>
      </c>
      <c r="E494" s="106"/>
      <c r="F494" s="26">
        <v>1</v>
      </c>
      <c r="G494" s="326"/>
      <c r="H494" s="328"/>
      <c r="I494" s="99" t="s">
        <v>316</v>
      </c>
      <c r="J494" s="334"/>
      <c r="K494" s="336"/>
      <c r="L494" s="336"/>
      <c r="M494" s="338"/>
      <c r="N494" s="108"/>
      <c r="O494" s="102"/>
      <c r="P494" s="30"/>
      <c r="Q494" s="27"/>
      <c r="R494" s="27"/>
      <c r="S494" s="27"/>
      <c r="T494" s="27"/>
      <c r="U494" s="27"/>
      <c r="V494" s="27"/>
      <c r="W494" s="27"/>
      <c r="X494" s="27"/>
      <c r="Y494" s="27"/>
      <c r="Z494" s="27"/>
      <c r="AA494" s="27"/>
      <c r="AB494" s="27"/>
      <c r="AC494" s="27"/>
      <c r="AD494" s="243"/>
      <c r="AE494" s="243"/>
      <c r="AF494" s="29"/>
      <c r="AG494" s="259"/>
      <c r="AH494" s="259"/>
      <c r="AI494" s="331"/>
    </row>
    <row r="495" spans="1:35">
      <c r="A495" s="281"/>
      <c r="B495" s="54"/>
      <c r="C495" s="105"/>
      <c r="D495" s="105"/>
      <c r="E495" s="109"/>
      <c r="F495" s="26"/>
      <c r="G495" s="326"/>
      <c r="H495" s="328"/>
      <c r="I495" s="99"/>
      <c r="J495" s="334"/>
      <c r="K495" s="336"/>
      <c r="L495" s="336"/>
      <c r="M495" s="338"/>
      <c r="N495" s="101"/>
      <c r="O495" s="102"/>
      <c r="P495" s="110"/>
      <c r="Q495" s="27"/>
      <c r="R495" s="27"/>
      <c r="S495" s="27"/>
      <c r="T495" s="27"/>
      <c r="U495" s="27"/>
      <c r="V495" s="27"/>
      <c r="W495" s="27"/>
      <c r="X495" s="27"/>
      <c r="Y495" s="27"/>
      <c r="Z495" s="27"/>
      <c r="AA495" s="27"/>
      <c r="AB495" s="27"/>
      <c r="AC495" s="27"/>
      <c r="AD495" s="243"/>
      <c r="AE495" s="243"/>
      <c r="AF495" s="111"/>
      <c r="AG495" s="259"/>
      <c r="AH495" s="259"/>
      <c r="AI495" s="331"/>
    </row>
    <row r="496" spans="1:35" ht="15.75" thickBot="1">
      <c r="A496" s="377"/>
      <c r="B496" s="140"/>
      <c r="C496" s="112"/>
      <c r="D496" s="112"/>
      <c r="E496" s="113"/>
      <c r="F496" s="114"/>
      <c r="G496" s="327"/>
      <c r="H496" s="329"/>
      <c r="I496" s="115"/>
      <c r="J496" s="335"/>
      <c r="K496" s="337"/>
      <c r="L496" s="337"/>
      <c r="M496" s="339"/>
      <c r="N496" s="117"/>
      <c r="O496" s="118"/>
      <c r="P496" s="119"/>
      <c r="Q496" s="120"/>
      <c r="R496" s="120"/>
      <c r="S496" s="120"/>
      <c r="T496" s="120"/>
      <c r="U496" s="120"/>
      <c r="V496" s="120"/>
      <c r="W496" s="120"/>
      <c r="X496" s="120"/>
      <c r="Y496" s="120"/>
      <c r="Z496" s="120"/>
      <c r="AA496" s="120"/>
      <c r="AB496" s="120"/>
      <c r="AC496" s="120"/>
      <c r="AD496" s="244"/>
      <c r="AE496" s="244"/>
      <c r="AF496" s="122"/>
      <c r="AG496" s="330"/>
      <c r="AH496" s="330"/>
      <c r="AI496" s="332"/>
    </row>
    <row r="497" spans="1:35" ht="15.75" thickBot="1">
      <c r="A497" s="260"/>
      <c r="B497" s="261"/>
      <c r="C497" s="261"/>
      <c r="D497" s="261"/>
      <c r="E497" s="261"/>
      <c r="F497" s="261"/>
      <c r="G497" s="261"/>
      <c r="H497" s="261"/>
      <c r="I497" s="261"/>
      <c r="J497" s="261"/>
      <c r="K497" s="261"/>
      <c r="L497" s="261"/>
      <c r="M497" s="261"/>
      <c r="N497" s="261"/>
      <c r="O497" s="261"/>
      <c r="P497" s="261"/>
      <c r="Q497" s="261"/>
      <c r="R497" s="261"/>
      <c r="S497" s="261"/>
      <c r="T497" s="261"/>
      <c r="U497" s="261"/>
      <c r="V497" s="261"/>
      <c r="W497" s="261"/>
      <c r="X497" s="261"/>
      <c r="Y497" s="261"/>
      <c r="Z497" s="261"/>
      <c r="AA497" s="261"/>
      <c r="AB497" s="261"/>
      <c r="AC497" s="261"/>
      <c r="AD497" s="261"/>
      <c r="AE497" s="261"/>
      <c r="AF497" s="261"/>
      <c r="AG497" s="261"/>
      <c r="AH497" s="261"/>
      <c r="AI497" s="262"/>
    </row>
    <row r="498" spans="1:35" ht="15.75" thickBot="1"/>
    <row r="499" spans="1:35">
      <c r="A499" s="311" t="s">
        <v>209</v>
      </c>
      <c r="B499" s="312"/>
      <c r="C499" s="312"/>
      <c r="D499" s="312"/>
      <c r="E499" s="312"/>
      <c r="F499" s="312"/>
      <c r="G499" s="312"/>
      <c r="H499" s="312"/>
      <c r="I499" s="312"/>
      <c r="J499" s="312"/>
      <c r="K499" s="312"/>
      <c r="L499" s="312"/>
      <c r="M499" s="312"/>
      <c r="N499" s="312"/>
      <c r="O499" s="312"/>
      <c r="P499" s="312"/>
      <c r="Q499" s="312"/>
      <c r="R499" s="312"/>
      <c r="S499" s="312"/>
      <c r="T499" s="312"/>
      <c r="U499" s="312"/>
      <c r="V499" s="312"/>
      <c r="W499" s="312"/>
      <c r="X499" s="312"/>
      <c r="Y499" s="312"/>
      <c r="Z499" s="312"/>
      <c r="AA499" s="312"/>
      <c r="AB499" s="312"/>
      <c r="AC499" s="312"/>
      <c r="AD499" s="312"/>
      <c r="AE499" s="312"/>
      <c r="AF499" s="312"/>
      <c r="AG499" s="312"/>
      <c r="AH499" s="312"/>
      <c r="AI499" s="313"/>
    </row>
    <row r="500" spans="1:35" ht="15.75" thickBot="1">
      <c r="A500" s="314" t="s">
        <v>57</v>
      </c>
      <c r="B500" s="315"/>
      <c r="C500" s="315"/>
      <c r="D500" s="315"/>
      <c r="E500" s="315"/>
      <c r="F500" s="315"/>
      <c r="G500" s="315"/>
      <c r="H500" s="315"/>
      <c r="I500" s="315"/>
      <c r="J500" s="315"/>
      <c r="K500" s="315"/>
      <c r="L500" s="315"/>
      <c r="M500" s="315"/>
      <c r="N500" s="315"/>
      <c r="O500" s="315"/>
      <c r="P500" s="315"/>
      <c r="Q500" s="315"/>
      <c r="R500" s="315"/>
      <c r="S500" s="315"/>
      <c r="T500" s="315"/>
      <c r="U500" s="315"/>
      <c r="V500" s="315"/>
      <c r="W500" s="315"/>
      <c r="X500" s="315"/>
      <c r="Y500" s="315"/>
      <c r="Z500" s="315"/>
      <c r="AA500" s="315"/>
      <c r="AB500" s="315"/>
      <c r="AC500" s="315"/>
      <c r="AD500" s="315"/>
      <c r="AE500" s="315"/>
      <c r="AF500" s="315"/>
      <c r="AG500" s="315"/>
      <c r="AH500" s="315"/>
      <c r="AI500" s="316"/>
    </row>
    <row r="501" spans="1:35">
      <c r="A501" s="317" t="s">
        <v>264</v>
      </c>
      <c r="B501" s="318"/>
      <c r="C501" s="318"/>
      <c r="D501" s="318"/>
      <c r="E501" s="318"/>
      <c r="F501" s="318"/>
      <c r="G501" s="319"/>
      <c r="H501" s="320" t="s">
        <v>329</v>
      </c>
      <c r="I501" s="321"/>
      <c r="J501" s="321"/>
      <c r="K501" s="321"/>
      <c r="L501" s="321"/>
      <c r="M501" s="321"/>
      <c r="N501" s="321"/>
      <c r="O501" s="321"/>
      <c r="P501" s="321"/>
      <c r="Q501" s="321"/>
      <c r="R501" s="321"/>
      <c r="S501" s="322"/>
      <c r="T501" s="320" t="s">
        <v>251</v>
      </c>
      <c r="U501" s="323"/>
      <c r="V501" s="323"/>
      <c r="W501" s="323"/>
      <c r="X501" s="323"/>
      <c r="Y501" s="323"/>
      <c r="Z501" s="323"/>
      <c r="AA501" s="323"/>
      <c r="AB501" s="323"/>
      <c r="AC501" s="323"/>
      <c r="AD501" s="323"/>
      <c r="AE501" s="323"/>
      <c r="AF501" s="323"/>
      <c r="AG501" s="323"/>
      <c r="AH501" s="323"/>
      <c r="AI501" s="324"/>
    </row>
    <row r="502" spans="1:35" ht="15.75" thickBot="1">
      <c r="A502" s="263" t="s">
        <v>330</v>
      </c>
      <c r="B502" s="264"/>
      <c r="C502" s="265"/>
      <c r="D502" s="76"/>
      <c r="E502" s="266" t="s">
        <v>331</v>
      </c>
      <c r="F502" s="266"/>
      <c r="G502" s="266"/>
      <c r="H502" s="266"/>
      <c r="I502" s="266"/>
      <c r="J502" s="266"/>
      <c r="K502" s="266"/>
      <c r="L502" s="266"/>
      <c r="M502" s="267"/>
      <c r="N502" s="268" t="s">
        <v>3</v>
      </c>
      <c r="O502" s="269"/>
      <c r="P502" s="269"/>
      <c r="Q502" s="269"/>
      <c r="R502" s="269"/>
      <c r="S502" s="269"/>
      <c r="T502" s="269"/>
      <c r="U502" s="269"/>
      <c r="V502" s="269"/>
      <c r="W502" s="269"/>
      <c r="X502" s="269"/>
      <c r="Y502" s="269"/>
      <c r="Z502" s="269"/>
      <c r="AA502" s="269"/>
      <c r="AB502" s="269"/>
      <c r="AC502" s="269"/>
      <c r="AD502" s="269"/>
      <c r="AE502" s="270"/>
      <c r="AF502" s="271" t="s">
        <v>4</v>
      </c>
      <c r="AG502" s="272"/>
      <c r="AH502" s="272"/>
      <c r="AI502" s="273"/>
    </row>
    <row r="503" spans="1:35">
      <c r="A503" s="248" t="s">
        <v>5</v>
      </c>
      <c r="B503" s="250" t="s">
        <v>6</v>
      </c>
      <c r="C503" s="251"/>
      <c r="D503" s="251"/>
      <c r="E503" s="251"/>
      <c r="F503" s="251"/>
      <c r="G503" s="251"/>
      <c r="H503" s="254" t="s">
        <v>7</v>
      </c>
      <c r="I503" s="256" t="s">
        <v>8</v>
      </c>
      <c r="J503" s="256" t="s">
        <v>9</v>
      </c>
      <c r="K503" s="299" t="s">
        <v>51</v>
      </c>
      <c r="L503" s="307" t="s">
        <v>10</v>
      </c>
      <c r="M503" s="309" t="s">
        <v>11</v>
      </c>
      <c r="N503" s="306" t="s">
        <v>12</v>
      </c>
      <c r="O503" s="303"/>
      <c r="P503" s="274" t="s">
        <v>13</v>
      </c>
      <c r="Q503" s="303"/>
      <c r="R503" s="274" t="s">
        <v>14</v>
      </c>
      <c r="S503" s="303"/>
      <c r="T503" s="274" t="s">
        <v>15</v>
      </c>
      <c r="U503" s="303"/>
      <c r="V503" s="274" t="s">
        <v>16</v>
      </c>
      <c r="W503" s="303"/>
      <c r="X503" s="274" t="s">
        <v>17</v>
      </c>
      <c r="Y503" s="303"/>
      <c r="Z503" s="274" t="s">
        <v>18</v>
      </c>
      <c r="AA503" s="303"/>
      <c r="AB503" s="274" t="s">
        <v>19</v>
      </c>
      <c r="AC503" s="303"/>
      <c r="AD503" s="274" t="s">
        <v>20</v>
      </c>
      <c r="AE503" s="275"/>
      <c r="AF503" s="276" t="s">
        <v>21</v>
      </c>
      <c r="AG503" s="278" t="s">
        <v>22</v>
      </c>
      <c r="AH503" s="304" t="s">
        <v>23</v>
      </c>
      <c r="AI503" s="301" t="s">
        <v>24</v>
      </c>
    </row>
    <row r="504" spans="1:35" ht="20.25" thickBot="1">
      <c r="A504" s="249"/>
      <c r="B504" s="252"/>
      <c r="C504" s="253"/>
      <c r="D504" s="253"/>
      <c r="E504" s="253"/>
      <c r="F504" s="253"/>
      <c r="G504" s="253"/>
      <c r="H504" s="255"/>
      <c r="I504" s="257" t="s">
        <v>8</v>
      </c>
      <c r="J504" s="257"/>
      <c r="K504" s="300"/>
      <c r="L504" s="308"/>
      <c r="M504" s="310"/>
      <c r="N504" s="77" t="s">
        <v>25</v>
      </c>
      <c r="O504" s="78" t="s">
        <v>26</v>
      </c>
      <c r="P504" s="79" t="s">
        <v>25</v>
      </c>
      <c r="Q504" s="78" t="s">
        <v>26</v>
      </c>
      <c r="R504" s="79" t="s">
        <v>25</v>
      </c>
      <c r="S504" s="78" t="s">
        <v>26</v>
      </c>
      <c r="T504" s="79" t="s">
        <v>25</v>
      </c>
      <c r="U504" s="78" t="s">
        <v>26</v>
      </c>
      <c r="V504" s="79" t="s">
        <v>25</v>
      </c>
      <c r="W504" s="78" t="s">
        <v>26</v>
      </c>
      <c r="X504" s="79" t="s">
        <v>25</v>
      </c>
      <c r="Y504" s="78" t="s">
        <v>26</v>
      </c>
      <c r="Z504" s="79" t="s">
        <v>25</v>
      </c>
      <c r="AA504" s="78" t="s">
        <v>27</v>
      </c>
      <c r="AB504" s="79" t="s">
        <v>25</v>
      </c>
      <c r="AC504" s="78" t="s">
        <v>27</v>
      </c>
      <c r="AD504" s="79" t="s">
        <v>25</v>
      </c>
      <c r="AE504" s="80" t="s">
        <v>27</v>
      </c>
      <c r="AF504" s="277"/>
      <c r="AG504" s="279"/>
      <c r="AH504" s="305"/>
      <c r="AI504" s="302"/>
    </row>
    <row r="505" spans="1:35" ht="23.25" thickBot="1">
      <c r="A505" s="81" t="s">
        <v>268</v>
      </c>
      <c r="B505" s="297"/>
      <c r="C505" s="298"/>
      <c r="D505" s="298"/>
      <c r="E505" s="298"/>
      <c r="F505" s="298"/>
      <c r="G505" s="298"/>
      <c r="H505" s="143"/>
      <c r="I505" s="83"/>
      <c r="J505" s="84"/>
      <c r="K505" s="84"/>
      <c r="L505" s="85"/>
      <c r="M505" s="86"/>
      <c r="N505" s="87">
        <v>0</v>
      </c>
      <c r="O505" s="88">
        <v>0</v>
      </c>
      <c r="P505" s="88">
        <v>0</v>
      </c>
      <c r="Q505" s="88">
        <v>0</v>
      </c>
      <c r="R505" s="88">
        <v>0</v>
      </c>
      <c r="S505" s="88">
        <v>0</v>
      </c>
      <c r="T505" s="88">
        <v>0</v>
      </c>
      <c r="U505" s="88">
        <v>0</v>
      </c>
      <c r="V505" s="88">
        <v>0</v>
      </c>
      <c r="W505" s="88">
        <v>0</v>
      </c>
      <c r="X505" s="88">
        <v>0</v>
      </c>
      <c r="Y505" s="88">
        <v>0</v>
      </c>
      <c r="Z505" s="88">
        <v>0</v>
      </c>
      <c r="AA505" s="88">
        <v>0</v>
      </c>
      <c r="AB505" s="88">
        <v>0</v>
      </c>
      <c r="AC505" s="88">
        <v>0</v>
      </c>
      <c r="AD505" s="88">
        <v>0</v>
      </c>
      <c r="AE505" s="89">
        <v>0</v>
      </c>
      <c r="AF505" s="90">
        <v>0</v>
      </c>
      <c r="AG505" s="91"/>
      <c r="AH505" s="91"/>
      <c r="AI505" s="92"/>
    </row>
    <row r="506" spans="1:35" ht="15.75" thickBot="1">
      <c r="A506" s="294"/>
      <c r="B506" s="295"/>
      <c r="C506" s="295"/>
      <c r="D506" s="295"/>
      <c r="E506" s="295"/>
      <c r="F506" s="295"/>
      <c r="G506" s="295"/>
      <c r="H506" s="295"/>
      <c r="I506" s="295"/>
      <c r="J506" s="295"/>
      <c r="K506" s="295"/>
      <c r="L506" s="295"/>
      <c r="M506" s="295"/>
      <c r="N506" s="295"/>
      <c r="O506" s="295"/>
      <c r="P506" s="295"/>
      <c r="Q506" s="295"/>
      <c r="R506" s="295"/>
      <c r="S506" s="295"/>
      <c r="T506" s="295"/>
      <c r="U506" s="295"/>
      <c r="V506" s="295"/>
      <c r="W506" s="295"/>
      <c r="X506" s="295"/>
      <c r="Y506" s="295"/>
      <c r="Z506" s="295"/>
      <c r="AA506" s="295"/>
      <c r="AB506" s="295"/>
      <c r="AC506" s="295"/>
      <c r="AD506" s="295"/>
      <c r="AE506" s="295"/>
      <c r="AF506" s="295"/>
      <c r="AG506" s="295"/>
      <c r="AH506" s="295"/>
      <c r="AI506" s="296"/>
    </row>
    <row r="507" spans="1:35" ht="34.5" thickBot="1">
      <c r="A507" s="14" t="s">
        <v>29</v>
      </c>
      <c r="B507" s="15" t="s">
        <v>30</v>
      </c>
      <c r="C507" s="15" t="s">
        <v>31</v>
      </c>
      <c r="D507" s="15" t="s">
        <v>32</v>
      </c>
      <c r="E507" s="16" t="s">
        <v>33</v>
      </c>
      <c r="F507" s="16" t="s">
        <v>34</v>
      </c>
      <c r="G507" s="93" t="s">
        <v>35</v>
      </c>
      <c r="H507" s="94" t="s">
        <v>36</v>
      </c>
      <c r="I507" s="95"/>
      <c r="J507" s="95"/>
      <c r="K507" s="95"/>
      <c r="L507" s="95"/>
      <c r="M507" s="96"/>
      <c r="N507" s="18">
        <v>0</v>
      </c>
      <c r="O507" s="19">
        <v>0</v>
      </c>
      <c r="P507" s="20">
        <v>0</v>
      </c>
      <c r="Q507" s="19">
        <v>0</v>
      </c>
      <c r="R507" s="20"/>
      <c r="S507" s="19"/>
      <c r="T507" s="20"/>
      <c r="U507" s="19"/>
      <c r="V507" s="20"/>
      <c r="W507" s="19"/>
      <c r="X507" s="20"/>
      <c r="Y507" s="19"/>
      <c r="Z507" s="20"/>
      <c r="AA507" s="19"/>
      <c r="AB507" s="20"/>
      <c r="AC507" s="19"/>
      <c r="AD507" s="21">
        <v>0</v>
      </c>
      <c r="AE507" s="19">
        <v>0</v>
      </c>
      <c r="AF507" s="22">
        <v>0</v>
      </c>
      <c r="AG507" s="23"/>
      <c r="AH507" s="23"/>
      <c r="AI507" s="97"/>
    </row>
    <row r="508" spans="1:35" ht="49.5">
      <c r="A508" s="280" t="s">
        <v>332</v>
      </c>
      <c r="B508" s="135" t="s">
        <v>333</v>
      </c>
      <c r="C508" s="25" t="s">
        <v>334</v>
      </c>
      <c r="D508" s="25" t="s">
        <v>217</v>
      </c>
      <c r="E508" s="98"/>
      <c r="F508" s="26">
        <v>1</v>
      </c>
      <c r="G508" s="325" t="s">
        <v>335</v>
      </c>
      <c r="H508" s="328" t="s">
        <v>302</v>
      </c>
      <c r="I508" s="99"/>
      <c r="J508" s="334">
        <v>1</v>
      </c>
      <c r="K508" s="382">
        <v>1</v>
      </c>
      <c r="L508" s="336">
        <v>0</v>
      </c>
      <c r="M508" s="338">
        <v>1</v>
      </c>
      <c r="N508" s="101"/>
      <c r="O508" s="102"/>
      <c r="P508" s="103"/>
      <c r="Q508" s="104"/>
      <c r="R508" s="104"/>
      <c r="S508" s="104"/>
      <c r="T508" s="104"/>
      <c r="U508" s="104"/>
      <c r="V508" s="104"/>
      <c r="W508" s="104"/>
      <c r="X508" s="104"/>
      <c r="Y508" s="104"/>
      <c r="Z508" s="104"/>
      <c r="AA508" s="104"/>
      <c r="AB508" s="27"/>
      <c r="AC508" s="27"/>
      <c r="AD508" s="243"/>
      <c r="AE508" s="243"/>
      <c r="AF508" s="406" t="s">
        <v>336</v>
      </c>
      <c r="AG508" s="259" t="s">
        <v>337</v>
      </c>
      <c r="AH508" s="259"/>
      <c r="AI508" s="331" t="s">
        <v>213</v>
      </c>
    </row>
    <row r="509" spans="1:35" ht="33">
      <c r="A509" s="281"/>
      <c r="B509" s="54"/>
      <c r="C509" s="105" t="s">
        <v>338</v>
      </c>
      <c r="D509" s="105" t="s">
        <v>217</v>
      </c>
      <c r="E509" s="106"/>
      <c r="F509" s="26">
        <v>1</v>
      </c>
      <c r="G509" s="326"/>
      <c r="H509" s="328"/>
      <c r="I509" s="99"/>
      <c r="J509" s="334"/>
      <c r="K509" s="336"/>
      <c r="L509" s="336"/>
      <c r="M509" s="338"/>
      <c r="N509" s="108"/>
      <c r="O509" s="102"/>
      <c r="P509" s="30"/>
      <c r="Q509" s="27"/>
      <c r="R509" s="27"/>
      <c r="S509" s="27"/>
      <c r="T509" s="27"/>
      <c r="U509" s="27"/>
      <c r="V509" s="27"/>
      <c r="W509" s="27"/>
      <c r="X509" s="27"/>
      <c r="Y509" s="27"/>
      <c r="Z509" s="27"/>
      <c r="AA509" s="27"/>
      <c r="AB509" s="27"/>
      <c r="AC509" s="27"/>
      <c r="AD509" s="243"/>
      <c r="AE509" s="243"/>
      <c r="AF509" s="407"/>
      <c r="AG509" s="259"/>
      <c r="AH509" s="259"/>
      <c r="AI509" s="331"/>
    </row>
    <row r="510" spans="1:35" ht="24.75">
      <c r="A510" s="281"/>
      <c r="B510" s="54"/>
      <c r="C510" s="105" t="s">
        <v>339</v>
      </c>
      <c r="D510" s="105" t="s">
        <v>217</v>
      </c>
      <c r="E510" s="109"/>
      <c r="F510" s="26">
        <v>1</v>
      </c>
      <c r="G510" s="326"/>
      <c r="H510" s="328"/>
      <c r="I510" s="99"/>
      <c r="J510" s="334"/>
      <c r="K510" s="336"/>
      <c r="L510" s="336"/>
      <c r="M510" s="338"/>
      <c r="N510" s="101"/>
      <c r="O510" s="102"/>
      <c r="P510" s="110"/>
      <c r="Q510" s="27"/>
      <c r="R510" s="27"/>
      <c r="S510" s="27"/>
      <c r="T510" s="27"/>
      <c r="U510" s="27"/>
      <c r="V510" s="27"/>
      <c r="W510" s="27"/>
      <c r="X510" s="27"/>
      <c r="Y510" s="27"/>
      <c r="Z510" s="27"/>
      <c r="AA510" s="27"/>
      <c r="AB510" s="27"/>
      <c r="AC510" s="27"/>
      <c r="AD510" s="243"/>
      <c r="AE510" s="243"/>
      <c r="AF510" s="407"/>
      <c r="AG510" s="259"/>
      <c r="AH510" s="259"/>
      <c r="AI510" s="331"/>
    </row>
    <row r="511" spans="1:35" ht="15.75" thickBot="1">
      <c r="A511" s="377"/>
      <c r="B511" s="140"/>
      <c r="C511" s="112"/>
      <c r="D511" s="112"/>
      <c r="E511" s="113"/>
      <c r="F511" s="114"/>
      <c r="G511" s="327"/>
      <c r="H511" s="329"/>
      <c r="I511" s="115">
        <v>0</v>
      </c>
      <c r="J511" s="335"/>
      <c r="K511" s="337"/>
      <c r="L511" s="337"/>
      <c r="M511" s="339"/>
      <c r="N511" s="117"/>
      <c r="O511" s="118"/>
      <c r="P511" s="119"/>
      <c r="Q511" s="120"/>
      <c r="R511" s="120"/>
      <c r="S511" s="120"/>
      <c r="T511" s="120"/>
      <c r="U511" s="120"/>
      <c r="V511" s="120"/>
      <c r="W511" s="120"/>
      <c r="X511" s="120"/>
      <c r="Y511" s="120"/>
      <c r="Z511" s="120"/>
      <c r="AA511" s="120"/>
      <c r="AB511" s="120"/>
      <c r="AC511" s="120"/>
      <c r="AD511" s="244"/>
      <c r="AE511" s="244"/>
      <c r="AF511" s="408"/>
      <c r="AG511" s="330"/>
      <c r="AH511" s="330"/>
      <c r="AI511" s="332"/>
    </row>
    <row r="512" spans="1:35" ht="15.75" thickBot="1">
      <c r="A512" s="260"/>
      <c r="B512" s="261"/>
      <c r="C512" s="261"/>
      <c r="D512" s="261"/>
      <c r="E512" s="261"/>
      <c r="F512" s="261"/>
      <c r="G512" s="261"/>
      <c r="H512" s="261"/>
      <c r="I512" s="261"/>
      <c r="J512" s="261"/>
      <c r="K512" s="261"/>
      <c r="L512" s="261"/>
      <c r="M512" s="261"/>
      <c r="N512" s="261"/>
      <c r="O512" s="261"/>
      <c r="P512" s="261"/>
      <c r="Q512" s="261"/>
      <c r="R512" s="261"/>
      <c r="S512" s="261"/>
      <c r="T512" s="261"/>
      <c r="U512" s="261"/>
      <c r="V512" s="261"/>
      <c r="W512" s="261"/>
      <c r="X512" s="261"/>
      <c r="Y512" s="261"/>
      <c r="Z512" s="261"/>
      <c r="AA512" s="261"/>
      <c r="AB512" s="261"/>
      <c r="AC512" s="261"/>
      <c r="AD512" s="261"/>
      <c r="AE512" s="261"/>
      <c r="AF512" s="261"/>
      <c r="AG512" s="261"/>
      <c r="AH512" s="261"/>
      <c r="AI512" s="262"/>
    </row>
    <row r="513" spans="1:35" ht="15.75" thickBot="1"/>
    <row r="514" spans="1:35">
      <c r="A514" s="311" t="s">
        <v>209</v>
      </c>
      <c r="B514" s="312"/>
      <c r="C514" s="312"/>
      <c r="D514" s="312"/>
      <c r="E514" s="312"/>
      <c r="F514" s="312"/>
      <c r="G514" s="312"/>
      <c r="H514" s="312"/>
      <c r="I514" s="312"/>
      <c r="J514" s="312"/>
      <c r="K514" s="312"/>
      <c r="L514" s="312"/>
      <c r="M514" s="312"/>
      <c r="N514" s="312"/>
      <c r="O514" s="312"/>
      <c r="P514" s="312"/>
      <c r="Q514" s="312"/>
      <c r="R514" s="312"/>
      <c r="S514" s="312"/>
      <c r="T514" s="312"/>
      <c r="U514" s="312"/>
      <c r="V514" s="312"/>
      <c r="W514" s="312"/>
      <c r="X514" s="312"/>
      <c r="Y514" s="312"/>
      <c r="Z514" s="312"/>
      <c r="AA514" s="312"/>
      <c r="AB514" s="312"/>
      <c r="AC514" s="312"/>
      <c r="AD514" s="312"/>
      <c r="AE514" s="312"/>
      <c r="AF514" s="312"/>
      <c r="AG514" s="312"/>
      <c r="AH514" s="312"/>
      <c r="AI514" s="313"/>
    </row>
    <row r="515" spans="1:35" ht="15.75" thickBot="1">
      <c r="A515" s="314" t="s">
        <v>57</v>
      </c>
      <c r="B515" s="315"/>
      <c r="C515" s="315"/>
      <c r="D515" s="315"/>
      <c r="E515" s="315"/>
      <c r="F515" s="315"/>
      <c r="G515" s="315"/>
      <c r="H515" s="315"/>
      <c r="I515" s="315"/>
      <c r="J515" s="315"/>
      <c r="K515" s="315"/>
      <c r="L515" s="315"/>
      <c r="M515" s="315"/>
      <c r="N515" s="315"/>
      <c r="O515" s="315"/>
      <c r="P515" s="315"/>
      <c r="Q515" s="315"/>
      <c r="R515" s="315"/>
      <c r="S515" s="315"/>
      <c r="T515" s="315"/>
      <c r="U515" s="315"/>
      <c r="V515" s="315"/>
      <c r="W515" s="315"/>
      <c r="X515" s="315"/>
      <c r="Y515" s="315"/>
      <c r="Z515" s="315"/>
      <c r="AA515" s="315"/>
      <c r="AB515" s="315"/>
      <c r="AC515" s="315"/>
      <c r="AD515" s="315"/>
      <c r="AE515" s="315"/>
      <c r="AF515" s="315"/>
      <c r="AG515" s="315"/>
      <c r="AH515" s="315"/>
      <c r="AI515" s="316"/>
    </row>
    <row r="516" spans="1:35">
      <c r="A516" s="317" t="s">
        <v>340</v>
      </c>
      <c r="B516" s="318"/>
      <c r="C516" s="318"/>
      <c r="D516" s="318"/>
      <c r="E516" s="318"/>
      <c r="F516" s="318"/>
      <c r="G516" s="319"/>
      <c r="H516" s="320" t="s">
        <v>341</v>
      </c>
      <c r="I516" s="321"/>
      <c r="J516" s="321"/>
      <c r="K516" s="321"/>
      <c r="L516" s="321"/>
      <c r="M516" s="321"/>
      <c r="N516" s="321"/>
      <c r="O516" s="321"/>
      <c r="P516" s="321"/>
      <c r="Q516" s="321"/>
      <c r="R516" s="321"/>
      <c r="S516" s="322"/>
      <c r="T516" s="320" t="s">
        <v>342</v>
      </c>
      <c r="U516" s="323"/>
      <c r="V516" s="323"/>
      <c r="W516" s="323"/>
      <c r="X516" s="323"/>
      <c r="Y516" s="323"/>
      <c r="Z516" s="323"/>
      <c r="AA516" s="323"/>
      <c r="AB516" s="323"/>
      <c r="AC516" s="323"/>
      <c r="AD516" s="323"/>
      <c r="AE516" s="323"/>
      <c r="AF516" s="323"/>
      <c r="AG516" s="323"/>
      <c r="AH516" s="323"/>
      <c r="AI516" s="324"/>
    </row>
    <row r="517" spans="1:35" ht="15.75" thickBot="1">
      <c r="A517" s="263" t="s">
        <v>343</v>
      </c>
      <c r="B517" s="264"/>
      <c r="C517" s="265"/>
      <c r="D517" s="76"/>
      <c r="E517" s="266" t="s">
        <v>344</v>
      </c>
      <c r="F517" s="266"/>
      <c r="G517" s="266"/>
      <c r="H517" s="266"/>
      <c r="I517" s="266"/>
      <c r="J517" s="266"/>
      <c r="K517" s="266"/>
      <c r="L517" s="266"/>
      <c r="M517" s="267"/>
      <c r="N517" s="268" t="s">
        <v>3</v>
      </c>
      <c r="O517" s="269"/>
      <c r="P517" s="269"/>
      <c r="Q517" s="269"/>
      <c r="R517" s="269"/>
      <c r="S517" s="269"/>
      <c r="T517" s="269"/>
      <c r="U517" s="269"/>
      <c r="V517" s="269"/>
      <c r="W517" s="269"/>
      <c r="X517" s="269"/>
      <c r="Y517" s="269"/>
      <c r="Z517" s="269"/>
      <c r="AA517" s="269"/>
      <c r="AB517" s="269"/>
      <c r="AC517" s="269"/>
      <c r="AD517" s="269"/>
      <c r="AE517" s="270"/>
      <c r="AF517" s="271" t="s">
        <v>4</v>
      </c>
      <c r="AG517" s="272"/>
      <c r="AH517" s="272"/>
      <c r="AI517" s="273"/>
    </row>
    <row r="518" spans="1:35">
      <c r="A518" s="248" t="s">
        <v>5</v>
      </c>
      <c r="B518" s="250" t="s">
        <v>6</v>
      </c>
      <c r="C518" s="251"/>
      <c r="D518" s="251"/>
      <c r="E518" s="251"/>
      <c r="F518" s="251"/>
      <c r="G518" s="251"/>
      <c r="H518" s="254" t="s">
        <v>7</v>
      </c>
      <c r="I518" s="256" t="s">
        <v>8</v>
      </c>
      <c r="J518" s="256" t="s">
        <v>9</v>
      </c>
      <c r="K518" s="299" t="s">
        <v>51</v>
      </c>
      <c r="L518" s="307" t="s">
        <v>10</v>
      </c>
      <c r="M518" s="309" t="s">
        <v>11</v>
      </c>
      <c r="N518" s="306" t="s">
        <v>12</v>
      </c>
      <c r="O518" s="303"/>
      <c r="P518" s="274" t="s">
        <v>13</v>
      </c>
      <c r="Q518" s="303"/>
      <c r="R518" s="274" t="s">
        <v>14</v>
      </c>
      <c r="S518" s="303"/>
      <c r="T518" s="274" t="s">
        <v>15</v>
      </c>
      <c r="U518" s="303"/>
      <c r="V518" s="274" t="s">
        <v>16</v>
      </c>
      <c r="W518" s="303"/>
      <c r="X518" s="274" t="s">
        <v>17</v>
      </c>
      <c r="Y518" s="303"/>
      <c r="Z518" s="274" t="s">
        <v>18</v>
      </c>
      <c r="AA518" s="303"/>
      <c r="AB518" s="274" t="s">
        <v>19</v>
      </c>
      <c r="AC518" s="303"/>
      <c r="AD518" s="274" t="s">
        <v>20</v>
      </c>
      <c r="AE518" s="275"/>
      <c r="AF518" s="276" t="s">
        <v>21</v>
      </c>
      <c r="AG518" s="278" t="s">
        <v>22</v>
      </c>
      <c r="AH518" s="304" t="s">
        <v>23</v>
      </c>
      <c r="AI518" s="301" t="s">
        <v>24</v>
      </c>
    </row>
    <row r="519" spans="1:35" ht="20.25" thickBot="1">
      <c r="A519" s="249"/>
      <c r="B519" s="252"/>
      <c r="C519" s="253"/>
      <c r="D519" s="253"/>
      <c r="E519" s="253"/>
      <c r="F519" s="253"/>
      <c r="G519" s="253"/>
      <c r="H519" s="255"/>
      <c r="I519" s="257" t="s">
        <v>8</v>
      </c>
      <c r="J519" s="257"/>
      <c r="K519" s="300"/>
      <c r="L519" s="308"/>
      <c r="M519" s="310"/>
      <c r="N519" s="77" t="s">
        <v>25</v>
      </c>
      <c r="O519" s="78" t="s">
        <v>26</v>
      </c>
      <c r="P519" s="79" t="s">
        <v>25</v>
      </c>
      <c r="Q519" s="78" t="s">
        <v>26</v>
      </c>
      <c r="R519" s="79" t="s">
        <v>25</v>
      </c>
      <c r="S519" s="78" t="s">
        <v>26</v>
      </c>
      <c r="T519" s="79" t="s">
        <v>25</v>
      </c>
      <c r="U519" s="78" t="s">
        <v>26</v>
      </c>
      <c r="V519" s="79" t="s">
        <v>25</v>
      </c>
      <c r="W519" s="78" t="s">
        <v>26</v>
      </c>
      <c r="X519" s="79" t="s">
        <v>25</v>
      </c>
      <c r="Y519" s="78" t="s">
        <v>26</v>
      </c>
      <c r="Z519" s="79" t="s">
        <v>25</v>
      </c>
      <c r="AA519" s="78" t="s">
        <v>27</v>
      </c>
      <c r="AB519" s="79" t="s">
        <v>25</v>
      </c>
      <c r="AC519" s="78" t="s">
        <v>27</v>
      </c>
      <c r="AD519" s="79" t="s">
        <v>25</v>
      </c>
      <c r="AE519" s="80" t="s">
        <v>27</v>
      </c>
      <c r="AF519" s="277"/>
      <c r="AG519" s="279"/>
      <c r="AH519" s="305"/>
      <c r="AI519" s="302"/>
    </row>
    <row r="520" spans="1:35" ht="23.25" thickBot="1">
      <c r="A520" s="81" t="s">
        <v>213</v>
      </c>
      <c r="B520" s="297"/>
      <c r="C520" s="298"/>
      <c r="D520" s="298"/>
      <c r="E520" s="298"/>
      <c r="F520" s="298"/>
      <c r="G520" s="298"/>
      <c r="H520" s="143"/>
      <c r="I520" s="83"/>
      <c r="J520" s="84"/>
      <c r="K520" s="84"/>
      <c r="L520" s="85"/>
      <c r="M520" s="86"/>
      <c r="N520" s="87">
        <v>0</v>
      </c>
      <c r="O520" s="88">
        <v>0</v>
      </c>
      <c r="P520" s="88">
        <v>0</v>
      </c>
      <c r="Q520" s="88">
        <v>0</v>
      </c>
      <c r="R520" s="88">
        <v>0</v>
      </c>
      <c r="S520" s="88">
        <v>0</v>
      </c>
      <c r="T520" s="88">
        <v>0</v>
      </c>
      <c r="U520" s="88">
        <v>0</v>
      </c>
      <c r="V520" s="88">
        <v>0</v>
      </c>
      <c r="W520" s="88">
        <v>0</v>
      </c>
      <c r="X520" s="88">
        <v>0</v>
      </c>
      <c r="Y520" s="88">
        <v>0</v>
      </c>
      <c r="Z520" s="88">
        <v>0</v>
      </c>
      <c r="AA520" s="88">
        <v>0</v>
      </c>
      <c r="AB520" s="88">
        <v>0</v>
      </c>
      <c r="AC520" s="88">
        <v>0</v>
      </c>
      <c r="AD520" s="88">
        <v>0</v>
      </c>
      <c r="AE520" s="89">
        <v>0</v>
      </c>
      <c r="AF520" s="90">
        <v>0</v>
      </c>
      <c r="AG520" s="91"/>
      <c r="AH520" s="91"/>
      <c r="AI520" s="92"/>
    </row>
    <row r="521" spans="1:35" ht="15.75" thickBot="1">
      <c r="A521" s="294"/>
      <c r="B521" s="295"/>
      <c r="C521" s="295"/>
      <c r="D521" s="295"/>
      <c r="E521" s="295"/>
      <c r="F521" s="295"/>
      <c r="G521" s="295"/>
      <c r="H521" s="295"/>
      <c r="I521" s="295"/>
      <c r="J521" s="295"/>
      <c r="K521" s="295"/>
      <c r="L521" s="295"/>
      <c r="M521" s="295"/>
      <c r="N521" s="295"/>
      <c r="O521" s="295"/>
      <c r="P521" s="295"/>
      <c r="Q521" s="295"/>
      <c r="R521" s="295"/>
      <c r="S521" s="295"/>
      <c r="T521" s="295"/>
      <c r="U521" s="295"/>
      <c r="V521" s="295"/>
      <c r="W521" s="295"/>
      <c r="X521" s="295"/>
      <c r="Y521" s="295"/>
      <c r="Z521" s="295"/>
      <c r="AA521" s="295"/>
      <c r="AB521" s="295"/>
      <c r="AC521" s="295"/>
      <c r="AD521" s="295"/>
      <c r="AE521" s="295"/>
      <c r="AF521" s="295"/>
      <c r="AG521" s="295"/>
      <c r="AH521" s="295"/>
      <c r="AI521" s="296"/>
    </row>
    <row r="522" spans="1:35" ht="34.5" thickBot="1">
      <c r="A522" s="14" t="s">
        <v>29</v>
      </c>
      <c r="B522" s="15" t="s">
        <v>30</v>
      </c>
      <c r="C522" s="15" t="s">
        <v>31</v>
      </c>
      <c r="D522" s="15" t="s">
        <v>32</v>
      </c>
      <c r="E522" s="16" t="s">
        <v>33</v>
      </c>
      <c r="F522" s="16" t="s">
        <v>34</v>
      </c>
      <c r="G522" s="93" t="s">
        <v>35</v>
      </c>
      <c r="H522" s="94" t="s">
        <v>36</v>
      </c>
      <c r="I522" s="95"/>
      <c r="J522" s="95"/>
      <c r="K522" s="95"/>
      <c r="L522" s="95"/>
      <c r="M522" s="96"/>
      <c r="N522" s="18">
        <v>0</v>
      </c>
      <c r="O522" s="19">
        <v>0</v>
      </c>
      <c r="P522" s="20">
        <v>0</v>
      </c>
      <c r="Q522" s="19">
        <v>0</v>
      </c>
      <c r="R522" s="20"/>
      <c r="S522" s="19"/>
      <c r="T522" s="20"/>
      <c r="U522" s="19"/>
      <c r="V522" s="20"/>
      <c r="W522" s="19"/>
      <c r="X522" s="20"/>
      <c r="Y522" s="19"/>
      <c r="Z522" s="20"/>
      <c r="AA522" s="19"/>
      <c r="AB522" s="20"/>
      <c r="AC522" s="19"/>
      <c r="AD522" s="21">
        <v>0</v>
      </c>
      <c r="AE522" s="19">
        <v>0</v>
      </c>
      <c r="AF522" s="22">
        <v>0</v>
      </c>
      <c r="AG522" s="23"/>
      <c r="AH522" s="23"/>
      <c r="AI522" s="97"/>
    </row>
    <row r="523" spans="1:35" ht="24.75">
      <c r="A523" s="280" t="s">
        <v>345</v>
      </c>
      <c r="B523" s="135" t="s">
        <v>346</v>
      </c>
      <c r="C523" s="25" t="s">
        <v>347</v>
      </c>
      <c r="D523" s="25" t="s">
        <v>217</v>
      </c>
      <c r="E523" s="98">
        <v>1</v>
      </c>
      <c r="F523" s="26"/>
      <c r="G523" s="351" t="s">
        <v>348</v>
      </c>
      <c r="H523" s="328" t="s">
        <v>349</v>
      </c>
      <c r="I523" s="99"/>
      <c r="J523" s="334">
        <v>1</v>
      </c>
      <c r="K523" s="382">
        <v>1</v>
      </c>
      <c r="L523" s="336">
        <v>1</v>
      </c>
      <c r="M523" s="338"/>
      <c r="N523" s="101"/>
      <c r="O523" s="102"/>
      <c r="P523" s="103"/>
      <c r="Q523" s="104"/>
      <c r="R523" s="104"/>
      <c r="S523" s="104"/>
      <c r="T523" s="104"/>
      <c r="U523" s="104"/>
      <c r="V523" s="104"/>
      <c r="W523" s="104"/>
      <c r="X523" s="104"/>
      <c r="Y523" s="104"/>
      <c r="Z523" s="104"/>
      <c r="AA523" s="104"/>
      <c r="AB523" s="27"/>
      <c r="AC523" s="27"/>
      <c r="AD523" s="243"/>
      <c r="AE523" s="243"/>
      <c r="AF523" s="411" t="s">
        <v>350</v>
      </c>
      <c r="AG523" s="259" t="s">
        <v>351</v>
      </c>
      <c r="AH523" s="259"/>
      <c r="AI523" s="331" t="s">
        <v>213</v>
      </c>
    </row>
    <row r="524" spans="1:35" ht="33">
      <c r="A524" s="281"/>
      <c r="B524" s="54"/>
      <c r="C524" s="105" t="s">
        <v>352</v>
      </c>
      <c r="D524" s="105" t="s">
        <v>217</v>
      </c>
      <c r="E524" s="106">
        <v>1</v>
      </c>
      <c r="F524" s="26"/>
      <c r="G524" s="351"/>
      <c r="H524" s="328"/>
      <c r="I524" s="99"/>
      <c r="J524" s="334"/>
      <c r="K524" s="336"/>
      <c r="L524" s="336"/>
      <c r="M524" s="338"/>
      <c r="N524" s="108"/>
      <c r="O524" s="102"/>
      <c r="P524" s="30"/>
      <c r="Q524" s="27"/>
      <c r="R524" s="27"/>
      <c r="S524" s="27"/>
      <c r="T524" s="27"/>
      <c r="U524" s="27"/>
      <c r="V524" s="27"/>
      <c r="W524" s="27"/>
      <c r="X524" s="27"/>
      <c r="Y524" s="27"/>
      <c r="Z524" s="27"/>
      <c r="AA524" s="27"/>
      <c r="AB524" s="27"/>
      <c r="AC524" s="27"/>
      <c r="AD524" s="243"/>
      <c r="AE524" s="243"/>
      <c r="AF524" s="412"/>
      <c r="AG524" s="259"/>
      <c r="AH524" s="259"/>
      <c r="AI524" s="331"/>
    </row>
    <row r="525" spans="1:35" ht="16.5">
      <c r="A525" s="281"/>
      <c r="B525" s="54"/>
      <c r="C525" s="105" t="s">
        <v>353</v>
      </c>
      <c r="D525" s="105" t="s">
        <v>217</v>
      </c>
      <c r="E525" s="109">
        <v>1</v>
      </c>
      <c r="F525" s="26"/>
      <c r="G525" s="351"/>
      <c r="H525" s="328"/>
      <c r="I525" s="99"/>
      <c r="J525" s="334"/>
      <c r="K525" s="336"/>
      <c r="L525" s="336"/>
      <c r="M525" s="338"/>
      <c r="N525" s="101"/>
      <c r="O525" s="102"/>
      <c r="P525" s="110"/>
      <c r="Q525" s="27"/>
      <c r="R525" s="27"/>
      <c r="S525" s="27"/>
      <c r="T525" s="27"/>
      <c r="U525" s="27"/>
      <c r="V525" s="27"/>
      <c r="W525" s="27"/>
      <c r="X525" s="27"/>
      <c r="Y525" s="27"/>
      <c r="Z525" s="27"/>
      <c r="AA525" s="27"/>
      <c r="AB525" s="27"/>
      <c r="AC525" s="27"/>
      <c r="AD525" s="243"/>
      <c r="AE525" s="243"/>
      <c r="AF525" s="412"/>
      <c r="AG525" s="259"/>
      <c r="AH525" s="259"/>
      <c r="AI525" s="331"/>
    </row>
    <row r="526" spans="1:35" ht="15.75" thickBot="1">
      <c r="A526" s="377"/>
      <c r="B526" s="140"/>
      <c r="C526" s="112"/>
      <c r="D526" s="112"/>
      <c r="E526" s="113"/>
      <c r="F526" s="114"/>
      <c r="G526" s="352"/>
      <c r="H526" s="329"/>
      <c r="I526" s="115" t="s">
        <v>316</v>
      </c>
      <c r="J526" s="335"/>
      <c r="K526" s="337"/>
      <c r="L526" s="337"/>
      <c r="M526" s="339"/>
      <c r="N526" s="117"/>
      <c r="O526" s="118"/>
      <c r="P526" s="119"/>
      <c r="Q526" s="120"/>
      <c r="R526" s="120"/>
      <c r="S526" s="120"/>
      <c r="T526" s="120"/>
      <c r="U526" s="120"/>
      <c r="V526" s="120"/>
      <c r="W526" s="120"/>
      <c r="X526" s="120"/>
      <c r="Y526" s="120"/>
      <c r="Z526" s="120"/>
      <c r="AA526" s="120"/>
      <c r="AB526" s="120"/>
      <c r="AC526" s="120"/>
      <c r="AD526" s="244"/>
      <c r="AE526" s="244"/>
      <c r="AF526" s="413"/>
      <c r="AG526" s="330"/>
      <c r="AH526" s="330"/>
      <c r="AI526" s="332"/>
    </row>
    <row r="527" spans="1:35" ht="15.75" thickBot="1">
      <c r="A527" s="260"/>
      <c r="B527" s="261"/>
      <c r="C527" s="261"/>
      <c r="D527" s="261"/>
      <c r="E527" s="261"/>
      <c r="F527" s="261"/>
      <c r="G527" s="261"/>
      <c r="H527" s="261"/>
      <c r="I527" s="261"/>
      <c r="J527" s="261"/>
      <c r="K527" s="261"/>
      <c r="L527" s="261"/>
      <c r="M527" s="261"/>
      <c r="N527" s="261"/>
      <c r="O527" s="261"/>
      <c r="P527" s="261"/>
      <c r="Q527" s="261"/>
      <c r="R527" s="261"/>
      <c r="S527" s="261"/>
      <c r="T527" s="261"/>
      <c r="U527" s="261"/>
      <c r="V527" s="261"/>
      <c r="W527" s="261"/>
      <c r="X527" s="261"/>
      <c r="Y527" s="261"/>
      <c r="Z527" s="261"/>
      <c r="AA527" s="261"/>
      <c r="AB527" s="261"/>
      <c r="AC527" s="261"/>
      <c r="AD527" s="261"/>
      <c r="AE527" s="261"/>
      <c r="AF527" s="261"/>
      <c r="AG527" s="261"/>
      <c r="AH527" s="261"/>
      <c r="AI527" s="262"/>
    </row>
    <row r="529" spans="1:35" ht="15.75" thickBot="1"/>
    <row r="530" spans="1:35">
      <c r="A530" s="311" t="s">
        <v>209</v>
      </c>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c r="AA530" s="312"/>
      <c r="AB530" s="312"/>
      <c r="AC530" s="312"/>
      <c r="AD530" s="312"/>
      <c r="AE530" s="312"/>
      <c r="AF530" s="312"/>
      <c r="AG530" s="312"/>
      <c r="AH530" s="312"/>
      <c r="AI530" s="313"/>
    </row>
    <row r="531" spans="1:35" ht="15.75" thickBot="1">
      <c r="A531" s="314" t="s">
        <v>57</v>
      </c>
      <c r="B531" s="315"/>
      <c r="C531" s="315"/>
      <c r="D531" s="315"/>
      <c r="E531" s="315"/>
      <c r="F531" s="315"/>
      <c r="G531" s="315"/>
      <c r="H531" s="315"/>
      <c r="I531" s="315"/>
      <c r="J531" s="315"/>
      <c r="K531" s="315"/>
      <c r="L531" s="315"/>
      <c r="M531" s="315"/>
      <c r="N531" s="315"/>
      <c r="O531" s="315"/>
      <c r="P531" s="315"/>
      <c r="Q531" s="315"/>
      <c r="R531" s="315"/>
      <c r="S531" s="315"/>
      <c r="T531" s="315"/>
      <c r="U531" s="315"/>
      <c r="V531" s="315"/>
      <c r="W531" s="315"/>
      <c r="X531" s="315"/>
      <c r="Y531" s="315"/>
      <c r="Z531" s="315"/>
      <c r="AA531" s="315"/>
      <c r="AB531" s="315"/>
      <c r="AC531" s="315"/>
      <c r="AD531" s="315"/>
      <c r="AE531" s="315"/>
      <c r="AF531" s="315"/>
      <c r="AG531" s="315"/>
      <c r="AH531" s="315"/>
      <c r="AI531" s="316"/>
    </row>
    <row r="532" spans="1:35">
      <c r="A532" s="317" t="s">
        <v>41</v>
      </c>
      <c r="B532" s="318"/>
      <c r="C532" s="318"/>
      <c r="D532" s="318"/>
      <c r="E532" s="318"/>
      <c r="F532" s="318"/>
      <c r="G532" s="319"/>
      <c r="H532" s="320" t="s">
        <v>354</v>
      </c>
      <c r="I532" s="321"/>
      <c r="J532" s="321"/>
      <c r="K532" s="321"/>
      <c r="L532" s="321"/>
      <c r="M532" s="321"/>
      <c r="N532" s="321"/>
      <c r="O532" s="321"/>
      <c r="P532" s="321"/>
      <c r="Q532" s="321"/>
      <c r="R532" s="321"/>
      <c r="S532" s="322"/>
      <c r="T532" s="320" t="s">
        <v>355</v>
      </c>
      <c r="U532" s="323"/>
      <c r="V532" s="323"/>
      <c r="W532" s="323"/>
      <c r="X532" s="323"/>
      <c r="Y532" s="323"/>
      <c r="Z532" s="323"/>
      <c r="AA532" s="323"/>
      <c r="AB532" s="323"/>
      <c r="AC532" s="323"/>
      <c r="AD532" s="323"/>
      <c r="AE532" s="323"/>
      <c r="AF532" s="323"/>
      <c r="AG532" s="323"/>
      <c r="AH532" s="323"/>
      <c r="AI532" s="324"/>
    </row>
    <row r="533" spans="1:35" ht="15.75" thickBot="1">
      <c r="A533" s="263" t="s">
        <v>356</v>
      </c>
      <c r="B533" s="264"/>
      <c r="C533" s="265"/>
      <c r="D533" s="76"/>
      <c r="E533" s="266" t="s">
        <v>357</v>
      </c>
      <c r="F533" s="266"/>
      <c r="G533" s="266"/>
      <c r="H533" s="266"/>
      <c r="I533" s="266"/>
      <c r="J533" s="266"/>
      <c r="K533" s="266"/>
      <c r="L533" s="266"/>
      <c r="M533" s="267"/>
      <c r="N533" s="268" t="s">
        <v>3</v>
      </c>
      <c r="O533" s="269"/>
      <c r="P533" s="269"/>
      <c r="Q533" s="269"/>
      <c r="R533" s="269"/>
      <c r="S533" s="269"/>
      <c r="T533" s="269"/>
      <c r="U533" s="269"/>
      <c r="V533" s="269"/>
      <c r="W533" s="269"/>
      <c r="X533" s="269"/>
      <c r="Y533" s="269"/>
      <c r="Z533" s="269"/>
      <c r="AA533" s="269"/>
      <c r="AB533" s="269"/>
      <c r="AC533" s="269"/>
      <c r="AD533" s="269"/>
      <c r="AE533" s="270"/>
      <c r="AF533" s="271" t="s">
        <v>4</v>
      </c>
      <c r="AG533" s="272"/>
      <c r="AH533" s="272"/>
      <c r="AI533" s="273"/>
    </row>
    <row r="534" spans="1:35">
      <c r="A534" s="248" t="s">
        <v>5</v>
      </c>
      <c r="B534" s="250" t="s">
        <v>6</v>
      </c>
      <c r="C534" s="251"/>
      <c r="D534" s="251"/>
      <c r="E534" s="251"/>
      <c r="F534" s="251"/>
      <c r="G534" s="251"/>
      <c r="H534" s="254" t="s">
        <v>7</v>
      </c>
      <c r="I534" s="256" t="s">
        <v>8</v>
      </c>
      <c r="J534" s="256" t="s">
        <v>9</v>
      </c>
      <c r="K534" s="299" t="s">
        <v>358</v>
      </c>
      <c r="L534" s="307" t="s">
        <v>10</v>
      </c>
      <c r="M534" s="309" t="s">
        <v>11</v>
      </c>
      <c r="N534" s="306" t="s">
        <v>12</v>
      </c>
      <c r="O534" s="303"/>
      <c r="P534" s="274" t="s">
        <v>13</v>
      </c>
      <c r="Q534" s="303"/>
      <c r="R534" s="274" t="s">
        <v>14</v>
      </c>
      <c r="S534" s="303"/>
      <c r="T534" s="274" t="s">
        <v>15</v>
      </c>
      <c r="U534" s="303"/>
      <c r="V534" s="274" t="s">
        <v>16</v>
      </c>
      <c r="W534" s="303"/>
      <c r="X534" s="274" t="s">
        <v>17</v>
      </c>
      <c r="Y534" s="303"/>
      <c r="Z534" s="274" t="s">
        <v>18</v>
      </c>
      <c r="AA534" s="303"/>
      <c r="AB534" s="274" t="s">
        <v>19</v>
      </c>
      <c r="AC534" s="303"/>
      <c r="AD534" s="274" t="s">
        <v>20</v>
      </c>
      <c r="AE534" s="275"/>
      <c r="AF534" s="276" t="s">
        <v>21</v>
      </c>
      <c r="AG534" s="278" t="s">
        <v>22</v>
      </c>
      <c r="AH534" s="304" t="s">
        <v>23</v>
      </c>
      <c r="AI534" s="301" t="s">
        <v>24</v>
      </c>
    </row>
    <row r="535" spans="1:35" ht="20.25" thickBot="1">
      <c r="A535" s="249"/>
      <c r="B535" s="252"/>
      <c r="C535" s="253"/>
      <c r="D535" s="253"/>
      <c r="E535" s="253"/>
      <c r="F535" s="253"/>
      <c r="G535" s="253"/>
      <c r="H535" s="255"/>
      <c r="I535" s="257" t="s">
        <v>8</v>
      </c>
      <c r="J535" s="257"/>
      <c r="K535" s="300"/>
      <c r="L535" s="308"/>
      <c r="M535" s="310"/>
      <c r="N535" s="77" t="s">
        <v>25</v>
      </c>
      <c r="O535" s="78" t="s">
        <v>26</v>
      </c>
      <c r="P535" s="79" t="s">
        <v>25</v>
      </c>
      <c r="Q535" s="78" t="s">
        <v>26</v>
      </c>
      <c r="R535" s="79" t="s">
        <v>25</v>
      </c>
      <c r="S535" s="78" t="s">
        <v>26</v>
      </c>
      <c r="T535" s="79" t="s">
        <v>25</v>
      </c>
      <c r="U535" s="78" t="s">
        <v>26</v>
      </c>
      <c r="V535" s="79" t="s">
        <v>25</v>
      </c>
      <c r="W535" s="78" t="s">
        <v>26</v>
      </c>
      <c r="X535" s="79" t="s">
        <v>25</v>
      </c>
      <c r="Y535" s="78" t="s">
        <v>26</v>
      </c>
      <c r="Z535" s="79" t="s">
        <v>25</v>
      </c>
      <c r="AA535" s="78" t="s">
        <v>27</v>
      </c>
      <c r="AB535" s="79" t="s">
        <v>25</v>
      </c>
      <c r="AC535" s="78" t="s">
        <v>27</v>
      </c>
      <c r="AD535" s="79" t="s">
        <v>25</v>
      </c>
      <c r="AE535" s="80" t="s">
        <v>27</v>
      </c>
      <c r="AF535" s="277"/>
      <c r="AG535" s="279"/>
      <c r="AH535" s="305"/>
      <c r="AI535" s="302"/>
    </row>
    <row r="536" spans="1:35" ht="23.25" thickBot="1">
      <c r="A536" s="81" t="s">
        <v>268</v>
      </c>
      <c r="B536" s="297"/>
      <c r="C536" s="298"/>
      <c r="D536" s="298"/>
      <c r="E536" s="298"/>
      <c r="F536" s="298"/>
      <c r="G536" s="298"/>
      <c r="H536" s="143"/>
      <c r="I536" s="83"/>
      <c r="J536" s="84"/>
      <c r="K536" s="84"/>
      <c r="L536" s="85"/>
      <c r="M536" s="86"/>
      <c r="N536" s="87">
        <v>0</v>
      </c>
      <c r="O536" s="88">
        <v>0</v>
      </c>
      <c r="P536" s="88">
        <v>0</v>
      </c>
      <c r="Q536" s="88">
        <v>0</v>
      </c>
      <c r="R536" s="88">
        <v>0</v>
      </c>
      <c r="S536" s="88">
        <v>0</v>
      </c>
      <c r="T536" s="88">
        <v>0</v>
      </c>
      <c r="U536" s="88">
        <v>0</v>
      </c>
      <c r="V536" s="88">
        <v>0</v>
      </c>
      <c r="W536" s="88">
        <v>0</v>
      </c>
      <c r="X536" s="88">
        <v>0</v>
      </c>
      <c r="Y536" s="88">
        <v>0</v>
      </c>
      <c r="Z536" s="88">
        <v>0</v>
      </c>
      <c r="AA536" s="88">
        <v>0</v>
      </c>
      <c r="AB536" s="88">
        <v>0</v>
      </c>
      <c r="AC536" s="88">
        <v>0</v>
      </c>
      <c r="AD536" s="88">
        <v>0</v>
      </c>
      <c r="AE536" s="89">
        <v>0</v>
      </c>
      <c r="AF536" s="90">
        <v>0</v>
      </c>
      <c r="AG536" s="91"/>
      <c r="AH536" s="91"/>
      <c r="AI536" s="92"/>
    </row>
    <row r="537" spans="1:35" ht="15.75" thickBot="1">
      <c r="A537" s="294"/>
      <c r="B537" s="295"/>
      <c r="C537" s="295"/>
      <c r="D537" s="295"/>
      <c r="E537" s="295"/>
      <c r="F537" s="295"/>
      <c r="G537" s="295"/>
      <c r="H537" s="295"/>
      <c r="I537" s="295"/>
      <c r="J537" s="295"/>
      <c r="K537" s="295"/>
      <c r="L537" s="295"/>
      <c r="M537" s="295"/>
      <c r="N537" s="295"/>
      <c r="O537" s="295"/>
      <c r="P537" s="295"/>
      <c r="Q537" s="295"/>
      <c r="R537" s="295"/>
      <c r="S537" s="295"/>
      <c r="T537" s="295"/>
      <c r="U537" s="295"/>
      <c r="V537" s="295"/>
      <c r="W537" s="295"/>
      <c r="X537" s="295"/>
      <c r="Y537" s="295"/>
      <c r="Z537" s="295"/>
      <c r="AA537" s="295"/>
      <c r="AB537" s="295"/>
      <c r="AC537" s="295"/>
      <c r="AD537" s="295"/>
      <c r="AE537" s="295"/>
      <c r="AF537" s="295"/>
      <c r="AG537" s="295"/>
      <c r="AH537" s="295"/>
      <c r="AI537" s="296"/>
    </row>
    <row r="538" spans="1:35" ht="34.5" thickBot="1">
      <c r="A538" s="14" t="s">
        <v>29</v>
      </c>
      <c r="B538" s="15" t="s">
        <v>30</v>
      </c>
      <c r="C538" s="15" t="s">
        <v>31</v>
      </c>
      <c r="D538" s="15" t="s">
        <v>32</v>
      </c>
      <c r="E538" s="16" t="s">
        <v>33</v>
      </c>
      <c r="F538" s="16" t="s">
        <v>34</v>
      </c>
      <c r="G538" s="93" t="s">
        <v>35</v>
      </c>
      <c r="H538" s="94" t="s">
        <v>36</v>
      </c>
      <c r="I538" s="95"/>
      <c r="J538" s="95"/>
      <c r="K538" s="95"/>
      <c r="L538" s="95"/>
      <c r="M538" s="96"/>
      <c r="N538" s="18">
        <v>0</v>
      </c>
      <c r="O538" s="19">
        <v>0</v>
      </c>
      <c r="P538" s="20">
        <v>0</v>
      </c>
      <c r="Q538" s="19">
        <v>0</v>
      </c>
      <c r="R538" s="20"/>
      <c r="S538" s="19"/>
      <c r="T538" s="20"/>
      <c r="U538" s="19"/>
      <c r="V538" s="20"/>
      <c r="W538" s="19"/>
      <c r="X538" s="20"/>
      <c r="Y538" s="19"/>
      <c r="Z538" s="20"/>
      <c r="AA538" s="19"/>
      <c r="AB538" s="20"/>
      <c r="AC538" s="19"/>
      <c r="AD538" s="21">
        <v>0</v>
      </c>
      <c r="AE538" s="19">
        <v>0</v>
      </c>
      <c r="AF538" s="22">
        <v>0</v>
      </c>
      <c r="AG538" s="23"/>
      <c r="AH538" s="23"/>
      <c r="AI538" s="97"/>
    </row>
    <row r="539" spans="1:35" ht="57.75">
      <c r="A539" s="280" t="s">
        <v>359</v>
      </c>
      <c r="B539" s="135" t="s">
        <v>360</v>
      </c>
      <c r="C539" s="25" t="s">
        <v>361</v>
      </c>
      <c r="D539" s="25" t="s">
        <v>217</v>
      </c>
      <c r="E539" s="98"/>
      <c r="F539" s="26"/>
      <c r="G539" s="325" t="s">
        <v>362</v>
      </c>
      <c r="H539" s="328" t="s">
        <v>363</v>
      </c>
      <c r="I539" s="99"/>
      <c r="J539" s="334">
        <v>1</v>
      </c>
      <c r="K539" s="382">
        <v>1</v>
      </c>
      <c r="L539" s="336"/>
      <c r="M539" s="338"/>
      <c r="N539" s="101"/>
      <c r="O539" s="102"/>
      <c r="P539" s="103"/>
      <c r="Q539" s="104"/>
      <c r="R539" s="104"/>
      <c r="S539" s="104"/>
      <c r="T539" s="104"/>
      <c r="U539" s="104"/>
      <c r="V539" s="104"/>
      <c r="W539" s="104"/>
      <c r="X539" s="104"/>
      <c r="Y539" s="104"/>
      <c r="Z539" s="104"/>
      <c r="AA539" s="104"/>
      <c r="AB539" s="27"/>
      <c r="AC539" s="27"/>
      <c r="AD539" s="243"/>
      <c r="AE539" s="243"/>
      <c r="AF539" s="406" t="s">
        <v>326</v>
      </c>
      <c r="AG539" s="259" t="s">
        <v>364</v>
      </c>
      <c r="AH539" s="259"/>
      <c r="AI539" s="331" t="s">
        <v>213</v>
      </c>
    </row>
    <row r="540" spans="1:35" ht="33">
      <c r="A540" s="281"/>
      <c r="B540" s="54"/>
      <c r="C540" s="105" t="s">
        <v>365</v>
      </c>
      <c r="D540" s="105" t="s">
        <v>217</v>
      </c>
      <c r="E540" s="106"/>
      <c r="F540" s="26"/>
      <c r="G540" s="326"/>
      <c r="H540" s="328"/>
      <c r="I540" s="99"/>
      <c r="J540" s="334"/>
      <c r="K540" s="336"/>
      <c r="L540" s="336"/>
      <c r="M540" s="338"/>
      <c r="N540" s="108"/>
      <c r="O540" s="102"/>
      <c r="P540" s="30"/>
      <c r="Q540" s="27"/>
      <c r="R540" s="27"/>
      <c r="S540" s="27"/>
      <c r="T540" s="27"/>
      <c r="U540" s="27"/>
      <c r="V540" s="27"/>
      <c r="W540" s="27"/>
      <c r="X540" s="27"/>
      <c r="Y540" s="27"/>
      <c r="Z540" s="27"/>
      <c r="AA540" s="27"/>
      <c r="AB540" s="27"/>
      <c r="AC540" s="27"/>
      <c r="AD540" s="243"/>
      <c r="AE540" s="243"/>
      <c r="AF540" s="407"/>
      <c r="AG540" s="259"/>
      <c r="AH540" s="259"/>
      <c r="AI540" s="331"/>
    </row>
    <row r="541" spans="1:35">
      <c r="A541" s="281"/>
      <c r="B541" s="54"/>
      <c r="C541" s="105"/>
      <c r="D541" s="105"/>
      <c r="E541" s="109"/>
      <c r="F541" s="26"/>
      <c r="G541" s="326"/>
      <c r="H541" s="328"/>
      <c r="I541" s="99"/>
      <c r="J541" s="334"/>
      <c r="K541" s="336"/>
      <c r="L541" s="336"/>
      <c r="M541" s="338"/>
      <c r="N541" s="101"/>
      <c r="O541" s="102"/>
      <c r="P541" s="110"/>
      <c r="Q541" s="27"/>
      <c r="R541" s="27"/>
      <c r="S541" s="27"/>
      <c r="T541" s="27"/>
      <c r="U541" s="27"/>
      <c r="V541" s="27"/>
      <c r="W541" s="27"/>
      <c r="X541" s="27"/>
      <c r="Y541" s="27"/>
      <c r="Z541" s="27"/>
      <c r="AA541" s="27"/>
      <c r="AB541" s="27"/>
      <c r="AC541" s="27"/>
      <c r="AD541" s="243"/>
      <c r="AE541" s="243"/>
      <c r="AF541" s="407"/>
      <c r="AG541" s="259"/>
      <c r="AH541" s="259"/>
      <c r="AI541" s="331"/>
    </row>
    <row r="542" spans="1:35" ht="15.75" thickBot="1">
      <c r="A542" s="377"/>
      <c r="B542" s="140"/>
      <c r="C542" s="112"/>
      <c r="D542" s="112"/>
      <c r="E542" s="113"/>
      <c r="F542" s="114"/>
      <c r="G542" s="327"/>
      <c r="H542" s="329"/>
      <c r="I542" s="115">
        <v>0</v>
      </c>
      <c r="J542" s="335"/>
      <c r="K542" s="337"/>
      <c r="L542" s="337"/>
      <c r="M542" s="339"/>
      <c r="N542" s="117"/>
      <c r="O542" s="118"/>
      <c r="P542" s="119"/>
      <c r="Q542" s="120"/>
      <c r="R542" s="120"/>
      <c r="S542" s="120"/>
      <c r="T542" s="120"/>
      <c r="U542" s="120"/>
      <c r="V542" s="120"/>
      <c r="W542" s="120"/>
      <c r="X542" s="120"/>
      <c r="Y542" s="120"/>
      <c r="Z542" s="120"/>
      <c r="AA542" s="120"/>
      <c r="AB542" s="120"/>
      <c r="AC542" s="120"/>
      <c r="AD542" s="244"/>
      <c r="AE542" s="244"/>
      <c r="AF542" s="408"/>
      <c r="AG542" s="330"/>
      <c r="AH542" s="330"/>
      <c r="AI542" s="332"/>
    </row>
    <row r="543" spans="1:35" ht="15.75" thickBot="1">
      <c r="A543" s="260"/>
      <c r="B543" s="261"/>
      <c r="C543" s="261"/>
      <c r="D543" s="261"/>
      <c r="E543" s="261"/>
      <c r="F543" s="261"/>
      <c r="G543" s="261"/>
      <c r="H543" s="261"/>
      <c r="I543" s="261"/>
      <c r="J543" s="261"/>
      <c r="K543" s="261"/>
      <c r="L543" s="261"/>
      <c r="M543" s="261"/>
      <c r="N543" s="261"/>
      <c r="O543" s="261"/>
      <c r="P543" s="261"/>
      <c r="Q543" s="261"/>
      <c r="R543" s="261"/>
      <c r="S543" s="261"/>
      <c r="T543" s="261"/>
      <c r="U543" s="261"/>
      <c r="V543" s="261"/>
      <c r="W543" s="261"/>
      <c r="X543" s="261"/>
      <c r="Y543" s="261"/>
      <c r="Z543" s="261"/>
      <c r="AA543" s="261"/>
      <c r="AB543" s="261"/>
      <c r="AC543" s="261"/>
      <c r="AD543" s="261"/>
      <c r="AE543" s="261"/>
      <c r="AF543" s="261"/>
      <c r="AG543" s="261"/>
      <c r="AH543" s="261"/>
      <c r="AI543" s="262"/>
    </row>
    <row r="544" spans="1:35" ht="15.75" thickBot="1">
      <c r="A544" s="188"/>
      <c r="B544" s="188"/>
      <c r="C544" s="189"/>
      <c r="D544" s="189"/>
      <c r="E544" s="189"/>
      <c r="F544" s="189"/>
      <c r="G544" s="190"/>
      <c r="H544" s="190"/>
      <c r="I544" s="190"/>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row>
    <row r="545" spans="1:35">
      <c r="A545" s="311" t="s">
        <v>209</v>
      </c>
      <c r="B545" s="31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312"/>
      <c r="Z545" s="312"/>
      <c r="AA545" s="312"/>
      <c r="AB545" s="312"/>
      <c r="AC545" s="312"/>
      <c r="AD545" s="312"/>
      <c r="AE545" s="312"/>
      <c r="AF545" s="312"/>
      <c r="AG545" s="312"/>
      <c r="AH545" s="312"/>
      <c r="AI545" s="313"/>
    </row>
    <row r="546" spans="1:35" ht="15.75" thickBot="1">
      <c r="A546" s="314" t="s">
        <v>57</v>
      </c>
      <c r="B546" s="315"/>
      <c r="C546" s="315"/>
      <c r="D546" s="315"/>
      <c r="E546" s="315"/>
      <c r="F546" s="315"/>
      <c r="G546" s="315"/>
      <c r="H546" s="315"/>
      <c r="I546" s="315"/>
      <c r="J546" s="315"/>
      <c r="K546" s="315"/>
      <c r="L546" s="315"/>
      <c r="M546" s="315"/>
      <c r="N546" s="315"/>
      <c r="O546" s="315"/>
      <c r="P546" s="315"/>
      <c r="Q546" s="315"/>
      <c r="R546" s="315"/>
      <c r="S546" s="315"/>
      <c r="T546" s="315"/>
      <c r="U546" s="315"/>
      <c r="V546" s="315"/>
      <c r="W546" s="315"/>
      <c r="X546" s="315"/>
      <c r="Y546" s="315"/>
      <c r="Z546" s="315"/>
      <c r="AA546" s="315"/>
      <c r="AB546" s="315"/>
      <c r="AC546" s="315"/>
      <c r="AD546" s="315"/>
      <c r="AE546" s="315"/>
      <c r="AF546" s="315"/>
      <c r="AG546" s="315"/>
      <c r="AH546" s="315"/>
      <c r="AI546" s="316"/>
    </row>
    <row r="547" spans="1:35">
      <c r="A547" s="317" t="s">
        <v>41</v>
      </c>
      <c r="B547" s="318"/>
      <c r="C547" s="318"/>
      <c r="D547" s="318"/>
      <c r="E547" s="318"/>
      <c r="F547" s="318"/>
      <c r="G547" s="319"/>
      <c r="H547" s="320" t="s">
        <v>354</v>
      </c>
      <c r="I547" s="321"/>
      <c r="J547" s="321"/>
      <c r="K547" s="321"/>
      <c r="L547" s="321"/>
      <c r="M547" s="321"/>
      <c r="N547" s="321"/>
      <c r="O547" s="321"/>
      <c r="P547" s="321"/>
      <c r="Q547" s="321"/>
      <c r="R547" s="321"/>
      <c r="S547" s="322"/>
      <c r="T547" s="320" t="s">
        <v>355</v>
      </c>
      <c r="U547" s="323"/>
      <c r="V547" s="323"/>
      <c r="W547" s="323"/>
      <c r="X547" s="323"/>
      <c r="Y547" s="323"/>
      <c r="Z547" s="323"/>
      <c r="AA547" s="323"/>
      <c r="AB547" s="323"/>
      <c r="AC547" s="323"/>
      <c r="AD547" s="323"/>
      <c r="AE547" s="323"/>
      <c r="AF547" s="323"/>
      <c r="AG547" s="323"/>
      <c r="AH547" s="323"/>
      <c r="AI547" s="324"/>
    </row>
    <row r="548" spans="1:35" ht="15.75" thickBot="1">
      <c r="A548" s="263" t="s">
        <v>356</v>
      </c>
      <c r="B548" s="264"/>
      <c r="C548" s="265"/>
      <c r="D548" s="76"/>
      <c r="E548" s="266" t="s">
        <v>357</v>
      </c>
      <c r="F548" s="266"/>
      <c r="G548" s="266"/>
      <c r="H548" s="266"/>
      <c r="I548" s="266"/>
      <c r="J548" s="266"/>
      <c r="K548" s="266"/>
      <c r="L548" s="266"/>
      <c r="M548" s="267"/>
      <c r="N548" s="268" t="s">
        <v>3</v>
      </c>
      <c r="O548" s="269"/>
      <c r="P548" s="269"/>
      <c r="Q548" s="269"/>
      <c r="R548" s="269"/>
      <c r="S548" s="269"/>
      <c r="T548" s="269"/>
      <c r="U548" s="269"/>
      <c r="V548" s="269"/>
      <c r="W548" s="269"/>
      <c r="X548" s="269"/>
      <c r="Y548" s="269"/>
      <c r="Z548" s="269"/>
      <c r="AA548" s="269"/>
      <c r="AB548" s="269"/>
      <c r="AC548" s="269"/>
      <c r="AD548" s="269"/>
      <c r="AE548" s="270"/>
      <c r="AF548" s="271" t="s">
        <v>4</v>
      </c>
      <c r="AG548" s="272"/>
      <c r="AH548" s="272"/>
      <c r="AI548" s="273"/>
    </row>
    <row r="549" spans="1:35">
      <c r="A549" s="248" t="s">
        <v>5</v>
      </c>
      <c r="B549" s="250" t="s">
        <v>6</v>
      </c>
      <c r="C549" s="251"/>
      <c r="D549" s="251"/>
      <c r="E549" s="251"/>
      <c r="F549" s="251"/>
      <c r="G549" s="251"/>
      <c r="H549" s="254" t="s">
        <v>7</v>
      </c>
      <c r="I549" s="256" t="s">
        <v>8</v>
      </c>
      <c r="J549" s="256" t="s">
        <v>9</v>
      </c>
      <c r="K549" s="299" t="s">
        <v>51</v>
      </c>
      <c r="L549" s="307" t="s">
        <v>10</v>
      </c>
      <c r="M549" s="309" t="s">
        <v>11</v>
      </c>
      <c r="N549" s="306" t="s">
        <v>12</v>
      </c>
      <c r="O549" s="303"/>
      <c r="P549" s="274" t="s">
        <v>13</v>
      </c>
      <c r="Q549" s="303"/>
      <c r="R549" s="274" t="s">
        <v>14</v>
      </c>
      <c r="S549" s="303"/>
      <c r="T549" s="274" t="s">
        <v>15</v>
      </c>
      <c r="U549" s="303"/>
      <c r="V549" s="274" t="s">
        <v>16</v>
      </c>
      <c r="W549" s="303"/>
      <c r="X549" s="274" t="s">
        <v>17</v>
      </c>
      <c r="Y549" s="303"/>
      <c r="Z549" s="274" t="s">
        <v>18</v>
      </c>
      <c r="AA549" s="303"/>
      <c r="AB549" s="274" t="s">
        <v>19</v>
      </c>
      <c r="AC549" s="303"/>
      <c r="AD549" s="274" t="s">
        <v>20</v>
      </c>
      <c r="AE549" s="275"/>
      <c r="AF549" s="276" t="s">
        <v>21</v>
      </c>
      <c r="AG549" s="278" t="s">
        <v>22</v>
      </c>
      <c r="AH549" s="304" t="s">
        <v>23</v>
      </c>
      <c r="AI549" s="301" t="s">
        <v>24</v>
      </c>
    </row>
    <row r="550" spans="1:35" ht="20.25" thickBot="1">
      <c r="A550" s="249"/>
      <c r="B550" s="252"/>
      <c r="C550" s="253"/>
      <c r="D550" s="253"/>
      <c r="E550" s="253"/>
      <c r="F550" s="253"/>
      <c r="G550" s="253"/>
      <c r="H550" s="255"/>
      <c r="I550" s="257" t="s">
        <v>8</v>
      </c>
      <c r="J550" s="257"/>
      <c r="K550" s="300"/>
      <c r="L550" s="308"/>
      <c r="M550" s="310"/>
      <c r="N550" s="77" t="s">
        <v>25</v>
      </c>
      <c r="O550" s="78" t="s">
        <v>26</v>
      </c>
      <c r="P550" s="79" t="s">
        <v>25</v>
      </c>
      <c r="Q550" s="78" t="s">
        <v>26</v>
      </c>
      <c r="R550" s="79" t="s">
        <v>25</v>
      </c>
      <c r="S550" s="78" t="s">
        <v>26</v>
      </c>
      <c r="T550" s="79" t="s">
        <v>25</v>
      </c>
      <c r="U550" s="78" t="s">
        <v>26</v>
      </c>
      <c r="V550" s="79" t="s">
        <v>25</v>
      </c>
      <c r="W550" s="78" t="s">
        <v>26</v>
      </c>
      <c r="X550" s="79" t="s">
        <v>25</v>
      </c>
      <c r="Y550" s="78" t="s">
        <v>26</v>
      </c>
      <c r="Z550" s="79" t="s">
        <v>25</v>
      </c>
      <c r="AA550" s="78" t="s">
        <v>27</v>
      </c>
      <c r="AB550" s="79" t="s">
        <v>25</v>
      </c>
      <c r="AC550" s="78" t="s">
        <v>27</v>
      </c>
      <c r="AD550" s="79" t="s">
        <v>25</v>
      </c>
      <c r="AE550" s="80" t="s">
        <v>27</v>
      </c>
      <c r="AF550" s="277"/>
      <c r="AG550" s="279"/>
      <c r="AH550" s="305"/>
      <c r="AI550" s="302"/>
    </row>
    <row r="551" spans="1:35" ht="23.25" thickBot="1">
      <c r="A551" s="81" t="s">
        <v>268</v>
      </c>
      <c r="B551" s="297"/>
      <c r="C551" s="298"/>
      <c r="D551" s="298"/>
      <c r="E551" s="298"/>
      <c r="F551" s="298"/>
      <c r="G551" s="298"/>
      <c r="H551" s="143"/>
      <c r="I551" s="83"/>
      <c r="J551" s="84"/>
      <c r="K551" s="84"/>
      <c r="L551" s="85"/>
      <c r="M551" s="86"/>
      <c r="N551" s="87">
        <v>0</v>
      </c>
      <c r="O551" s="88">
        <v>0</v>
      </c>
      <c r="P551" s="88">
        <v>0</v>
      </c>
      <c r="Q551" s="88">
        <v>0</v>
      </c>
      <c r="R551" s="88">
        <v>0</v>
      </c>
      <c r="S551" s="88">
        <v>0</v>
      </c>
      <c r="T551" s="88">
        <v>0</v>
      </c>
      <c r="U551" s="88">
        <v>0</v>
      </c>
      <c r="V551" s="88">
        <v>0</v>
      </c>
      <c r="W551" s="88">
        <v>0</v>
      </c>
      <c r="X551" s="88">
        <v>0</v>
      </c>
      <c r="Y551" s="88">
        <v>0</v>
      </c>
      <c r="Z551" s="88">
        <v>0</v>
      </c>
      <c r="AA551" s="88">
        <v>0</v>
      </c>
      <c r="AB551" s="88">
        <v>0</v>
      </c>
      <c r="AC551" s="88">
        <v>0</v>
      </c>
      <c r="AD551" s="88">
        <v>0</v>
      </c>
      <c r="AE551" s="89">
        <v>0</v>
      </c>
      <c r="AF551" s="90">
        <v>0</v>
      </c>
      <c r="AG551" s="91"/>
      <c r="AH551" s="91"/>
      <c r="AI551" s="92"/>
    </row>
    <row r="552" spans="1:35" ht="15.75" thickBot="1">
      <c r="A552" s="294"/>
      <c r="B552" s="295"/>
      <c r="C552" s="295"/>
      <c r="D552" s="295"/>
      <c r="E552" s="295"/>
      <c r="F552" s="295"/>
      <c r="G552" s="295"/>
      <c r="H552" s="295"/>
      <c r="I552" s="295"/>
      <c r="J552" s="295"/>
      <c r="K552" s="295"/>
      <c r="L552" s="295"/>
      <c r="M552" s="295"/>
      <c r="N552" s="295"/>
      <c r="O552" s="295"/>
      <c r="P552" s="295"/>
      <c r="Q552" s="295"/>
      <c r="R552" s="295"/>
      <c r="S552" s="295"/>
      <c r="T552" s="295"/>
      <c r="U552" s="295"/>
      <c r="V552" s="295"/>
      <c r="W552" s="295"/>
      <c r="X552" s="295"/>
      <c r="Y552" s="295"/>
      <c r="Z552" s="295"/>
      <c r="AA552" s="295"/>
      <c r="AB552" s="295"/>
      <c r="AC552" s="295"/>
      <c r="AD552" s="295"/>
      <c r="AE552" s="295"/>
      <c r="AF552" s="295"/>
      <c r="AG552" s="295"/>
      <c r="AH552" s="295"/>
      <c r="AI552" s="296"/>
    </row>
    <row r="553" spans="1:35" ht="34.5" thickBot="1">
      <c r="A553" s="14" t="s">
        <v>29</v>
      </c>
      <c r="B553" s="15" t="s">
        <v>30</v>
      </c>
      <c r="C553" s="15" t="s">
        <v>31</v>
      </c>
      <c r="D553" s="15" t="s">
        <v>32</v>
      </c>
      <c r="E553" s="16" t="s">
        <v>33</v>
      </c>
      <c r="F553" s="16" t="s">
        <v>34</v>
      </c>
      <c r="G553" s="93" t="s">
        <v>35</v>
      </c>
      <c r="H553" s="94" t="s">
        <v>36</v>
      </c>
      <c r="I553" s="95"/>
      <c r="J553" s="95"/>
      <c r="K553" s="95"/>
      <c r="L553" s="95"/>
      <c r="M553" s="96"/>
      <c r="N553" s="18">
        <v>0</v>
      </c>
      <c r="O553" s="19">
        <v>0</v>
      </c>
      <c r="P553" s="20">
        <v>0</v>
      </c>
      <c r="Q553" s="19">
        <v>0</v>
      </c>
      <c r="R553" s="20"/>
      <c r="S553" s="19"/>
      <c r="T553" s="20"/>
      <c r="U553" s="19"/>
      <c r="V553" s="20"/>
      <c r="W553" s="19"/>
      <c r="X553" s="20"/>
      <c r="Y553" s="19"/>
      <c r="Z553" s="20"/>
      <c r="AA553" s="19"/>
      <c r="AB553" s="20"/>
      <c r="AC553" s="19"/>
      <c r="AD553" s="21">
        <v>0</v>
      </c>
      <c r="AE553" s="19">
        <v>0</v>
      </c>
      <c r="AF553" s="22">
        <v>0</v>
      </c>
      <c r="AG553" s="23"/>
      <c r="AH553" s="23"/>
      <c r="AI553" s="97"/>
    </row>
    <row r="554" spans="1:35" ht="24.75">
      <c r="A554" s="280" t="s">
        <v>359</v>
      </c>
      <c r="B554" s="135" t="s">
        <v>360</v>
      </c>
      <c r="C554" s="25" t="s">
        <v>366</v>
      </c>
      <c r="D554" s="25" t="s">
        <v>217</v>
      </c>
      <c r="E554" s="98">
        <v>1</v>
      </c>
      <c r="F554" s="26"/>
      <c r="G554" s="325" t="s">
        <v>367</v>
      </c>
      <c r="H554" s="328" t="s">
        <v>292</v>
      </c>
      <c r="I554" s="99"/>
      <c r="J554" s="334">
        <v>1</v>
      </c>
      <c r="K554" s="382">
        <v>1</v>
      </c>
      <c r="L554" s="336" t="s">
        <v>259</v>
      </c>
      <c r="M554" s="338" t="s">
        <v>259</v>
      </c>
      <c r="N554" s="101"/>
      <c r="O554" s="102"/>
      <c r="P554" s="103"/>
      <c r="Q554" s="104"/>
      <c r="R554" s="104"/>
      <c r="S554" s="104"/>
      <c r="T554" s="104"/>
      <c r="U554" s="104"/>
      <c r="V554" s="104"/>
      <c r="W554" s="104"/>
      <c r="X554" s="104"/>
      <c r="Y554" s="104"/>
      <c r="Z554" s="104"/>
      <c r="AA554" s="104"/>
      <c r="AB554" s="27"/>
      <c r="AC554" s="27"/>
      <c r="AD554" s="243"/>
      <c r="AE554" s="243"/>
      <c r="AF554" s="411" t="s">
        <v>326</v>
      </c>
      <c r="AG554" s="259" t="s">
        <v>368</v>
      </c>
      <c r="AH554" s="259"/>
      <c r="AI554" s="331" t="s">
        <v>213</v>
      </c>
    </row>
    <row r="555" spans="1:35" ht="41.25">
      <c r="A555" s="281"/>
      <c r="B555" s="54"/>
      <c r="C555" s="105" t="s">
        <v>369</v>
      </c>
      <c r="D555" s="105" t="s">
        <v>217</v>
      </c>
      <c r="E555" s="106">
        <v>1</v>
      </c>
      <c r="F555" s="26"/>
      <c r="G555" s="326"/>
      <c r="H555" s="328"/>
      <c r="I555" s="99"/>
      <c r="J555" s="334"/>
      <c r="K555" s="336"/>
      <c r="L555" s="336"/>
      <c r="M555" s="338"/>
      <c r="N555" s="108"/>
      <c r="O555" s="102"/>
      <c r="P555" s="30"/>
      <c r="Q555" s="27"/>
      <c r="R555" s="27"/>
      <c r="S555" s="27"/>
      <c r="T555" s="27"/>
      <c r="U555" s="27"/>
      <c r="V555" s="27"/>
      <c r="W555" s="27"/>
      <c r="X555" s="27"/>
      <c r="Y555" s="27"/>
      <c r="Z555" s="27"/>
      <c r="AA555" s="27"/>
      <c r="AB555" s="27"/>
      <c r="AC555" s="27"/>
      <c r="AD555" s="243"/>
      <c r="AE555" s="243"/>
      <c r="AF555" s="412"/>
      <c r="AG555" s="259"/>
      <c r="AH555" s="259"/>
      <c r="AI555" s="331"/>
    </row>
    <row r="556" spans="1:35" ht="24.75">
      <c r="A556" s="281"/>
      <c r="B556" s="54"/>
      <c r="C556" s="105" t="s">
        <v>370</v>
      </c>
      <c r="D556" s="105" t="s">
        <v>217</v>
      </c>
      <c r="E556" s="109">
        <v>1</v>
      </c>
      <c r="F556" s="26">
        <v>1</v>
      </c>
      <c r="G556" s="326"/>
      <c r="H556" s="328"/>
      <c r="I556" s="99"/>
      <c r="J556" s="334"/>
      <c r="K556" s="336"/>
      <c r="L556" s="336"/>
      <c r="M556" s="338"/>
      <c r="N556" s="101"/>
      <c r="O556" s="102"/>
      <c r="P556" s="110"/>
      <c r="Q556" s="27"/>
      <c r="R556" s="27"/>
      <c r="S556" s="27"/>
      <c r="T556" s="27"/>
      <c r="U556" s="27"/>
      <c r="V556" s="27"/>
      <c r="W556" s="27"/>
      <c r="X556" s="27"/>
      <c r="Y556" s="27"/>
      <c r="Z556" s="27"/>
      <c r="AA556" s="27"/>
      <c r="AB556" s="27"/>
      <c r="AC556" s="27"/>
      <c r="AD556" s="243"/>
      <c r="AE556" s="243"/>
      <c r="AF556" s="412"/>
      <c r="AG556" s="259"/>
      <c r="AH556" s="259"/>
      <c r="AI556" s="331"/>
    </row>
    <row r="557" spans="1:35" ht="42" thickBot="1">
      <c r="A557" s="377"/>
      <c r="B557" s="140"/>
      <c r="C557" s="112" t="s">
        <v>371</v>
      </c>
      <c r="D557" s="112" t="s">
        <v>217</v>
      </c>
      <c r="E557" s="113">
        <v>1</v>
      </c>
      <c r="F557" s="114">
        <v>1</v>
      </c>
      <c r="G557" s="327"/>
      <c r="H557" s="329"/>
      <c r="I557" s="115">
        <v>0</v>
      </c>
      <c r="J557" s="335"/>
      <c r="K557" s="337"/>
      <c r="L557" s="337"/>
      <c r="M557" s="339"/>
      <c r="N557" s="117"/>
      <c r="O557" s="118"/>
      <c r="P557" s="119"/>
      <c r="Q557" s="120"/>
      <c r="R557" s="120"/>
      <c r="S557" s="120"/>
      <c r="T557" s="120"/>
      <c r="U557" s="120"/>
      <c r="V557" s="120"/>
      <c r="W557" s="120"/>
      <c r="X557" s="120"/>
      <c r="Y557" s="120"/>
      <c r="Z557" s="120"/>
      <c r="AA557" s="120"/>
      <c r="AB557" s="120"/>
      <c r="AC557" s="120"/>
      <c r="AD557" s="244"/>
      <c r="AE557" s="244"/>
      <c r="AF557" s="413"/>
      <c r="AG557" s="330"/>
      <c r="AH557" s="330"/>
      <c r="AI557" s="332"/>
    </row>
    <row r="558" spans="1:35" ht="15.75" thickBot="1">
      <c r="A558" s="260"/>
      <c r="B558" s="261"/>
      <c r="C558" s="261"/>
      <c r="D558" s="261"/>
      <c r="E558" s="261"/>
      <c r="F558" s="261"/>
      <c r="G558" s="261"/>
      <c r="H558" s="261"/>
      <c r="I558" s="261"/>
      <c r="J558" s="261"/>
      <c r="K558" s="261"/>
      <c r="L558" s="261"/>
      <c r="M558" s="261"/>
      <c r="N558" s="261"/>
      <c r="O558" s="261"/>
      <c r="P558" s="261"/>
      <c r="Q558" s="261"/>
      <c r="R558" s="261"/>
      <c r="S558" s="261"/>
      <c r="T558" s="261"/>
      <c r="U558" s="261"/>
      <c r="V558" s="261"/>
      <c r="W558" s="261"/>
      <c r="X558" s="261"/>
      <c r="Y558" s="261"/>
      <c r="Z558" s="261"/>
      <c r="AA558" s="261"/>
      <c r="AB558" s="261"/>
      <c r="AC558" s="261"/>
      <c r="AD558" s="261"/>
      <c r="AE558" s="261"/>
      <c r="AF558" s="261"/>
      <c r="AG558" s="261"/>
      <c r="AH558" s="261"/>
      <c r="AI558" s="262"/>
    </row>
    <row r="559" spans="1:35" ht="15.75" thickBot="1"/>
    <row r="560" spans="1:35">
      <c r="A560" s="311" t="s">
        <v>209</v>
      </c>
      <c r="B560" s="312"/>
      <c r="C560" s="312"/>
      <c r="D560" s="312"/>
      <c r="E560" s="312"/>
      <c r="F560" s="312"/>
      <c r="G560" s="312"/>
      <c r="H560" s="312"/>
      <c r="I560" s="312"/>
      <c r="J560" s="312"/>
      <c r="K560" s="312"/>
      <c r="L560" s="312"/>
      <c r="M560" s="312"/>
      <c r="N560" s="312"/>
      <c r="O560" s="312"/>
      <c r="P560" s="312"/>
      <c r="Q560" s="312"/>
      <c r="R560" s="312"/>
      <c r="S560" s="312"/>
      <c r="T560" s="312"/>
      <c r="U560" s="312"/>
      <c r="V560" s="312"/>
      <c r="W560" s="312"/>
      <c r="X560" s="312"/>
      <c r="Y560" s="312"/>
      <c r="Z560" s="312"/>
      <c r="AA560" s="312"/>
      <c r="AB560" s="312"/>
      <c r="AC560" s="312"/>
      <c r="AD560" s="312"/>
      <c r="AE560" s="312"/>
      <c r="AF560" s="312"/>
      <c r="AG560" s="312"/>
      <c r="AH560" s="312"/>
      <c r="AI560" s="313"/>
    </row>
    <row r="561" spans="1:35" ht="15.75" thickBot="1">
      <c r="A561" s="314" t="s">
        <v>57</v>
      </c>
      <c r="B561" s="315"/>
      <c r="C561" s="315"/>
      <c r="D561" s="315"/>
      <c r="E561" s="315"/>
      <c r="F561" s="315"/>
      <c r="G561" s="315"/>
      <c r="H561" s="315"/>
      <c r="I561" s="315"/>
      <c r="J561" s="315"/>
      <c r="K561" s="315"/>
      <c r="L561" s="315"/>
      <c r="M561" s="315"/>
      <c r="N561" s="315"/>
      <c r="O561" s="315"/>
      <c r="P561" s="315"/>
      <c r="Q561" s="315"/>
      <c r="R561" s="315"/>
      <c r="S561" s="315"/>
      <c r="T561" s="315"/>
      <c r="U561" s="315"/>
      <c r="V561" s="315"/>
      <c r="W561" s="315"/>
      <c r="X561" s="315"/>
      <c r="Y561" s="315"/>
      <c r="Z561" s="315"/>
      <c r="AA561" s="315"/>
      <c r="AB561" s="315"/>
      <c r="AC561" s="315"/>
      <c r="AD561" s="315"/>
      <c r="AE561" s="315"/>
      <c r="AF561" s="315"/>
      <c r="AG561" s="315"/>
      <c r="AH561" s="315"/>
      <c r="AI561" s="316"/>
    </row>
    <row r="562" spans="1:35">
      <c r="A562" s="317" t="s">
        <v>41</v>
      </c>
      <c r="B562" s="318"/>
      <c r="C562" s="318"/>
      <c r="D562" s="318"/>
      <c r="E562" s="318"/>
      <c r="F562" s="318"/>
      <c r="G562" s="319"/>
      <c r="H562" s="320" t="s">
        <v>354</v>
      </c>
      <c r="I562" s="321"/>
      <c r="J562" s="321"/>
      <c r="K562" s="321"/>
      <c r="L562" s="321"/>
      <c r="M562" s="321"/>
      <c r="N562" s="321"/>
      <c r="O562" s="321"/>
      <c r="P562" s="321"/>
      <c r="Q562" s="321"/>
      <c r="R562" s="321"/>
      <c r="S562" s="322"/>
      <c r="T562" s="320" t="s">
        <v>355</v>
      </c>
      <c r="U562" s="323"/>
      <c r="V562" s="323"/>
      <c r="W562" s="323"/>
      <c r="X562" s="323"/>
      <c r="Y562" s="323"/>
      <c r="Z562" s="323"/>
      <c r="AA562" s="323"/>
      <c r="AB562" s="323"/>
      <c r="AC562" s="323"/>
      <c r="AD562" s="323"/>
      <c r="AE562" s="323"/>
      <c r="AF562" s="323"/>
      <c r="AG562" s="323"/>
      <c r="AH562" s="323"/>
      <c r="AI562" s="324"/>
    </row>
    <row r="563" spans="1:35" ht="15.75" thickBot="1">
      <c r="A563" s="263" t="s">
        <v>356</v>
      </c>
      <c r="B563" s="264"/>
      <c r="C563" s="265"/>
      <c r="D563" s="76"/>
      <c r="E563" s="266" t="s">
        <v>357</v>
      </c>
      <c r="F563" s="266"/>
      <c r="G563" s="266"/>
      <c r="H563" s="266"/>
      <c r="I563" s="266"/>
      <c r="J563" s="266"/>
      <c r="K563" s="266"/>
      <c r="L563" s="266"/>
      <c r="M563" s="267"/>
      <c r="N563" s="268" t="s">
        <v>3</v>
      </c>
      <c r="O563" s="269"/>
      <c r="P563" s="269"/>
      <c r="Q563" s="269"/>
      <c r="R563" s="269"/>
      <c r="S563" s="269"/>
      <c r="T563" s="269"/>
      <c r="U563" s="269"/>
      <c r="V563" s="269"/>
      <c r="W563" s="269"/>
      <c r="X563" s="269"/>
      <c r="Y563" s="269"/>
      <c r="Z563" s="269"/>
      <c r="AA563" s="269"/>
      <c r="AB563" s="269"/>
      <c r="AC563" s="269"/>
      <c r="AD563" s="269"/>
      <c r="AE563" s="270"/>
      <c r="AF563" s="271" t="s">
        <v>4</v>
      </c>
      <c r="AG563" s="272"/>
      <c r="AH563" s="272"/>
      <c r="AI563" s="273"/>
    </row>
    <row r="564" spans="1:35">
      <c r="A564" s="248" t="s">
        <v>5</v>
      </c>
      <c r="B564" s="250" t="s">
        <v>6</v>
      </c>
      <c r="C564" s="251"/>
      <c r="D564" s="251"/>
      <c r="E564" s="251"/>
      <c r="F564" s="251"/>
      <c r="G564" s="251"/>
      <c r="H564" s="254" t="s">
        <v>7</v>
      </c>
      <c r="I564" s="256" t="s">
        <v>8</v>
      </c>
      <c r="J564" s="256" t="s">
        <v>9</v>
      </c>
      <c r="K564" s="299" t="s">
        <v>51</v>
      </c>
      <c r="L564" s="307" t="s">
        <v>10</v>
      </c>
      <c r="M564" s="309" t="s">
        <v>11</v>
      </c>
      <c r="N564" s="306" t="s">
        <v>12</v>
      </c>
      <c r="O564" s="303"/>
      <c r="P564" s="274" t="s">
        <v>13</v>
      </c>
      <c r="Q564" s="303"/>
      <c r="R564" s="274" t="s">
        <v>14</v>
      </c>
      <c r="S564" s="303"/>
      <c r="T564" s="274" t="s">
        <v>15</v>
      </c>
      <c r="U564" s="303"/>
      <c r="V564" s="274" t="s">
        <v>16</v>
      </c>
      <c r="W564" s="303"/>
      <c r="X564" s="274" t="s">
        <v>17</v>
      </c>
      <c r="Y564" s="303"/>
      <c r="Z564" s="274" t="s">
        <v>18</v>
      </c>
      <c r="AA564" s="303"/>
      <c r="AB564" s="274" t="s">
        <v>19</v>
      </c>
      <c r="AC564" s="303"/>
      <c r="AD564" s="274" t="s">
        <v>20</v>
      </c>
      <c r="AE564" s="275"/>
      <c r="AF564" s="276" t="s">
        <v>21</v>
      </c>
      <c r="AG564" s="278" t="s">
        <v>22</v>
      </c>
      <c r="AH564" s="304" t="s">
        <v>23</v>
      </c>
      <c r="AI564" s="301" t="s">
        <v>24</v>
      </c>
    </row>
    <row r="565" spans="1:35" ht="20.25" thickBot="1">
      <c r="A565" s="249"/>
      <c r="B565" s="252"/>
      <c r="C565" s="253"/>
      <c r="D565" s="253"/>
      <c r="E565" s="253"/>
      <c r="F565" s="253"/>
      <c r="G565" s="253"/>
      <c r="H565" s="255"/>
      <c r="I565" s="257" t="s">
        <v>8</v>
      </c>
      <c r="J565" s="257"/>
      <c r="K565" s="300"/>
      <c r="L565" s="308"/>
      <c r="M565" s="310"/>
      <c r="N565" s="77" t="s">
        <v>25</v>
      </c>
      <c r="O565" s="78" t="s">
        <v>26</v>
      </c>
      <c r="P565" s="79" t="s">
        <v>25</v>
      </c>
      <c r="Q565" s="78" t="s">
        <v>26</v>
      </c>
      <c r="R565" s="79" t="s">
        <v>25</v>
      </c>
      <c r="S565" s="78" t="s">
        <v>26</v>
      </c>
      <c r="T565" s="79" t="s">
        <v>25</v>
      </c>
      <c r="U565" s="78" t="s">
        <v>26</v>
      </c>
      <c r="V565" s="79" t="s">
        <v>25</v>
      </c>
      <c r="W565" s="78" t="s">
        <v>26</v>
      </c>
      <c r="X565" s="79" t="s">
        <v>25</v>
      </c>
      <c r="Y565" s="78" t="s">
        <v>26</v>
      </c>
      <c r="Z565" s="79" t="s">
        <v>25</v>
      </c>
      <c r="AA565" s="78" t="s">
        <v>27</v>
      </c>
      <c r="AB565" s="79" t="s">
        <v>25</v>
      </c>
      <c r="AC565" s="78" t="s">
        <v>27</v>
      </c>
      <c r="AD565" s="79" t="s">
        <v>25</v>
      </c>
      <c r="AE565" s="80" t="s">
        <v>27</v>
      </c>
      <c r="AF565" s="277"/>
      <c r="AG565" s="279"/>
      <c r="AH565" s="305"/>
      <c r="AI565" s="302"/>
    </row>
    <row r="566" spans="1:35" ht="23.25" thickBot="1">
      <c r="A566" s="81" t="s">
        <v>213</v>
      </c>
      <c r="B566" s="297"/>
      <c r="C566" s="298"/>
      <c r="D566" s="298"/>
      <c r="E566" s="298"/>
      <c r="F566" s="298"/>
      <c r="G566" s="298"/>
      <c r="H566" s="143"/>
      <c r="I566" s="83"/>
      <c r="J566" s="84"/>
      <c r="K566" s="84"/>
      <c r="L566" s="85"/>
      <c r="M566" s="86"/>
      <c r="N566" s="87">
        <v>0</v>
      </c>
      <c r="O566" s="88">
        <v>0</v>
      </c>
      <c r="P566" s="88">
        <v>0</v>
      </c>
      <c r="Q566" s="88">
        <v>0</v>
      </c>
      <c r="R566" s="88">
        <v>0</v>
      </c>
      <c r="S566" s="88">
        <v>0</v>
      </c>
      <c r="T566" s="88">
        <v>0</v>
      </c>
      <c r="U566" s="88">
        <v>0</v>
      </c>
      <c r="V566" s="88">
        <v>0</v>
      </c>
      <c r="W566" s="88">
        <v>0</v>
      </c>
      <c r="X566" s="88">
        <v>0</v>
      </c>
      <c r="Y566" s="88">
        <v>0</v>
      </c>
      <c r="Z566" s="88">
        <v>0</v>
      </c>
      <c r="AA566" s="88">
        <v>0</v>
      </c>
      <c r="AB566" s="88">
        <v>0</v>
      </c>
      <c r="AC566" s="88">
        <v>0</v>
      </c>
      <c r="AD566" s="88">
        <v>0</v>
      </c>
      <c r="AE566" s="89">
        <v>0</v>
      </c>
      <c r="AF566" s="90">
        <v>0</v>
      </c>
      <c r="AG566" s="91"/>
      <c r="AH566" s="91"/>
      <c r="AI566" s="92"/>
    </row>
    <row r="567" spans="1:35" ht="15.75" thickBot="1">
      <c r="A567" s="294"/>
      <c r="B567" s="295"/>
      <c r="C567" s="295"/>
      <c r="D567" s="295"/>
      <c r="E567" s="295"/>
      <c r="F567" s="295"/>
      <c r="G567" s="295"/>
      <c r="H567" s="295"/>
      <c r="I567" s="295"/>
      <c r="J567" s="295"/>
      <c r="K567" s="295"/>
      <c r="L567" s="295"/>
      <c r="M567" s="295"/>
      <c r="N567" s="295"/>
      <c r="O567" s="295"/>
      <c r="P567" s="295"/>
      <c r="Q567" s="295"/>
      <c r="R567" s="295"/>
      <c r="S567" s="295"/>
      <c r="T567" s="295"/>
      <c r="U567" s="295"/>
      <c r="V567" s="295"/>
      <c r="W567" s="295"/>
      <c r="X567" s="295"/>
      <c r="Y567" s="295"/>
      <c r="Z567" s="295"/>
      <c r="AA567" s="295"/>
      <c r="AB567" s="295"/>
      <c r="AC567" s="295"/>
      <c r="AD567" s="295"/>
      <c r="AE567" s="295"/>
      <c r="AF567" s="295"/>
      <c r="AG567" s="295"/>
      <c r="AH567" s="295"/>
      <c r="AI567" s="296"/>
    </row>
    <row r="568" spans="1:35" ht="34.5" thickBot="1">
      <c r="A568" s="14" t="s">
        <v>29</v>
      </c>
      <c r="B568" s="15" t="s">
        <v>30</v>
      </c>
      <c r="C568" s="15" t="s">
        <v>31</v>
      </c>
      <c r="D568" s="15" t="s">
        <v>32</v>
      </c>
      <c r="E568" s="16" t="s">
        <v>33</v>
      </c>
      <c r="F568" s="16" t="s">
        <v>34</v>
      </c>
      <c r="G568" s="93" t="s">
        <v>35</v>
      </c>
      <c r="H568" s="94" t="s">
        <v>36</v>
      </c>
      <c r="I568" s="95"/>
      <c r="J568" s="95"/>
      <c r="K568" s="95"/>
      <c r="L568" s="95"/>
      <c r="M568" s="96"/>
      <c r="N568" s="18">
        <v>0</v>
      </c>
      <c r="O568" s="19">
        <v>0</v>
      </c>
      <c r="P568" s="20">
        <v>0</v>
      </c>
      <c r="Q568" s="19">
        <v>0</v>
      </c>
      <c r="R568" s="20"/>
      <c r="S568" s="19"/>
      <c r="T568" s="20"/>
      <c r="U568" s="19"/>
      <c r="V568" s="20"/>
      <c r="W568" s="19"/>
      <c r="X568" s="20"/>
      <c r="Y568" s="19"/>
      <c r="Z568" s="20"/>
      <c r="AA568" s="19"/>
      <c r="AB568" s="20"/>
      <c r="AC568" s="19"/>
      <c r="AD568" s="21">
        <v>0</v>
      </c>
      <c r="AE568" s="19">
        <v>0</v>
      </c>
      <c r="AF568" s="22">
        <v>0</v>
      </c>
      <c r="AG568" s="23"/>
      <c r="AH568" s="23"/>
      <c r="AI568" s="97"/>
    </row>
    <row r="569" spans="1:35" ht="33">
      <c r="A569" s="280" t="s">
        <v>359</v>
      </c>
      <c r="B569" s="135" t="s">
        <v>360</v>
      </c>
      <c r="C569" s="25" t="s">
        <v>372</v>
      </c>
      <c r="D569" s="25" t="s">
        <v>217</v>
      </c>
      <c r="E569" s="98"/>
      <c r="F569" s="26">
        <v>1</v>
      </c>
      <c r="G569" s="325" t="s">
        <v>373</v>
      </c>
      <c r="H569" s="328" t="s">
        <v>292</v>
      </c>
      <c r="I569" s="99"/>
      <c r="J569" s="334">
        <v>1</v>
      </c>
      <c r="K569" s="382">
        <v>1</v>
      </c>
      <c r="L569" s="336" t="s">
        <v>259</v>
      </c>
      <c r="M569" s="338" t="s">
        <v>259</v>
      </c>
      <c r="N569" s="101"/>
      <c r="O569" s="102"/>
      <c r="P569" s="103"/>
      <c r="Q569" s="104"/>
      <c r="R569" s="104"/>
      <c r="S569" s="104"/>
      <c r="T569" s="104"/>
      <c r="U569" s="104"/>
      <c r="V569" s="104"/>
      <c r="W569" s="104"/>
      <c r="X569" s="104"/>
      <c r="Y569" s="104"/>
      <c r="Z569" s="104"/>
      <c r="AA569" s="104"/>
      <c r="AB569" s="27"/>
      <c r="AC569" s="27"/>
      <c r="AD569" s="243"/>
      <c r="AE569" s="243"/>
      <c r="AF569" s="406" t="s">
        <v>374</v>
      </c>
      <c r="AG569" s="259" t="s">
        <v>375</v>
      </c>
      <c r="AH569" s="259"/>
      <c r="AI569" s="331" t="s">
        <v>213</v>
      </c>
    </row>
    <row r="570" spans="1:35" ht="24.75">
      <c r="A570" s="281"/>
      <c r="B570" s="54"/>
      <c r="C570" s="105" t="s">
        <v>376</v>
      </c>
      <c r="D570" s="105" t="s">
        <v>217</v>
      </c>
      <c r="E570" s="106">
        <v>1</v>
      </c>
      <c r="F570" s="26">
        <v>1</v>
      </c>
      <c r="G570" s="326"/>
      <c r="H570" s="328"/>
      <c r="I570" s="99">
        <v>0</v>
      </c>
      <c r="J570" s="334"/>
      <c r="K570" s="336"/>
      <c r="L570" s="336"/>
      <c r="M570" s="338"/>
      <c r="N570" s="108"/>
      <c r="O570" s="102"/>
      <c r="P570" s="30"/>
      <c r="Q570" s="27"/>
      <c r="R570" s="27"/>
      <c r="S570" s="27"/>
      <c r="T570" s="27"/>
      <c r="U570" s="27"/>
      <c r="V570" s="27"/>
      <c r="W570" s="27"/>
      <c r="X570" s="27"/>
      <c r="Y570" s="27"/>
      <c r="Z570" s="27"/>
      <c r="AA570" s="27"/>
      <c r="AB570" s="27"/>
      <c r="AC570" s="27"/>
      <c r="AD570" s="243"/>
      <c r="AE570" s="243"/>
      <c r="AF570" s="407"/>
      <c r="AG570" s="259"/>
      <c r="AH570" s="259"/>
      <c r="AI570" s="331"/>
    </row>
    <row r="571" spans="1:35" ht="24.75">
      <c r="A571" s="281"/>
      <c r="B571" s="54"/>
      <c r="C571" s="105" t="s">
        <v>377</v>
      </c>
      <c r="D571" s="105" t="s">
        <v>217</v>
      </c>
      <c r="E571" s="109"/>
      <c r="F571" s="26">
        <v>1</v>
      </c>
      <c r="G571" s="326"/>
      <c r="H571" s="328"/>
      <c r="I571" s="99"/>
      <c r="J571" s="334"/>
      <c r="K571" s="336"/>
      <c r="L571" s="336"/>
      <c r="M571" s="338"/>
      <c r="N571" s="101"/>
      <c r="O571" s="102"/>
      <c r="P571" s="110"/>
      <c r="Q571" s="27"/>
      <c r="R571" s="27"/>
      <c r="S571" s="27"/>
      <c r="T571" s="27"/>
      <c r="U571" s="27"/>
      <c r="V571" s="27"/>
      <c r="W571" s="27"/>
      <c r="X571" s="27"/>
      <c r="Y571" s="27"/>
      <c r="Z571" s="27"/>
      <c r="AA571" s="27"/>
      <c r="AB571" s="27"/>
      <c r="AC571" s="27"/>
      <c r="AD571" s="243"/>
      <c r="AE571" s="243"/>
      <c r="AF571" s="407"/>
      <c r="AG571" s="259"/>
      <c r="AH571" s="259"/>
      <c r="AI571" s="331"/>
    </row>
    <row r="572" spans="1:35" ht="17.25" thickBot="1">
      <c r="A572" s="377"/>
      <c r="B572" s="140"/>
      <c r="C572" s="112" t="s">
        <v>378</v>
      </c>
      <c r="D572" s="112" t="s">
        <v>217</v>
      </c>
      <c r="E572" s="113"/>
      <c r="F572" s="114">
        <v>1</v>
      </c>
      <c r="G572" s="327"/>
      <c r="H572" s="329"/>
      <c r="I572" s="115"/>
      <c r="J572" s="335"/>
      <c r="K572" s="337"/>
      <c r="L572" s="337"/>
      <c r="M572" s="339"/>
      <c r="N572" s="117"/>
      <c r="O572" s="118"/>
      <c r="P572" s="119"/>
      <c r="Q572" s="120"/>
      <c r="R572" s="120"/>
      <c r="S572" s="120"/>
      <c r="T572" s="120"/>
      <c r="U572" s="120"/>
      <c r="V572" s="120"/>
      <c r="W572" s="120"/>
      <c r="X572" s="120"/>
      <c r="Y572" s="120"/>
      <c r="Z572" s="120"/>
      <c r="AA572" s="120"/>
      <c r="AB572" s="120"/>
      <c r="AC572" s="120"/>
      <c r="AD572" s="244"/>
      <c r="AE572" s="244"/>
      <c r="AF572" s="408"/>
      <c r="AG572" s="330"/>
      <c r="AH572" s="330"/>
      <c r="AI572" s="332"/>
    </row>
    <row r="574" spans="1:35" ht="15.75" thickBot="1">
      <c r="A574" s="314" t="s">
        <v>57</v>
      </c>
      <c r="B574" s="315"/>
      <c r="C574" s="315"/>
      <c r="D574" s="315"/>
      <c r="E574" s="315"/>
      <c r="F574" s="315"/>
      <c r="G574" s="315"/>
      <c r="H574" s="315"/>
      <c r="I574" s="315"/>
      <c r="J574" s="315"/>
      <c r="K574" s="315"/>
      <c r="L574" s="315"/>
      <c r="M574" s="315"/>
      <c r="N574" s="315"/>
      <c r="O574" s="315"/>
      <c r="P574" s="315"/>
      <c r="Q574" s="315"/>
      <c r="R574" s="315"/>
      <c r="S574" s="315"/>
      <c r="T574" s="315"/>
      <c r="U574" s="315"/>
      <c r="V574" s="315"/>
      <c r="W574" s="315"/>
      <c r="X574" s="315"/>
      <c r="Y574" s="315"/>
      <c r="Z574" s="315"/>
      <c r="AA574" s="315"/>
      <c r="AB574" s="315"/>
      <c r="AC574" s="315"/>
      <c r="AD574" s="315"/>
      <c r="AE574" s="315"/>
      <c r="AF574" s="315"/>
      <c r="AG574" s="315"/>
      <c r="AH574" s="315"/>
      <c r="AI574" s="316"/>
    </row>
    <row r="575" spans="1:35">
      <c r="A575" s="317" t="s">
        <v>81</v>
      </c>
      <c r="B575" s="318"/>
      <c r="C575" s="318"/>
      <c r="D575" s="318"/>
      <c r="E575" s="318"/>
      <c r="F575" s="318"/>
      <c r="G575" s="319"/>
      <c r="H575" s="320" t="s">
        <v>379</v>
      </c>
      <c r="I575" s="321"/>
      <c r="J575" s="321"/>
      <c r="K575" s="321"/>
      <c r="L575" s="321"/>
      <c r="M575" s="321"/>
      <c r="N575" s="321"/>
      <c r="O575" s="321"/>
      <c r="P575" s="321"/>
      <c r="Q575" s="321"/>
      <c r="R575" s="321"/>
      <c r="S575" s="322"/>
      <c r="T575" s="320" t="s">
        <v>60</v>
      </c>
      <c r="U575" s="323"/>
      <c r="V575" s="323"/>
      <c r="W575" s="323"/>
      <c r="X575" s="323"/>
      <c r="Y575" s="323"/>
      <c r="Z575" s="323"/>
      <c r="AA575" s="323"/>
      <c r="AB575" s="323"/>
      <c r="AC575" s="323"/>
      <c r="AD575" s="323"/>
      <c r="AE575" s="323"/>
      <c r="AF575" s="323"/>
      <c r="AG575" s="323"/>
      <c r="AH575" s="323"/>
      <c r="AI575" s="324"/>
    </row>
    <row r="576" spans="1:35" ht="15.75" thickBot="1">
      <c r="A576" s="263" t="s">
        <v>380</v>
      </c>
      <c r="B576" s="264"/>
      <c r="C576" s="265"/>
      <c r="D576" s="76"/>
      <c r="E576" s="266" t="s">
        <v>381</v>
      </c>
      <c r="F576" s="266"/>
      <c r="G576" s="266"/>
      <c r="H576" s="266"/>
      <c r="I576" s="266"/>
      <c r="J576" s="266"/>
      <c r="K576" s="266"/>
      <c r="L576" s="266"/>
      <c r="M576" s="267"/>
      <c r="N576" s="268" t="s">
        <v>3</v>
      </c>
      <c r="O576" s="269"/>
      <c r="P576" s="269"/>
      <c r="Q576" s="269"/>
      <c r="R576" s="269"/>
      <c r="S576" s="269"/>
      <c r="T576" s="269"/>
      <c r="U576" s="269"/>
      <c r="V576" s="269"/>
      <c r="W576" s="269"/>
      <c r="X576" s="269"/>
      <c r="Y576" s="269"/>
      <c r="Z576" s="269"/>
      <c r="AA576" s="269"/>
      <c r="AB576" s="269"/>
      <c r="AC576" s="269"/>
      <c r="AD576" s="269"/>
      <c r="AE576" s="270"/>
      <c r="AF576" s="271" t="s">
        <v>4</v>
      </c>
      <c r="AG576" s="272"/>
      <c r="AH576" s="272"/>
      <c r="AI576" s="273"/>
    </row>
    <row r="577" spans="1:35">
      <c r="A577" s="248" t="s">
        <v>5</v>
      </c>
      <c r="B577" s="250" t="s">
        <v>6</v>
      </c>
      <c r="C577" s="251"/>
      <c r="D577" s="251"/>
      <c r="E577" s="251"/>
      <c r="F577" s="251"/>
      <c r="G577" s="251"/>
      <c r="H577" s="254" t="s">
        <v>7</v>
      </c>
      <c r="I577" s="256" t="s">
        <v>8</v>
      </c>
      <c r="J577" s="256" t="s">
        <v>9</v>
      </c>
      <c r="K577" s="299" t="s">
        <v>51</v>
      </c>
      <c r="L577" s="307" t="s">
        <v>10</v>
      </c>
      <c r="M577" s="309" t="s">
        <v>11</v>
      </c>
      <c r="N577" s="306" t="s">
        <v>12</v>
      </c>
      <c r="O577" s="303"/>
      <c r="P577" s="274" t="s">
        <v>13</v>
      </c>
      <c r="Q577" s="303"/>
      <c r="R577" s="274" t="s">
        <v>14</v>
      </c>
      <c r="S577" s="303"/>
      <c r="T577" s="274" t="s">
        <v>15</v>
      </c>
      <c r="U577" s="303"/>
      <c r="V577" s="274" t="s">
        <v>16</v>
      </c>
      <c r="W577" s="303"/>
      <c r="X577" s="274" t="s">
        <v>17</v>
      </c>
      <c r="Y577" s="303"/>
      <c r="Z577" s="274" t="s">
        <v>18</v>
      </c>
      <c r="AA577" s="303"/>
      <c r="AB577" s="274" t="s">
        <v>19</v>
      </c>
      <c r="AC577" s="303"/>
      <c r="AD577" s="274" t="s">
        <v>20</v>
      </c>
      <c r="AE577" s="275"/>
      <c r="AF577" s="276" t="s">
        <v>21</v>
      </c>
      <c r="AG577" s="278" t="s">
        <v>22</v>
      </c>
      <c r="AH577" s="304" t="s">
        <v>23</v>
      </c>
      <c r="AI577" s="301" t="s">
        <v>24</v>
      </c>
    </row>
    <row r="578" spans="1:35" ht="20.25" thickBot="1">
      <c r="A578" s="249"/>
      <c r="B578" s="252"/>
      <c r="C578" s="253"/>
      <c r="D578" s="253"/>
      <c r="E578" s="253"/>
      <c r="F578" s="253"/>
      <c r="G578" s="253"/>
      <c r="H578" s="255"/>
      <c r="I578" s="257" t="s">
        <v>8</v>
      </c>
      <c r="J578" s="257"/>
      <c r="K578" s="300"/>
      <c r="L578" s="308"/>
      <c r="M578" s="310"/>
      <c r="N578" s="77" t="s">
        <v>25</v>
      </c>
      <c r="O578" s="78" t="s">
        <v>26</v>
      </c>
      <c r="P578" s="79" t="s">
        <v>25</v>
      </c>
      <c r="Q578" s="78" t="s">
        <v>26</v>
      </c>
      <c r="R578" s="79" t="s">
        <v>25</v>
      </c>
      <c r="S578" s="78" t="s">
        <v>26</v>
      </c>
      <c r="T578" s="79" t="s">
        <v>25</v>
      </c>
      <c r="U578" s="78" t="s">
        <v>26</v>
      </c>
      <c r="V578" s="79" t="s">
        <v>25</v>
      </c>
      <c r="W578" s="78" t="s">
        <v>26</v>
      </c>
      <c r="X578" s="79" t="s">
        <v>25</v>
      </c>
      <c r="Y578" s="78" t="s">
        <v>26</v>
      </c>
      <c r="Z578" s="79" t="s">
        <v>25</v>
      </c>
      <c r="AA578" s="78" t="s">
        <v>27</v>
      </c>
      <c r="AB578" s="79" t="s">
        <v>25</v>
      </c>
      <c r="AC578" s="78" t="s">
        <v>27</v>
      </c>
      <c r="AD578" s="79" t="s">
        <v>25</v>
      </c>
      <c r="AE578" s="80" t="s">
        <v>27</v>
      </c>
      <c r="AF578" s="277"/>
      <c r="AG578" s="279"/>
      <c r="AH578" s="305"/>
      <c r="AI578" s="302"/>
    </row>
    <row r="579" spans="1:35" ht="45.75" thickBot="1">
      <c r="A579" s="81" t="s">
        <v>382</v>
      </c>
      <c r="B579" s="297" t="s">
        <v>164</v>
      </c>
      <c r="C579" s="298"/>
      <c r="D579" s="298"/>
      <c r="E579" s="298"/>
      <c r="F579" s="298"/>
      <c r="G579" s="298"/>
      <c r="H579" s="143" t="s">
        <v>28</v>
      </c>
      <c r="I579" s="83"/>
      <c r="J579" s="84"/>
      <c r="K579" s="84"/>
      <c r="L579" s="85"/>
      <c r="M579" s="86"/>
      <c r="N579" s="87">
        <f>N581+N592</f>
        <v>0</v>
      </c>
      <c r="O579" s="87">
        <f t="shared" ref="O579:AE579" si="7">O581+O592</f>
        <v>0</v>
      </c>
      <c r="P579" s="87">
        <f t="shared" si="7"/>
        <v>78400</v>
      </c>
      <c r="Q579" s="87">
        <f t="shared" si="7"/>
        <v>78400</v>
      </c>
      <c r="R579" s="87">
        <f t="shared" si="7"/>
        <v>0</v>
      </c>
      <c r="S579" s="87">
        <f t="shared" si="7"/>
        <v>0</v>
      </c>
      <c r="T579" s="87">
        <f t="shared" si="7"/>
        <v>0</v>
      </c>
      <c r="U579" s="87">
        <f t="shared" si="7"/>
        <v>0</v>
      </c>
      <c r="V579" s="87">
        <f t="shared" si="7"/>
        <v>0</v>
      </c>
      <c r="W579" s="87">
        <f t="shared" si="7"/>
        <v>0</v>
      </c>
      <c r="X579" s="87">
        <f t="shared" si="7"/>
        <v>0</v>
      </c>
      <c r="Y579" s="87">
        <f t="shared" si="7"/>
        <v>0</v>
      </c>
      <c r="Z579" s="87">
        <f t="shared" si="7"/>
        <v>0</v>
      </c>
      <c r="AA579" s="87">
        <f t="shared" si="7"/>
        <v>10000</v>
      </c>
      <c r="AB579" s="87">
        <f t="shared" si="7"/>
        <v>10000</v>
      </c>
      <c r="AC579" s="87">
        <f t="shared" si="7"/>
        <v>0</v>
      </c>
      <c r="AD579" s="87">
        <f t="shared" si="7"/>
        <v>89500</v>
      </c>
      <c r="AE579" s="87">
        <f t="shared" si="7"/>
        <v>89500</v>
      </c>
      <c r="AF579" s="90"/>
      <c r="AG579" s="91"/>
      <c r="AH579" s="91"/>
      <c r="AI579" s="92"/>
    </row>
    <row r="580" spans="1:35" ht="15.75" thickBot="1">
      <c r="A580" s="294"/>
      <c r="B580" s="295"/>
      <c r="C580" s="295"/>
      <c r="D580" s="295"/>
      <c r="E580" s="295"/>
      <c r="F580" s="295"/>
      <c r="G580" s="295"/>
      <c r="H580" s="295"/>
      <c r="I580" s="295"/>
      <c r="J580" s="295"/>
      <c r="K580" s="295"/>
      <c r="L580" s="295"/>
      <c r="M580" s="295"/>
      <c r="N580" s="295"/>
      <c r="O580" s="295"/>
      <c r="P580" s="295"/>
      <c r="Q580" s="295"/>
      <c r="R580" s="295"/>
      <c r="S580" s="295"/>
      <c r="T580" s="295"/>
      <c r="U580" s="295"/>
      <c r="V580" s="295"/>
      <c r="W580" s="295"/>
      <c r="X580" s="295"/>
      <c r="Y580" s="295"/>
      <c r="Z580" s="295"/>
      <c r="AA580" s="295"/>
      <c r="AB580" s="295"/>
      <c r="AC580" s="295"/>
      <c r="AD580" s="295"/>
      <c r="AE580" s="295"/>
      <c r="AF580" s="295"/>
      <c r="AG580" s="295"/>
      <c r="AH580" s="295"/>
      <c r="AI580" s="296"/>
    </row>
    <row r="581" spans="1:35" ht="34.5" thickBot="1">
      <c r="A581" s="14" t="s">
        <v>29</v>
      </c>
      <c r="B581" s="15" t="s">
        <v>30</v>
      </c>
      <c r="C581" s="15" t="s">
        <v>31</v>
      </c>
      <c r="D581" s="15" t="s">
        <v>32</v>
      </c>
      <c r="E581" s="16" t="s">
        <v>33</v>
      </c>
      <c r="F581" s="16" t="s">
        <v>34</v>
      </c>
      <c r="G581" s="93" t="s">
        <v>35</v>
      </c>
      <c r="H581" s="191" t="s">
        <v>36</v>
      </c>
      <c r="I581" s="32"/>
      <c r="J581" s="32"/>
      <c r="K581" s="32"/>
      <c r="L581" s="32"/>
      <c r="M581" s="134"/>
      <c r="N581" s="18">
        <f>SUM(N582:N584)</f>
        <v>0</v>
      </c>
      <c r="O581" s="19">
        <f>SUM(O582:O584)</f>
        <v>0</v>
      </c>
      <c r="P581" s="20">
        <f>P582+P583+P584+P587+P588+P592</f>
        <v>65400</v>
      </c>
      <c r="Q581" s="19">
        <f>Q582+Q583+Q584+Q587+Q588+Q592</f>
        <v>65400</v>
      </c>
      <c r="R581" s="20"/>
      <c r="S581" s="19"/>
      <c r="T581" s="20"/>
      <c r="U581" s="19"/>
      <c r="V581" s="20"/>
      <c r="W581" s="19"/>
      <c r="X581" s="20"/>
      <c r="Y581" s="19"/>
      <c r="Z581" s="20"/>
      <c r="AA581" s="19">
        <f>AA582</f>
        <v>10000</v>
      </c>
      <c r="AB581" s="20">
        <f>AB582</f>
        <v>10000</v>
      </c>
      <c r="AC581" s="19"/>
      <c r="AD581" s="21">
        <f>P581+AB581+AD586</f>
        <v>89500</v>
      </c>
      <c r="AE581" s="19">
        <f>AD581</f>
        <v>89500</v>
      </c>
      <c r="AF581" s="22">
        <f>SUM(AF582:AF584)+AF592</f>
        <v>5474</v>
      </c>
      <c r="AG581" s="23"/>
      <c r="AH581" s="23"/>
      <c r="AI581" s="97"/>
    </row>
    <row r="582" spans="1:35" ht="51">
      <c r="A582" s="414" t="s">
        <v>383</v>
      </c>
      <c r="B582" s="343">
        <v>4.0999999999999996</v>
      </c>
      <c r="C582" s="193" t="s">
        <v>384</v>
      </c>
      <c r="D582" s="193">
        <v>1</v>
      </c>
      <c r="E582" s="194"/>
      <c r="F582" s="195">
        <v>1</v>
      </c>
      <c r="G582" s="196" t="s">
        <v>385</v>
      </c>
      <c r="H582" s="197" t="s">
        <v>386</v>
      </c>
      <c r="I582" s="198">
        <v>600</v>
      </c>
      <c r="J582" s="199">
        <v>840</v>
      </c>
      <c r="K582" s="199">
        <v>204</v>
      </c>
      <c r="L582" s="199">
        <v>0</v>
      </c>
      <c r="M582" s="200">
        <v>204</v>
      </c>
      <c r="N582" s="201"/>
      <c r="O582" s="202"/>
      <c r="P582" s="201">
        <v>4100</v>
      </c>
      <c r="Q582" s="201">
        <v>4100</v>
      </c>
      <c r="R582" s="203"/>
      <c r="S582" s="203"/>
      <c r="T582" s="203"/>
      <c r="U582" s="203"/>
      <c r="V582" s="203"/>
      <c r="W582" s="203"/>
      <c r="X582" s="203"/>
      <c r="Y582" s="203"/>
      <c r="Z582" s="203"/>
      <c r="AA582" s="203">
        <v>10000</v>
      </c>
      <c r="AB582" s="203">
        <v>10000</v>
      </c>
      <c r="AC582" s="203"/>
      <c r="AD582" s="204">
        <f>P582+AA582</f>
        <v>14100</v>
      </c>
      <c r="AE582" s="204">
        <f>AD582</f>
        <v>14100</v>
      </c>
      <c r="AF582" s="205">
        <v>204</v>
      </c>
      <c r="AG582" s="206" t="s">
        <v>387</v>
      </c>
      <c r="AH582" s="206"/>
      <c r="AI582" s="207" t="s">
        <v>388</v>
      </c>
    </row>
    <row r="583" spans="1:35" ht="59.25">
      <c r="A583" s="414"/>
      <c r="B583" s="344"/>
      <c r="C583" s="208" t="s">
        <v>389</v>
      </c>
      <c r="D583" s="208">
        <v>1</v>
      </c>
      <c r="E583" s="205"/>
      <c r="F583" s="195">
        <v>1</v>
      </c>
      <c r="G583" s="197" t="s">
        <v>390</v>
      </c>
      <c r="H583" s="197" t="s">
        <v>391</v>
      </c>
      <c r="I583" s="198">
        <v>4</v>
      </c>
      <c r="J583" s="209">
        <v>1</v>
      </c>
      <c r="K583" s="192">
        <v>1</v>
      </c>
      <c r="L583" s="207"/>
      <c r="M583" s="192">
        <v>1</v>
      </c>
      <c r="N583" s="210"/>
      <c r="O583" s="202"/>
      <c r="P583" s="201">
        <v>600</v>
      </c>
      <c r="Q583" s="201">
        <v>600</v>
      </c>
      <c r="R583" s="203"/>
      <c r="S583" s="203"/>
      <c r="T583" s="203"/>
      <c r="U583" s="203"/>
      <c r="V583" s="203"/>
      <c r="W583" s="203"/>
      <c r="X583" s="203"/>
      <c r="Y583" s="203"/>
      <c r="Z583" s="203"/>
      <c r="AA583" s="203">
        <v>0</v>
      </c>
      <c r="AB583" s="203">
        <v>0</v>
      </c>
      <c r="AC583" s="203"/>
      <c r="AD583" s="204">
        <f>P583</f>
        <v>600</v>
      </c>
      <c r="AE583" s="204">
        <f>Q583</f>
        <v>600</v>
      </c>
      <c r="AF583" s="205">
        <v>70</v>
      </c>
      <c r="AG583" s="206" t="s">
        <v>387</v>
      </c>
      <c r="AH583" s="206"/>
      <c r="AI583" s="207" t="s">
        <v>388</v>
      </c>
    </row>
    <row r="584" spans="1:35" ht="59.25">
      <c r="A584" s="414"/>
      <c r="B584" s="344"/>
      <c r="C584" s="211" t="s">
        <v>392</v>
      </c>
      <c r="D584" s="211">
        <v>4</v>
      </c>
      <c r="E584" s="212">
        <v>2</v>
      </c>
      <c r="F584" s="213">
        <v>2</v>
      </c>
      <c r="G584" s="197" t="s">
        <v>393</v>
      </c>
      <c r="H584" s="197" t="s">
        <v>394</v>
      </c>
      <c r="I584" s="198">
        <v>4</v>
      </c>
      <c r="J584" s="209">
        <v>16</v>
      </c>
      <c r="K584" s="192">
        <v>4</v>
      </c>
      <c r="L584" s="214">
        <v>2</v>
      </c>
      <c r="M584" s="192">
        <v>2</v>
      </c>
      <c r="N584" s="201"/>
      <c r="O584" s="202"/>
      <c r="P584" s="215">
        <v>1200</v>
      </c>
      <c r="Q584" s="215">
        <v>1200</v>
      </c>
      <c r="R584" s="203"/>
      <c r="S584" s="203"/>
      <c r="T584" s="203"/>
      <c r="U584" s="203"/>
      <c r="V584" s="203"/>
      <c r="W584" s="203"/>
      <c r="X584" s="203"/>
      <c r="Y584" s="203"/>
      <c r="Z584" s="203"/>
      <c r="AA584" s="203"/>
      <c r="AB584" s="203"/>
      <c r="AC584" s="203"/>
      <c r="AD584" s="204">
        <f>P584</f>
        <v>1200</v>
      </c>
      <c r="AE584" s="204">
        <f>Q584</f>
        <v>1200</v>
      </c>
      <c r="AF584" s="216">
        <v>1200</v>
      </c>
      <c r="AG584" s="206" t="s">
        <v>387</v>
      </c>
      <c r="AH584" s="206"/>
      <c r="AI584" s="207" t="s">
        <v>388</v>
      </c>
    </row>
    <row r="585" spans="1:35" ht="92.25">
      <c r="A585" s="414"/>
      <c r="B585" s="344"/>
      <c r="C585" s="217" t="s">
        <v>395</v>
      </c>
      <c r="D585" s="217">
        <v>4</v>
      </c>
      <c r="E585" s="216">
        <v>2</v>
      </c>
      <c r="F585" s="195">
        <v>2</v>
      </c>
      <c r="G585" s="218" t="s">
        <v>396</v>
      </c>
      <c r="H585" s="218" t="s">
        <v>397</v>
      </c>
      <c r="I585" s="198">
        <v>4</v>
      </c>
      <c r="J585" s="209">
        <v>16</v>
      </c>
      <c r="K585" s="192">
        <v>4</v>
      </c>
      <c r="L585" s="192">
        <v>2</v>
      </c>
      <c r="M585" s="192">
        <v>2</v>
      </c>
      <c r="N585" s="201"/>
      <c r="O585" s="202"/>
      <c r="P585" s="215"/>
      <c r="Q585" s="215"/>
      <c r="R585" s="203"/>
      <c r="S585" s="203"/>
      <c r="T585" s="203"/>
      <c r="U585" s="203"/>
      <c r="V585" s="203"/>
      <c r="W585" s="203"/>
      <c r="X585" s="203"/>
      <c r="Y585" s="203"/>
      <c r="Z585" s="203"/>
      <c r="AA585" s="203"/>
      <c r="AB585" s="203"/>
      <c r="AC585" s="203"/>
      <c r="AD585" s="203"/>
      <c r="AE585" s="203"/>
      <c r="AF585" s="216">
        <v>550</v>
      </c>
      <c r="AG585" s="206" t="s">
        <v>387</v>
      </c>
      <c r="AH585" s="219"/>
      <c r="AI585" s="207" t="s">
        <v>388</v>
      </c>
    </row>
    <row r="586" spans="1:35" ht="59.25">
      <c r="A586" s="414"/>
      <c r="B586" s="344"/>
      <c r="C586" s="217" t="s">
        <v>398</v>
      </c>
      <c r="D586" s="217">
        <v>1</v>
      </c>
      <c r="E586" s="216"/>
      <c r="F586" s="195">
        <v>1</v>
      </c>
      <c r="G586" s="218" t="s">
        <v>399</v>
      </c>
      <c r="H586" s="218" t="s">
        <v>400</v>
      </c>
      <c r="I586" s="198">
        <v>1</v>
      </c>
      <c r="J586" s="209">
        <v>4</v>
      </c>
      <c r="K586" s="192">
        <v>1</v>
      </c>
      <c r="L586" s="192"/>
      <c r="M586" s="192">
        <v>1</v>
      </c>
      <c r="N586" s="201"/>
      <c r="O586" s="202"/>
      <c r="P586" s="215"/>
      <c r="Q586" s="215"/>
      <c r="R586" s="203"/>
      <c r="S586" s="203"/>
      <c r="T586" s="203"/>
      <c r="U586" s="203"/>
      <c r="V586" s="203"/>
      <c r="W586" s="203"/>
      <c r="X586" s="203"/>
      <c r="Y586" s="203"/>
      <c r="Z586" s="203"/>
      <c r="AA586" s="203"/>
      <c r="AB586" s="203"/>
      <c r="AC586" s="203"/>
      <c r="AD586" s="203">
        <v>14100</v>
      </c>
      <c r="AE586" s="203">
        <v>14100</v>
      </c>
      <c r="AF586" s="216">
        <v>600</v>
      </c>
      <c r="AG586" s="206" t="s">
        <v>387</v>
      </c>
      <c r="AH586" s="219"/>
      <c r="AI586" s="207" t="s">
        <v>388</v>
      </c>
    </row>
    <row r="587" spans="1:35" ht="42.75">
      <c r="A587" s="414"/>
      <c r="B587" s="344"/>
      <c r="C587" s="217" t="s">
        <v>401</v>
      </c>
      <c r="D587" s="217">
        <v>4</v>
      </c>
      <c r="E587" s="216">
        <v>4</v>
      </c>
      <c r="F587" s="195">
        <v>4</v>
      </c>
      <c r="G587" s="218" t="s">
        <v>402</v>
      </c>
      <c r="H587" s="218" t="s">
        <v>403</v>
      </c>
      <c r="I587" s="198">
        <v>4</v>
      </c>
      <c r="J587" s="209">
        <v>4</v>
      </c>
      <c r="K587" s="192">
        <v>1</v>
      </c>
      <c r="L587" s="192"/>
      <c r="M587" s="192">
        <v>1</v>
      </c>
      <c r="N587" s="201"/>
      <c r="O587" s="202"/>
      <c r="P587" s="215">
        <v>43000</v>
      </c>
      <c r="Q587" s="215">
        <v>43000</v>
      </c>
      <c r="R587" s="203"/>
      <c r="S587" s="203"/>
      <c r="T587" s="203"/>
      <c r="U587" s="203"/>
      <c r="V587" s="203"/>
      <c r="W587" s="203"/>
      <c r="X587" s="203"/>
      <c r="Y587" s="203"/>
      <c r="Z587" s="203"/>
      <c r="AA587" s="203"/>
      <c r="AB587" s="203"/>
      <c r="AC587" s="203"/>
      <c r="AD587" s="203">
        <f>P587</f>
        <v>43000</v>
      </c>
      <c r="AE587" s="203">
        <f>Q587</f>
        <v>43000</v>
      </c>
      <c r="AF587" s="216">
        <v>700</v>
      </c>
      <c r="AG587" s="206" t="s">
        <v>387</v>
      </c>
      <c r="AH587" s="219"/>
      <c r="AI587" s="207" t="s">
        <v>388</v>
      </c>
    </row>
    <row r="588" spans="1:35" ht="75.75">
      <c r="A588" s="414"/>
      <c r="B588" s="344"/>
      <c r="C588" s="217" t="s">
        <v>404</v>
      </c>
      <c r="D588" s="217">
        <v>2</v>
      </c>
      <c r="E588" s="216">
        <v>2</v>
      </c>
      <c r="F588" s="195"/>
      <c r="G588" s="218" t="s">
        <v>405</v>
      </c>
      <c r="H588" s="218" t="s">
        <v>406</v>
      </c>
      <c r="I588" s="198">
        <v>2</v>
      </c>
      <c r="J588" s="209">
        <v>8</v>
      </c>
      <c r="K588" s="192">
        <v>2</v>
      </c>
      <c r="L588" s="192">
        <v>2</v>
      </c>
      <c r="M588" s="192"/>
      <c r="N588" s="201"/>
      <c r="O588" s="202"/>
      <c r="P588" s="215">
        <v>3500</v>
      </c>
      <c r="Q588" s="215">
        <v>3500</v>
      </c>
      <c r="R588" s="203"/>
      <c r="S588" s="203"/>
      <c r="T588" s="203"/>
      <c r="U588" s="203"/>
      <c r="V588" s="203"/>
      <c r="W588" s="203"/>
      <c r="X588" s="203"/>
      <c r="Y588" s="203"/>
      <c r="Z588" s="203"/>
      <c r="AA588" s="203"/>
      <c r="AB588" s="203"/>
      <c r="AC588" s="203"/>
      <c r="AD588" s="203">
        <f>P588</f>
        <v>3500</v>
      </c>
      <c r="AE588" s="203">
        <f>Q588</f>
        <v>3500</v>
      </c>
      <c r="AF588" s="216">
        <v>698</v>
      </c>
      <c r="AG588" s="206" t="s">
        <v>387</v>
      </c>
      <c r="AH588" s="219"/>
      <c r="AI588" s="207" t="s">
        <v>388</v>
      </c>
    </row>
    <row r="589" spans="1:35" ht="92.25">
      <c r="A589" s="414"/>
      <c r="B589" s="344"/>
      <c r="C589" s="416" t="s">
        <v>407</v>
      </c>
      <c r="D589" s="418">
        <v>7</v>
      </c>
      <c r="E589" s="420">
        <v>3</v>
      </c>
      <c r="F589" s="422">
        <v>4</v>
      </c>
      <c r="G589" s="218" t="s">
        <v>396</v>
      </c>
      <c r="H589" s="218" t="s">
        <v>408</v>
      </c>
      <c r="I589" s="198">
        <v>7</v>
      </c>
      <c r="J589" s="209">
        <v>28</v>
      </c>
      <c r="K589" s="192">
        <v>7</v>
      </c>
      <c r="L589" s="192">
        <v>3</v>
      </c>
      <c r="M589" s="192">
        <v>4</v>
      </c>
      <c r="N589" s="201"/>
      <c r="O589" s="202"/>
      <c r="P589" s="215"/>
      <c r="Q589" s="215"/>
      <c r="R589" s="203"/>
      <c r="S589" s="203"/>
      <c r="T589" s="203"/>
      <c r="U589" s="203"/>
      <c r="V589" s="203"/>
      <c r="W589" s="203"/>
      <c r="X589" s="203"/>
      <c r="Y589" s="203"/>
      <c r="Z589" s="203"/>
      <c r="AA589" s="203"/>
      <c r="AB589" s="203"/>
      <c r="AC589" s="203"/>
      <c r="AD589" s="203"/>
      <c r="AE589" s="203"/>
      <c r="AF589" s="216">
        <v>250</v>
      </c>
      <c r="AG589" s="206" t="s">
        <v>387</v>
      </c>
      <c r="AH589" s="219"/>
      <c r="AI589" s="207" t="s">
        <v>388</v>
      </c>
    </row>
    <row r="590" spans="1:35" ht="51">
      <c r="A590" s="414"/>
      <c r="B590" s="415"/>
      <c r="C590" s="417"/>
      <c r="D590" s="419"/>
      <c r="E590" s="421"/>
      <c r="F590" s="423"/>
      <c r="G590" s="220" t="s">
        <v>409</v>
      </c>
      <c r="H590" s="221" t="s">
        <v>403</v>
      </c>
      <c r="I590" s="198"/>
      <c r="J590" s="209"/>
      <c r="K590" s="192"/>
      <c r="L590" s="192"/>
      <c r="M590" s="192"/>
      <c r="N590" s="201"/>
      <c r="O590" s="202"/>
      <c r="P590" s="215"/>
      <c r="Q590" s="215"/>
      <c r="R590" s="203"/>
      <c r="S590" s="203"/>
      <c r="T590" s="203"/>
      <c r="U590" s="203"/>
      <c r="V590" s="203"/>
      <c r="W590" s="203"/>
      <c r="X590" s="203"/>
      <c r="Y590" s="203"/>
      <c r="Z590" s="203"/>
      <c r="AA590" s="203"/>
      <c r="AB590" s="203"/>
      <c r="AC590" s="203"/>
      <c r="AD590" s="203"/>
      <c r="AE590" s="203"/>
      <c r="AF590" s="216">
        <v>150</v>
      </c>
      <c r="AG590" s="206" t="s">
        <v>387</v>
      </c>
      <c r="AH590" s="219"/>
      <c r="AI590" s="207" t="s">
        <v>388</v>
      </c>
    </row>
    <row r="591" spans="1:35" ht="15.75" thickBot="1">
      <c r="A591" s="424"/>
      <c r="B591" s="425"/>
      <c r="C591" s="425"/>
      <c r="D591" s="425"/>
      <c r="E591" s="425"/>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6"/>
    </row>
    <row r="592" spans="1:35" ht="35.25" thickBot="1">
      <c r="A592" s="222" t="s">
        <v>29</v>
      </c>
      <c r="B592" s="223" t="s">
        <v>30</v>
      </c>
      <c r="C592" s="223" t="s">
        <v>31</v>
      </c>
      <c r="D592" s="223" t="s">
        <v>37</v>
      </c>
      <c r="E592" s="224" t="s">
        <v>33</v>
      </c>
      <c r="F592" s="224" t="s">
        <v>34</v>
      </c>
      <c r="G592" s="225" t="s">
        <v>38</v>
      </c>
      <c r="H592" s="226" t="s">
        <v>36</v>
      </c>
      <c r="I592" s="227"/>
      <c r="J592" s="228"/>
      <c r="K592" s="228"/>
      <c r="L592" s="229"/>
      <c r="M592" s="230"/>
      <c r="N592" s="231">
        <f>SUM(N593:N596)</f>
        <v>0</v>
      </c>
      <c r="O592" s="232">
        <f>SUM(O593:O596)</f>
        <v>0</v>
      </c>
      <c r="P592" s="233">
        <f>SUM(P593:P596)</f>
        <v>13000</v>
      </c>
      <c r="Q592" s="232">
        <f>SUM(Q593:Q596)</f>
        <v>13000</v>
      </c>
      <c r="R592" s="233"/>
      <c r="S592" s="232"/>
      <c r="T592" s="233"/>
      <c r="U592" s="232"/>
      <c r="V592" s="233"/>
      <c r="W592" s="232"/>
      <c r="X592" s="233"/>
      <c r="Y592" s="232"/>
      <c r="Z592" s="233"/>
      <c r="AA592" s="232"/>
      <c r="AB592" s="233"/>
      <c r="AC592" s="232"/>
      <c r="AD592" s="233">
        <f>AD593</f>
        <v>0</v>
      </c>
      <c r="AE592" s="232">
        <f>AE593</f>
        <v>0</v>
      </c>
      <c r="AF592" s="234">
        <f>SUM(AF593:AF596)</f>
        <v>4000</v>
      </c>
      <c r="AG592" s="235"/>
      <c r="AH592" s="235"/>
      <c r="AI592" s="97"/>
    </row>
    <row r="593" spans="1:35" ht="23.25">
      <c r="A593" s="427" t="s">
        <v>383</v>
      </c>
      <c r="B593" s="429" t="s">
        <v>410</v>
      </c>
      <c r="C593" s="418" t="s">
        <v>411</v>
      </c>
      <c r="D593" s="418">
        <v>5</v>
      </c>
      <c r="E593" s="434">
        <v>2</v>
      </c>
      <c r="F593" s="437">
        <v>3</v>
      </c>
      <c r="G593" s="440" t="s">
        <v>412</v>
      </c>
      <c r="H593" s="443" t="s">
        <v>413</v>
      </c>
      <c r="I593" s="198"/>
      <c r="J593" s="236"/>
      <c r="K593" s="236"/>
      <c r="L593" s="236"/>
      <c r="M593" s="236"/>
      <c r="N593" s="237"/>
      <c r="O593" s="203"/>
      <c r="P593" s="203"/>
      <c r="Q593" s="203"/>
      <c r="R593" s="203"/>
      <c r="S593" s="203"/>
      <c r="T593" s="203"/>
      <c r="U593" s="203"/>
      <c r="V593" s="203"/>
      <c r="W593" s="203"/>
      <c r="X593" s="203"/>
      <c r="Y593" s="203"/>
      <c r="Z593" s="203"/>
      <c r="AA593" s="203"/>
      <c r="AB593" s="203"/>
      <c r="AC593" s="203"/>
      <c r="AD593" s="204"/>
      <c r="AE593" s="204"/>
      <c r="AF593" s="238"/>
      <c r="AG593" s="206"/>
      <c r="AH593" s="239"/>
      <c r="AI593" s="207" t="s">
        <v>388</v>
      </c>
    </row>
    <row r="594" spans="1:35" ht="45.75">
      <c r="A594" s="427"/>
      <c r="B594" s="430"/>
      <c r="C594" s="432"/>
      <c r="D594" s="432"/>
      <c r="E594" s="435"/>
      <c r="F594" s="438"/>
      <c r="G594" s="441"/>
      <c r="H594" s="443"/>
      <c r="I594" s="198">
        <v>2</v>
      </c>
      <c r="J594" s="236">
        <v>8</v>
      </c>
      <c r="K594" s="236">
        <v>2</v>
      </c>
      <c r="L594" s="236"/>
      <c r="M594" s="236"/>
      <c r="N594" s="237"/>
      <c r="O594" s="203"/>
      <c r="P594" s="203">
        <v>13000</v>
      </c>
      <c r="Q594" s="203">
        <v>13000</v>
      </c>
      <c r="R594" s="203"/>
      <c r="S594" s="203"/>
      <c r="T594" s="203"/>
      <c r="U594" s="203"/>
      <c r="V594" s="203"/>
      <c r="W594" s="203"/>
      <c r="X594" s="203"/>
      <c r="Y594" s="203"/>
      <c r="Z594" s="203"/>
      <c r="AA594" s="203"/>
      <c r="AB594" s="203"/>
      <c r="AC594" s="203"/>
      <c r="AD594" s="204">
        <f>P594</f>
        <v>13000</v>
      </c>
      <c r="AE594" s="204">
        <v>13000</v>
      </c>
      <c r="AF594" s="238">
        <v>4000</v>
      </c>
      <c r="AG594" s="206" t="s">
        <v>387</v>
      </c>
      <c r="AH594" s="239"/>
      <c r="AI594" s="207" t="s">
        <v>414</v>
      </c>
    </row>
    <row r="595" spans="1:35">
      <c r="A595" s="427"/>
      <c r="B595" s="430"/>
      <c r="C595" s="432"/>
      <c r="D595" s="432"/>
      <c r="E595" s="435"/>
      <c r="F595" s="438"/>
      <c r="G595" s="441"/>
      <c r="H595" s="443"/>
      <c r="I595" s="198"/>
      <c r="J595" s="236"/>
      <c r="K595" s="236"/>
      <c r="L595" s="236"/>
      <c r="M595" s="236"/>
      <c r="N595" s="237"/>
      <c r="O595" s="203"/>
      <c r="P595" s="203"/>
      <c r="Q595" s="203"/>
      <c r="R595" s="203"/>
      <c r="S595" s="203"/>
      <c r="T595" s="203"/>
      <c r="U595" s="203"/>
      <c r="V595" s="203"/>
      <c r="W595" s="203"/>
      <c r="X595" s="203"/>
      <c r="Y595" s="203"/>
      <c r="Z595" s="203"/>
      <c r="AA595" s="203"/>
      <c r="AB595" s="203"/>
      <c r="AC595" s="203"/>
      <c r="AD595" s="204"/>
      <c r="AE595" s="204"/>
      <c r="AF595" s="240"/>
      <c r="AG595" s="206"/>
      <c r="AH595" s="239"/>
      <c r="AI595" s="207"/>
    </row>
    <row r="596" spans="1:35" ht="15.75" thickBot="1">
      <c r="A596" s="428"/>
      <c r="B596" s="431"/>
      <c r="C596" s="433"/>
      <c r="D596" s="433"/>
      <c r="E596" s="436"/>
      <c r="F596" s="439"/>
      <c r="G596" s="442"/>
      <c r="H596" s="444"/>
      <c r="I596" s="198"/>
      <c r="J596" s="236"/>
      <c r="K596" s="236"/>
      <c r="L596" s="236"/>
      <c r="M596" s="236"/>
      <c r="N596" s="241"/>
      <c r="O596" s="242"/>
      <c r="P596" s="242"/>
      <c r="Q596" s="242"/>
      <c r="R596" s="242"/>
      <c r="S596" s="242"/>
      <c r="T596" s="242"/>
      <c r="U596" s="242"/>
      <c r="V596" s="242"/>
      <c r="W596" s="242"/>
      <c r="X596" s="242"/>
      <c r="Y596" s="242"/>
      <c r="Z596" s="242"/>
      <c r="AA596" s="242"/>
      <c r="AB596" s="242"/>
      <c r="AC596" s="242"/>
      <c r="AD596" s="204"/>
      <c r="AE596" s="204"/>
      <c r="AF596" s="240"/>
      <c r="AG596" s="206"/>
      <c r="AH596" s="239"/>
      <c r="AI596" s="207"/>
    </row>
  </sheetData>
  <mergeCells count="1698">
    <mergeCell ref="A580:AI580"/>
    <mergeCell ref="A582:A590"/>
    <mergeCell ref="B582:B590"/>
    <mergeCell ref="C589:C590"/>
    <mergeCell ref="D589:D590"/>
    <mergeCell ref="E589:E590"/>
    <mergeCell ref="F589:F590"/>
    <mergeCell ref="AD577:AE577"/>
    <mergeCell ref="A591:AI591"/>
    <mergeCell ref="A593:A596"/>
    <mergeCell ref="B593:B596"/>
    <mergeCell ref="C593:C596"/>
    <mergeCell ref="D593:D596"/>
    <mergeCell ref="E593:E596"/>
    <mergeCell ref="F593:F596"/>
    <mergeCell ref="G593:G596"/>
    <mergeCell ref="H593:H596"/>
    <mergeCell ref="N577:O577"/>
    <mergeCell ref="P577:Q577"/>
    <mergeCell ref="R577:S577"/>
    <mergeCell ref="T577:U577"/>
    <mergeCell ref="J577:J578"/>
    <mergeCell ref="K577:K578"/>
    <mergeCell ref="L577:L578"/>
    <mergeCell ref="M577:M578"/>
    <mergeCell ref="AF577:AF578"/>
    <mergeCell ref="AG577:AG578"/>
    <mergeCell ref="AH577:AH578"/>
    <mergeCell ref="V577:W577"/>
    <mergeCell ref="X577:Y577"/>
    <mergeCell ref="Z577:AA577"/>
    <mergeCell ref="AB577:AC577"/>
    <mergeCell ref="AI577:AI578"/>
    <mergeCell ref="B579:G579"/>
    <mergeCell ref="B566:G566"/>
    <mergeCell ref="A567:AI567"/>
    <mergeCell ref="A569:A572"/>
    <mergeCell ref="G569:G572"/>
    <mergeCell ref="H569:H572"/>
    <mergeCell ref="J569:J572"/>
    <mergeCell ref="K569:K572"/>
    <mergeCell ref="L569:L572"/>
    <mergeCell ref="M569:M572"/>
    <mergeCell ref="AH569:AH572"/>
    <mergeCell ref="AI569:AI572"/>
    <mergeCell ref="A574:AI574"/>
    <mergeCell ref="A575:G575"/>
    <mergeCell ref="H575:S575"/>
    <mergeCell ref="T575:AI575"/>
    <mergeCell ref="AD569:AD572"/>
    <mergeCell ref="AE569:AE572"/>
    <mergeCell ref="AF569:AF572"/>
    <mergeCell ref="AG569:AG572"/>
    <mergeCell ref="N563:AE563"/>
    <mergeCell ref="AF563:AI563"/>
    <mergeCell ref="A561:AI561"/>
    <mergeCell ref="A562:G562"/>
    <mergeCell ref="H562:S562"/>
    <mergeCell ref="T562:AI562"/>
    <mergeCell ref="A564:A565"/>
    <mergeCell ref="B564:G565"/>
    <mergeCell ref="H564:H565"/>
    <mergeCell ref="I564:I565"/>
    <mergeCell ref="A563:C563"/>
    <mergeCell ref="E563:M563"/>
    <mergeCell ref="N564:O564"/>
    <mergeCell ref="P564:Q564"/>
    <mergeCell ref="R564:S564"/>
    <mergeCell ref="T564:U564"/>
    <mergeCell ref="J564:J565"/>
    <mergeCell ref="K564:K565"/>
    <mergeCell ref="L564:L565"/>
    <mergeCell ref="M564:M565"/>
    <mergeCell ref="AD564:AE564"/>
    <mergeCell ref="AF564:AF565"/>
    <mergeCell ref="AG564:AG565"/>
    <mergeCell ref="AH564:AH565"/>
    <mergeCell ref="V564:W564"/>
    <mergeCell ref="X564:Y564"/>
    <mergeCell ref="Z564:AA564"/>
    <mergeCell ref="AB564:AC564"/>
    <mergeCell ref="AI564:AI565"/>
    <mergeCell ref="B551:G551"/>
    <mergeCell ref="A552:AI552"/>
    <mergeCell ref="A554:A557"/>
    <mergeCell ref="G554:G557"/>
    <mergeCell ref="H554:H557"/>
    <mergeCell ref="J554:J557"/>
    <mergeCell ref="K554:K557"/>
    <mergeCell ref="L554:L557"/>
    <mergeCell ref="M554:M557"/>
    <mergeCell ref="AH554:AH557"/>
    <mergeCell ref="AI554:AI557"/>
    <mergeCell ref="A558:AI558"/>
    <mergeCell ref="A560:AI560"/>
    <mergeCell ref="AD554:AD557"/>
    <mergeCell ref="AE554:AE557"/>
    <mergeCell ref="AF554:AF557"/>
    <mergeCell ref="AG554:AG557"/>
    <mergeCell ref="N548:AE548"/>
    <mergeCell ref="AF548:AI548"/>
    <mergeCell ref="A546:AI546"/>
    <mergeCell ref="A547:G547"/>
    <mergeCell ref="H547:S547"/>
    <mergeCell ref="T547:AI547"/>
    <mergeCell ref="A549:A550"/>
    <mergeCell ref="B549:G550"/>
    <mergeCell ref="H549:H550"/>
    <mergeCell ref="I549:I550"/>
    <mergeCell ref="A548:C548"/>
    <mergeCell ref="E548:M548"/>
    <mergeCell ref="N549:O549"/>
    <mergeCell ref="P549:Q549"/>
    <mergeCell ref="R549:S549"/>
    <mergeCell ref="T549:U549"/>
    <mergeCell ref="J549:J550"/>
    <mergeCell ref="K549:K550"/>
    <mergeCell ref="L549:L550"/>
    <mergeCell ref="M549:M550"/>
    <mergeCell ref="AD549:AE549"/>
    <mergeCell ref="AF549:AF550"/>
    <mergeCell ref="AG549:AG550"/>
    <mergeCell ref="AH549:AH550"/>
    <mergeCell ref="V549:W549"/>
    <mergeCell ref="X549:Y549"/>
    <mergeCell ref="Z549:AA549"/>
    <mergeCell ref="AB549:AC549"/>
    <mergeCell ref="AI549:AI550"/>
    <mergeCell ref="B536:G536"/>
    <mergeCell ref="A537:AI537"/>
    <mergeCell ref="A539:A542"/>
    <mergeCell ref="G539:G542"/>
    <mergeCell ref="H539:H542"/>
    <mergeCell ref="J539:J542"/>
    <mergeCell ref="K539:K542"/>
    <mergeCell ref="L539:L542"/>
    <mergeCell ref="M539:M542"/>
    <mergeCell ref="AH539:AH542"/>
    <mergeCell ref="AI539:AI542"/>
    <mergeCell ref="A543:AI543"/>
    <mergeCell ref="A545:AI545"/>
    <mergeCell ref="AD539:AD542"/>
    <mergeCell ref="AE539:AE542"/>
    <mergeCell ref="AF539:AF542"/>
    <mergeCell ref="AG539:AG542"/>
    <mergeCell ref="N533:AE533"/>
    <mergeCell ref="AF533:AI533"/>
    <mergeCell ref="A531:AI531"/>
    <mergeCell ref="A532:G532"/>
    <mergeCell ref="H532:S532"/>
    <mergeCell ref="T532:AI532"/>
    <mergeCell ref="A534:A535"/>
    <mergeCell ref="B534:G535"/>
    <mergeCell ref="H534:H535"/>
    <mergeCell ref="I534:I535"/>
    <mergeCell ref="A533:C533"/>
    <mergeCell ref="E533:M533"/>
    <mergeCell ref="N534:O534"/>
    <mergeCell ref="P534:Q534"/>
    <mergeCell ref="R534:S534"/>
    <mergeCell ref="T534:U534"/>
    <mergeCell ref="J534:J535"/>
    <mergeCell ref="K534:K535"/>
    <mergeCell ref="L534:L535"/>
    <mergeCell ref="M534:M535"/>
    <mergeCell ref="AD534:AE534"/>
    <mergeCell ref="AF534:AF535"/>
    <mergeCell ref="AG534:AG535"/>
    <mergeCell ref="AH534:AH535"/>
    <mergeCell ref="V534:W534"/>
    <mergeCell ref="X534:Y534"/>
    <mergeCell ref="Z534:AA534"/>
    <mergeCell ref="AB534:AC534"/>
    <mergeCell ref="AI534:AI535"/>
    <mergeCell ref="B520:G520"/>
    <mergeCell ref="A521:AI521"/>
    <mergeCell ref="A523:A526"/>
    <mergeCell ref="G523:G526"/>
    <mergeCell ref="H523:H526"/>
    <mergeCell ref="J523:J526"/>
    <mergeCell ref="K523:K526"/>
    <mergeCell ref="L523:L526"/>
    <mergeCell ref="M523:M526"/>
    <mergeCell ref="AH523:AH526"/>
    <mergeCell ref="AI523:AI526"/>
    <mergeCell ref="A527:AI527"/>
    <mergeCell ref="A530:AI530"/>
    <mergeCell ref="AD523:AD526"/>
    <mergeCell ref="AE523:AE526"/>
    <mergeCell ref="AF523:AF526"/>
    <mergeCell ref="AG523:AG526"/>
    <mergeCell ref="N517:AE517"/>
    <mergeCell ref="AF517:AI517"/>
    <mergeCell ref="A515:AI515"/>
    <mergeCell ref="A516:G516"/>
    <mergeCell ref="H516:S516"/>
    <mergeCell ref="T516:AI516"/>
    <mergeCell ref="A518:A519"/>
    <mergeCell ref="B518:G519"/>
    <mergeCell ref="H518:H519"/>
    <mergeCell ref="I518:I519"/>
    <mergeCell ref="A517:C517"/>
    <mergeCell ref="E517:M517"/>
    <mergeCell ref="N518:O518"/>
    <mergeCell ref="P518:Q518"/>
    <mergeCell ref="R518:S518"/>
    <mergeCell ref="T518:U518"/>
    <mergeCell ref="J518:J519"/>
    <mergeCell ref="K518:K519"/>
    <mergeCell ref="L518:L519"/>
    <mergeCell ref="M518:M519"/>
    <mergeCell ref="AD518:AE518"/>
    <mergeCell ref="AF518:AF519"/>
    <mergeCell ref="AG518:AG519"/>
    <mergeCell ref="AH518:AH519"/>
    <mergeCell ref="V518:W518"/>
    <mergeCell ref="X518:Y518"/>
    <mergeCell ref="Z518:AA518"/>
    <mergeCell ref="AB518:AC518"/>
    <mergeCell ref="AI518:AI519"/>
    <mergeCell ref="B505:G505"/>
    <mergeCell ref="A506:AI506"/>
    <mergeCell ref="A508:A511"/>
    <mergeCell ref="G508:G511"/>
    <mergeCell ref="H508:H511"/>
    <mergeCell ref="J508:J511"/>
    <mergeCell ref="K508:K511"/>
    <mergeCell ref="L508:L511"/>
    <mergeCell ref="M508:M511"/>
    <mergeCell ref="AH508:AH511"/>
    <mergeCell ref="AI508:AI511"/>
    <mergeCell ref="A512:AI512"/>
    <mergeCell ref="A514:AI514"/>
    <mergeCell ref="AD508:AD511"/>
    <mergeCell ref="AE508:AE511"/>
    <mergeCell ref="AF508:AF511"/>
    <mergeCell ref="AG508:AG511"/>
    <mergeCell ref="A502:C502"/>
    <mergeCell ref="E502:M502"/>
    <mergeCell ref="N502:AE502"/>
    <mergeCell ref="AF502:AI502"/>
    <mergeCell ref="AI493:AI496"/>
    <mergeCell ref="A497:AI497"/>
    <mergeCell ref="A499:AI499"/>
    <mergeCell ref="A500:AI500"/>
    <mergeCell ref="AD493:AD496"/>
    <mergeCell ref="A503:A504"/>
    <mergeCell ref="B503:G504"/>
    <mergeCell ref="H503:H504"/>
    <mergeCell ref="I503:I504"/>
    <mergeCell ref="A501:G501"/>
    <mergeCell ref="H501:S501"/>
    <mergeCell ref="N503:O503"/>
    <mergeCell ref="P503:Q503"/>
    <mergeCell ref="R503:S503"/>
    <mergeCell ref="T503:U503"/>
    <mergeCell ref="J503:J504"/>
    <mergeCell ref="K503:K504"/>
    <mergeCell ref="L503:L504"/>
    <mergeCell ref="M503:M504"/>
    <mergeCell ref="AD503:AE503"/>
    <mergeCell ref="AF503:AF504"/>
    <mergeCell ref="AG503:AG504"/>
    <mergeCell ref="AH503:AH504"/>
    <mergeCell ref="V503:W503"/>
    <mergeCell ref="X503:Y503"/>
    <mergeCell ref="Z503:AA503"/>
    <mergeCell ref="AB503:AC503"/>
    <mergeCell ref="AI503:AI504"/>
    <mergeCell ref="K493:K496"/>
    <mergeCell ref="L493:L496"/>
    <mergeCell ref="M493:M496"/>
    <mergeCell ref="AD488:AE488"/>
    <mergeCell ref="AF488:AF489"/>
    <mergeCell ref="AG488:AG489"/>
    <mergeCell ref="AE493:AE496"/>
    <mergeCell ref="AG493:AG496"/>
    <mergeCell ref="AH493:AH496"/>
    <mergeCell ref="AI488:AI489"/>
    <mergeCell ref="B490:G490"/>
    <mergeCell ref="A491:AI491"/>
    <mergeCell ref="A493:A496"/>
    <mergeCell ref="G493:G496"/>
    <mergeCell ref="H493:H496"/>
    <mergeCell ref="J493:J496"/>
    <mergeCell ref="T501:AI501"/>
    <mergeCell ref="A486:G486"/>
    <mergeCell ref="H486:S486"/>
    <mergeCell ref="T486:AI486"/>
    <mergeCell ref="A487:C487"/>
    <mergeCell ref="E487:M487"/>
    <mergeCell ref="N487:AE487"/>
    <mergeCell ref="AF487:AI487"/>
    <mergeCell ref="J488:J489"/>
    <mergeCell ref="K488:K489"/>
    <mergeCell ref="L488:L489"/>
    <mergeCell ref="M488:M489"/>
    <mergeCell ref="A488:A489"/>
    <mergeCell ref="B488:G489"/>
    <mergeCell ref="H488:H489"/>
    <mergeCell ref="I488:I489"/>
    <mergeCell ref="AH488:AH489"/>
    <mergeCell ref="V488:W488"/>
    <mergeCell ref="X488:Y488"/>
    <mergeCell ref="Z488:AA488"/>
    <mergeCell ref="AB488:AC488"/>
    <mergeCell ref="N488:O488"/>
    <mergeCell ref="P488:Q488"/>
    <mergeCell ref="R488:S488"/>
    <mergeCell ref="T488:U488"/>
    <mergeCell ref="B475:G475"/>
    <mergeCell ref="A476:AI476"/>
    <mergeCell ref="A478:A481"/>
    <mergeCell ref="G478:G481"/>
    <mergeCell ref="H478:H481"/>
    <mergeCell ref="J478:J481"/>
    <mergeCell ref="L478:L481"/>
    <mergeCell ref="M478:M481"/>
    <mergeCell ref="AD478:AD481"/>
    <mergeCell ref="AI478:AI481"/>
    <mergeCell ref="A482:AI482"/>
    <mergeCell ref="A484:AI484"/>
    <mergeCell ref="A485:AI485"/>
    <mergeCell ref="AE478:AE481"/>
    <mergeCell ref="AF478:AF481"/>
    <mergeCell ref="AG478:AG481"/>
    <mergeCell ref="AH478:AH481"/>
    <mergeCell ref="N472:AE472"/>
    <mergeCell ref="AF472:AI472"/>
    <mergeCell ref="A470:AI470"/>
    <mergeCell ref="A471:G471"/>
    <mergeCell ref="H471:S471"/>
    <mergeCell ref="T471:AI471"/>
    <mergeCell ref="A473:A474"/>
    <mergeCell ref="B473:G474"/>
    <mergeCell ref="H473:H474"/>
    <mergeCell ref="I473:I474"/>
    <mergeCell ref="A472:C472"/>
    <mergeCell ref="E472:M472"/>
    <mergeCell ref="N473:O473"/>
    <mergeCell ref="P473:Q473"/>
    <mergeCell ref="R473:S473"/>
    <mergeCell ref="T473:U473"/>
    <mergeCell ref="J473:J474"/>
    <mergeCell ref="K473:K474"/>
    <mergeCell ref="L473:L474"/>
    <mergeCell ref="M473:M474"/>
    <mergeCell ref="AD473:AE473"/>
    <mergeCell ref="AF473:AF474"/>
    <mergeCell ref="AG473:AG474"/>
    <mergeCell ref="AH473:AH474"/>
    <mergeCell ref="V473:W473"/>
    <mergeCell ref="X473:Y473"/>
    <mergeCell ref="Z473:AA473"/>
    <mergeCell ref="AB473:AC473"/>
    <mergeCell ref="AI473:AI474"/>
    <mergeCell ref="B460:G460"/>
    <mergeCell ref="A461:AI461"/>
    <mergeCell ref="A463:A466"/>
    <mergeCell ref="G463:G466"/>
    <mergeCell ref="H463:H466"/>
    <mergeCell ref="I463:I466"/>
    <mergeCell ref="J463:J466"/>
    <mergeCell ref="K463:K466"/>
    <mergeCell ref="L463:L466"/>
    <mergeCell ref="AH463:AH466"/>
    <mergeCell ref="AI463:AI466"/>
    <mergeCell ref="A467:AI467"/>
    <mergeCell ref="A469:AI469"/>
    <mergeCell ref="M463:M466"/>
    <mergeCell ref="AD463:AD466"/>
    <mergeCell ref="AE463:AE466"/>
    <mergeCell ref="AG463:AG466"/>
    <mergeCell ref="N457:AE457"/>
    <mergeCell ref="AF457:AI457"/>
    <mergeCell ref="A455:AI455"/>
    <mergeCell ref="A456:G456"/>
    <mergeCell ref="H456:S456"/>
    <mergeCell ref="T456:AI456"/>
    <mergeCell ref="A458:A459"/>
    <mergeCell ref="B458:G459"/>
    <mergeCell ref="H458:H459"/>
    <mergeCell ref="I458:I459"/>
    <mergeCell ref="A457:C457"/>
    <mergeCell ref="E457:M457"/>
    <mergeCell ref="N458:O458"/>
    <mergeCell ref="P458:Q458"/>
    <mergeCell ref="R458:S458"/>
    <mergeCell ref="T458:U458"/>
    <mergeCell ref="J458:J459"/>
    <mergeCell ref="K458:K459"/>
    <mergeCell ref="L458:L459"/>
    <mergeCell ref="M458:M459"/>
    <mergeCell ref="AD458:AE458"/>
    <mergeCell ref="AF458:AF459"/>
    <mergeCell ref="AG458:AG459"/>
    <mergeCell ref="AH458:AH459"/>
    <mergeCell ref="V458:W458"/>
    <mergeCell ref="X458:Y458"/>
    <mergeCell ref="Z458:AA458"/>
    <mergeCell ref="AB458:AC458"/>
    <mergeCell ref="AI458:AI459"/>
    <mergeCell ref="B445:G445"/>
    <mergeCell ref="A446:AI446"/>
    <mergeCell ref="A448:A451"/>
    <mergeCell ref="G448:G451"/>
    <mergeCell ref="H448:H451"/>
    <mergeCell ref="J448:J451"/>
    <mergeCell ref="K448:K451"/>
    <mergeCell ref="L448:L451"/>
    <mergeCell ref="M448:M451"/>
    <mergeCell ref="AH448:AH451"/>
    <mergeCell ref="AI448:AI451"/>
    <mergeCell ref="A452:AI452"/>
    <mergeCell ref="A454:AI454"/>
    <mergeCell ref="AD448:AD451"/>
    <mergeCell ref="AE448:AE451"/>
    <mergeCell ref="AF448:AF451"/>
    <mergeCell ref="AG448:AG451"/>
    <mergeCell ref="N442:AE442"/>
    <mergeCell ref="AF442:AI442"/>
    <mergeCell ref="A440:AI440"/>
    <mergeCell ref="A441:G441"/>
    <mergeCell ref="H441:S441"/>
    <mergeCell ref="T441:AI441"/>
    <mergeCell ref="A443:A444"/>
    <mergeCell ref="B443:G444"/>
    <mergeCell ref="H443:H444"/>
    <mergeCell ref="I443:I444"/>
    <mergeCell ref="A442:C442"/>
    <mergeCell ref="E442:M442"/>
    <mergeCell ref="N443:O443"/>
    <mergeCell ref="P443:Q443"/>
    <mergeCell ref="R443:S443"/>
    <mergeCell ref="T443:U443"/>
    <mergeCell ref="J443:J444"/>
    <mergeCell ref="K443:K444"/>
    <mergeCell ref="L443:L444"/>
    <mergeCell ref="M443:M444"/>
    <mergeCell ref="AD443:AE443"/>
    <mergeCell ref="AF443:AF444"/>
    <mergeCell ref="AG443:AG444"/>
    <mergeCell ref="AH443:AH444"/>
    <mergeCell ref="V443:W443"/>
    <mergeCell ref="X443:Y443"/>
    <mergeCell ref="Z443:AA443"/>
    <mergeCell ref="AB443:AC443"/>
    <mergeCell ref="AI443:AI444"/>
    <mergeCell ref="B430:G430"/>
    <mergeCell ref="A431:AI431"/>
    <mergeCell ref="A433:A436"/>
    <mergeCell ref="G433:G436"/>
    <mergeCell ref="H433:H436"/>
    <mergeCell ref="I433:I436"/>
    <mergeCell ref="J433:J436"/>
    <mergeCell ref="K433:K436"/>
    <mergeCell ref="L433:L436"/>
    <mergeCell ref="AH433:AH436"/>
    <mergeCell ref="AI433:AI436"/>
    <mergeCell ref="A437:AI437"/>
    <mergeCell ref="A439:AI439"/>
    <mergeCell ref="M433:M436"/>
    <mergeCell ref="AD433:AD436"/>
    <mergeCell ref="AE433:AE436"/>
    <mergeCell ref="AG433:AG436"/>
    <mergeCell ref="N427:AE427"/>
    <mergeCell ref="AF427:AI427"/>
    <mergeCell ref="A425:AI425"/>
    <mergeCell ref="A426:G426"/>
    <mergeCell ref="H426:S426"/>
    <mergeCell ref="T426:AI426"/>
    <mergeCell ref="A428:A429"/>
    <mergeCell ref="B428:G429"/>
    <mergeCell ref="H428:H429"/>
    <mergeCell ref="I428:I429"/>
    <mergeCell ref="A427:C427"/>
    <mergeCell ref="E427:M427"/>
    <mergeCell ref="N428:O428"/>
    <mergeCell ref="P428:Q428"/>
    <mergeCell ref="R428:S428"/>
    <mergeCell ref="T428:U428"/>
    <mergeCell ref="J428:J429"/>
    <mergeCell ref="K428:K429"/>
    <mergeCell ref="L428:L429"/>
    <mergeCell ref="M428:M429"/>
    <mergeCell ref="AD428:AE428"/>
    <mergeCell ref="AF428:AF429"/>
    <mergeCell ref="AG428:AG429"/>
    <mergeCell ref="AH428:AH429"/>
    <mergeCell ref="V428:W428"/>
    <mergeCell ref="X428:Y428"/>
    <mergeCell ref="Z428:AA428"/>
    <mergeCell ref="AB428:AC428"/>
    <mergeCell ref="AI428:AI429"/>
    <mergeCell ref="B414:G414"/>
    <mergeCell ref="A415:AI415"/>
    <mergeCell ref="A417:A421"/>
    <mergeCell ref="G417:G421"/>
    <mergeCell ref="H417:H421"/>
    <mergeCell ref="J417:J421"/>
    <mergeCell ref="K417:K421"/>
    <mergeCell ref="L417:L421"/>
    <mergeCell ref="M417:M421"/>
    <mergeCell ref="AH417:AH421"/>
    <mergeCell ref="AI417:AI421"/>
    <mergeCell ref="A422:AI422"/>
    <mergeCell ref="A424:AI424"/>
    <mergeCell ref="AD417:AD421"/>
    <mergeCell ref="AE417:AE421"/>
    <mergeCell ref="AF417:AF421"/>
    <mergeCell ref="AG417:AG421"/>
    <mergeCell ref="N411:AE411"/>
    <mergeCell ref="AF411:AI411"/>
    <mergeCell ref="A409:AI409"/>
    <mergeCell ref="A410:G410"/>
    <mergeCell ref="H410:S410"/>
    <mergeCell ref="T410:AI410"/>
    <mergeCell ref="A412:A413"/>
    <mergeCell ref="B412:G413"/>
    <mergeCell ref="H412:H413"/>
    <mergeCell ref="I412:I413"/>
    <mergeCell ref="A411:C411"/>
    <mergeCell ref="E411:M411"/>
    <mergeCell ref="N412:O412"/>
    <mergeCell ref="P412:Q412"/>
    <mergeCell ref="R412:S412"/>
    <mergeCell ref="T412:U412"/>
    <mergeCell ref="J412:J413"/>
    <mergeCell ref="K412:K413"/>
    <mergeCell ref="L412:L413"/>
    <mergeCell ref="M412:M413"/>
    <mergeCell ref="AD412:AE412"/>
    <mergeCell ref="AF412:AF413"/>
    <mergeCell ref="AG412:AG413"/>
    <mergeCell ref="AH412:AH413"/>
    <mergeCell ref="V412:W412"/>
    <mergeCell ref="X412:Y412"/>
    <mergeCell ref="Z412:AA412"/>
    <mergeCell ref="AB412:AC412"/>
    <mergeCell ref="AI412:AI413"/>
    <mergeCell ref="B399:G399"/>
    <mergeCell ref="A400:AI400"/>
    <mergeCell ref="A402:A405"/>
    <mergeCell ref="G402:G405"/>
    <mergeCell ref="H402:H405"/>
    <mergeCell ref="J402:J405"/>
    <mergeCell ref="K402:K405"/>
    <mergeCell ref="L402:L405"/>
    <mergeCell ref="M402:M405"/>
    <mergeCell ref="AH402:AH405"/>
    <mergeCell ref="AI402:AI405"/>
    <mergeCell ref="A406:AI406"/>
    <mergeCell ref="A408:AI408"/>
    <mergeCell ref="AD402:AD405"/>
    <mergeCell ref="AE402:AE405"/>
    <mergeCell ref="AF402:AF405"/>
    <mergeCell ref="AG402:AG405"/>
    <mergeCell ref="N396:AE396"/>
    <mergeCell ref="AF396:AI396"/>
    <mergeCell ref="A391:AI391"/>
    <mergeCell ref="A393:AI393"/>
    <mergeCell ref="A394:AI394"/>
    <mergeCell ref="A395:G395"/>
    <mergeCell ref="H395:S395"/>
    <mergeCell ref="T395:AI395"/>
    <mergeCell ref="A397:A398"/>
    <mergeCell ref="B397:G398"/>
    <mergeCell ref="H397:H398"/>
    <mergeCell ref="I397:I398"/>
    <mergeCell ref="A396:C396"/>
    <mergeCell ref="E396:M396"/>
    <mergeCell ref="N397:O397"/>
    <mergeCell ref="P397:Q397"/>
    <mergeCell ref="R397:S397"/>
    <mergeCell ref="T397:U397"/>
    <mergeCell ref="J397:J398"/>
    <mergeCell ref="K397:K398"/>
    <mergeCell ref="L397:L398"/>
    <mergeCell ref="M397:M398"/>
    <mergeCell ref="AD397:AE397"/>
    <mergeCell ref="AF397:AF398"/>
    <mergeCell ref="AG397:AG398"/>
    <mergeCell ref="AH397:AH398"/>
    <mergeCell ref="V397:W397"/>
    <mergeCell ref="X397:Y397"/>
    <mergeCell ref="Z397:AA397"/>
    <mergeCell ref="AB397:AC397"/>
    <mergeCell ref="AI397:AI398"/>
    <mergeCell ref="J387:J390"/>
    <mergeCell ref="L387:L390"/>
    <mergeCell ref="M387:M390"/>
    <mergeCell ref="AD387:AD390"/>
    <mergeCell ref="AD382:AE382"/>
    <mergeCell ref="AF382:AF383"/>
    <mergeCell ref="N382:O382"/>
    <mergeCell ref="P382:Q382"/>
    <mergeCell ref="R382:S382"/>
    <mergeCell ref="T382:U382"/>
    <mergeCell ref="AE387:AE390"/>
    <mergeCell ref="AG387:AG390"/>
    <mergeCell ref="AH387:AH390"/>
    <mergeCell ref="AI387:AI390"/>
    <mergeCell ref="AI382:AI383"/>
    <mergeCell ref="B384:G384"/>
    <mergeCell ref="A385:AI385"/>
    <mergeCell ref="A387:A390"/>
    <mergeCell ref="G387:G390"/>
    <mergeCell ref="H387:H390"/>
    <mergeCell ref="A381:C381"/>
    <mergeCell ref="E381:M381"/>
    <mergeCell ref="N381:AE381"/>
    <mergeCell ref="AF381:AI381"/>
    <mergeCell ref="A379:AI379"/>
    <mergeCell ref="A380:G380"/>
    <mergeCell ref="H380:S380"/>
    <mergeCell ref="T380:AI380"/>
    <mergeCell ref="J382:J383"/>
    <mergeCell ref="K382:K383"/>
    <mergeCell ref="L382:L383"/>
    <mergeCell ref="M382:M383"/>
    <mergeCell ref="A382:A383"/>
    <mergeCell ref="B382:G383"/>
    <mergeCell ref="H382:H383"/>
    <mergeCell ref="I382:I383"/>
    <mergeCell ref="AG382:AG383"/>
    <mergeCell ref="AH382:AH383"/>
    <mergeCell ref="V382:W382"/>
    <mergeCell ref="X382:Y382"/>
    <mergeCell ref="Z382:AA382"/>
    <mergeCell ref="AB382:AC382"/>
    <mergeCell ref="B370:G370"/>
    <mergeCell ref="A371:AI371"/>
    <mergeCell ref="A373:A376"/>
    <mergeCell ref="G373:G376"/>
    <mergeCell ref="H373:H376"/>
    <mergeCell ref="I373:I376"/>
    <mergeCell ref="J373:J376"/>
    <mergeCell ref="K373:K376"/>
    <mergeCell ref="L373:L376"/>
    <mergeCell ref="AH373:AH376"/>
    <mergeCell ref="AI373:AI376"/>
    <mergeCell ref="A377:AI377"/>
    <mergeCell ref="A378:AI378"/>
    <mergeCell ref="M373:M376"/>
    <mergeCell ref="AD373:AD376"/>
    <mergeCell ref="AE373:AE376"/>
    <mergeCell ref="AG373:AG376"/>
    <mergeCell ref="N367:AE367"/>
    <mergeCell ref="AF367:AI367"/>
    <mergeCell ref="A364:AI364"/>
    <mergeCell ref="A365:AI365"/>
    <mergeCell ref="A366:G366"/>
    <mergeCell ref="H366:S366"/>
    <mergeCell ref="T366:AI366"/>
    <mergeCell ref="A368:A369"/>
    <mergeCell ref="B368:G369"/>
    <mergeCell ref="H368:H369"/>
    <mergeCell ref="I368:I369"/>
    <mergeCell ref="A367:C367"/>
    <mergeCell ref="E367:M367"/>
    <mergeCell ref="N368:O368"/>
    <mergeCell ref="P368:Q368"/>
    <mergeCell ref="R368:S368"/>
    <mergeCell ref="T368:U368"/>
    <mergeCell ref="J368:J369"/>
    <mergeCell ref="K368:K369"/>
    <mergeCell ref="L368:L369"/>
    <mergeCell ref="M368:M369"/>
    <mergeCell ref="AD368:AE368"/>
    <mergeCell ref="AF368:AF369"/>
    <mergeCell ref="AG368:AG369"/>
    <mergeCell ref="AH368:AH369"/>
    <mergeCell ref="V368:W368"/>
    <mergeCell ref="X368:Y368"/>
    <mergeCell ref="Z368:AA368"/>
    <mergeCell ref="AB368:AC368"/>
    <mergeCell ref="AI368:AI369"/>
    <mergeCell ref="J359:J362"/>
    <mergeCell ref="L359:L362"/>
    <mergeCell ref="M359:M362"/>
    <mergeCell ref="AD359:AD362"/>
    <mergeCell ref="AD354:AE354"/>
    <mergeCell ref="AF354:AF355"/>
    <mergeCell ref="N354:O354"/>
    <mergeCell ref="P354:Q354"/>
    <mergeCell ref="R354:S354"/>
    <mergeCell ref="T354:U354"/>
    <mergeCell ref="AE359:AE362"/>
    <mergeCell ref="AG359:AG362"/>
    <mergeCell ref="AH359:AH362"/>
    <mergeCell ref="AI359:AI362"/>
    <mergeCell ref="AI354:AI355"/>
    <mergeCell ref="B356:G356"/>
    <mergeCell ref="A357:AI357"/>
    <mergeCell ref="A359:A362"/>
    <mergeCell ref="G359:G362"/>
    <mergeCell ref="H359:H362"/>
    <mergeCell ref="A350:AI350"/>
    <mergeCell ref="L345:L348"/>
    <mergeCell ref="M345:M348"/>
    <mergeCell ref="AD345:AD348"/>
    <mergeCell ref="AE345:AE348"/>
    <mergeCell ref="A345:A348"/>
    <mergeCell ref="G345:G348"/>
    <mergeCell ref="A353:C353"/>
    <mergeCell ref="E353:M353"/>
    <mergeCell ref="N353:AE353"/>
    <mergeCell ref="AF353:AI353"/>
    <mergeCell ref="A351:AI351"/>
    <mergeCell ref="A352:G352"/>
    <mergeCell ref="H352:S352"/>
    <mergeCell ref="T352:AI352"/>
    <mergeCell ref="J354:J355"/>
    <mergeCell ref="K354:K355"/>
    <mergeCell ref="L354:L355"/>
    <mergeCell ref="M354:M355"/>
    <mergeCell ref="A354:A355"/>
    <mergeCell ref="B354:G355"/>
    <mergeCell ref="H354:H355"/>
    <mergeCell ref="I354:I355"/>
    <mergeCell ref="AG354:AG355"/>
    <mergeCell ref="AH354:AH355"/>
    <mergeCell ref="V354:W354"/>
    <mergeCell ref="X354:Y354"/>
    <mergeCell ref="Z354:AA354"/>
    <mergeCell ref="AB354:AC354"/>
    <mergeCell ref="A340:A342"/>
    <mergeCell ref="G340:G342"/>
    <mergeCell ref="H340:H342"/>
    <mergeCell ref="J340:J342"/>
    <mergeCell ref="AE336:AE338"/>
    <mergeCell ref="AG336:AG338"/>
    <mergeCell ref="M336:M338"/>
    <mergeCell ref="AD336:AD338"/>
    <mergeCell ref="H345:H348"/>
    <mergeCell ref="J345:J348"/>
    <mergeCell ref="AG340:AG342"/>
    <mergeCell ref="AH340:AH342"/>
    <mergeCell ref="AI340:AI342"/>
    <mergeCell ref="A343:AI343"/>
    <mergeCell ref="L340:L342"/>
    <mergeCell ref="M340:M342"/>
    <mergeCell ref="AD340:AD342"/>
    <mergeCell ref="AE340:AE342"/>
    <mergeCell ref="AG345:AG348"/>
    <mergeCell ref="AH345:AH348"/>
    <mergeCell ref="AI345:AI348"/>
    <mergeCell ref="A328:AI328"/>
    <mergeCell ref="A330:A333"/>
    <mergeCell ref="G330:G333"/>
    <mergeCell ref="H330:H333"/>
    <mergeCell ref="J330:J333"/>
    <mergeCell ref="L330:L333"/>
    <mergeCell ref="M330:M333"/>
    <mergeCell ref="AD330:AD333"/>
    <mergeCell ref="AE330:AE333"/>
    <mergeCell ref="AG330:AG333"/>
    <mergeCell ref="AH336:AH338"/>
    <mergeCell ref="AI336:AI338"/>
    <mergeCell ref="AH330:AH333"/>
    <mergeCell ref="AI330:AI333"/>
    <mergeCell ref="A334:AI334"/>
    <mergeCell ref="A336:A338"/>
    <mergeCell ref="G336:G338"/>
    <mergeCell ref="H336:H338"/>
    <mergeCell ref="J336:J338"/>
    <mergeCell ref="L336:L338"/>
    <mergeCell ref="J324:J327"/>
    <mergeCell ref="L324:L327"/>
    <mergeCell ref="M324:M327"/>
    <mergeCell ref="AD324:AD327"/>
    <mergeCell ref="AD319:AE319"/>
    <mergeCell ref="AF319:AF320"/>
    <mergeCell ref="N319:O319"/>
    <mergeCell ref="P319:Q319"/>
    <mergeCell ref="R319:S319"/>
    <mergeCell ref="T319:U319"/>
    <mergeCell ref="AE324:AE327"/>
    <mergeCell ref="AG324:AG327"/>
    <mergeCell ref="AH324:AH327"/>
    <mergeCell ref="AI324:AI327"/>
    <mergeCell ref="AI319:AI320"/>
    <mergeCell ref="B321:G321"/>
    <mergeCell ref="A322:AI322"/>
    <mergeCell ref="A324:A327"/>
    <mergeCell ref="G324:G327"/>
    <mergeCell ref="H324:H327"/>
    <mergeCell ref="A315:AI315"/>
    <mergeCell ref="L311:L313"/>
    <mergeCell ref="M311:M313"/>
    <mergeCell ref="AD311:AD313"/>
    <mergeCell ref="AE311:AE313"/>
    <mergeCell ref="A311:A313"/>
    <mergeCell ref="G311:G313"/>
    <mergeCell ref="A318:C318"/>
    <mergeCell ref="E318:M318"/>
    <mergeCell ref="N318:AE318"/>
    <mergeCell ref="AF318:AI318"/>
    <mergeCell ref="A316:AI316"/>
    <mergeCell ref="A317:G317"/>
    <mergeCell ref="H317:S317"/>
    <mergeCell ref="T317:AI317"/>
    <mergeCell ref="J319:J320"/>
    <mergeCell ref="K319:K320"/>
    <mergeCell ref="L319:L320"/>
    <mergeCell ref="M319:M320"/>
    <mergeCell ref="A319:A320"/>
    <mergeCell ref="B319:G320"/>
    <mergeCell ref="H319:H320"/>
    <mergeCell ref="I319:I320"/>
    <mergeCell ref="AG319:AG320"/>
    <mergeCell ref="AH319:AH320"/>
    <mergeCell ref="V319:W319"/>
    <mergeCell ref="X319:Y319"/>
    <mergeCell ref="Z319:AA319"/>
    <mergeCell ref="AB319:AC319"/>
    <mergeCell ref="AI300:AI302"/>
    <mergeCell ref="A303:AI303"/>
    <mergeCell ref="L300:L302"/>
    <mergeCell ref="M300:M302"/>
    <mergeCell ref="AD300:AD302"/>
    <mergeCell ref="AE300:AE302"/>
    <mergeCell ref="A300:A302"/>
    <mergeCell ref="G300:G302"/>
    <mergeCell ref="H300:H302"/>
    <mergeCell ref="J300:J302"/>
    <mergeCell ref="A305:A308"/>
    <mergeCell ref="G305:G308"/>
    <mergeCell ref="H305:H308"/>
    <mergeCell ref="J305:J308"/>
    <mergeCell ref="AG300:AG302"/>
    <mergeCell ref="AH300:AH302"/>
    <mergeCell ref="H311:H313"/>
    <mergeCell ref="J311:J313"/>
    <mergeCell ref="AG305:AG308"/>
    <mergeCell ref="AH305:AH308"/>
    <mergeCell ref="AI305:AI308"/>
    <mergeCell ref="A309:AI309"/>
    <mergeCell ref="L305:L308"/>
    <mergeCell ref="M305:M308"/>
    <mergeCell ref="AD305:AD308"/>
    <mergeCell ref="AE305:AE308"/>
    <mergeCell ref="AG311:AG313"/>
    <mergeCell ref="AH311:AH313"/>
    <mergeCell ref="AI311:AI313"/>
    <mergeCell ref="J296:J298"/>
    <mergeCell ref="L296:L298"/>
    <mergeCell ref="M296:M298"/>
    <mergeCell ref="AD296:AD298"/>
    <mergeCell ref="A288:AI288"/>
    <mergeCell ref="A290:A293"/>
    <mergeCell ref="G290:G293"/>
    <mergeCell ref="H290:H293"/>
    <mergeCell ref="J290:J293"/>
    <mergeCell ref="L290:L293"/>
    <mergeCell ref="AE296:AE298"/>
    <mergeCell ref="AG296:AG298"/>
    <mergeCell ref="AH296:AH298"/>
    <mergeCell ref="AI296:AI298"/>
    <mergeCell ref="AH290:AH293"/>
    <mergeCell ref="AI290:AI293"/>
    <mergeCell ref="A294:AI294"/>
    <mergeCell ref="A296:A298"/>
    <mergeCell ref="G296:G298"/>
    <mergeCell ref="H296:H298"/>
    <mergeCell ref="V279:W279"/>
    <mergeCell ref="X279:Y279"/>
    <mergeCell ref="Z279:AA279"/>
    <mergeCell ref="AB279:AC279"/>
    <mergeCell ref="AH284:AH287"/>
    <mergeCell ref="AI284:AI287"/>
    <mergeCell ref="AI279:AI280"/>
    <mergeCell ref="B281:G281"/>
    <mergeCell ref="A282:AI282"/>
    <mergeCell ref="A284:A287"/>
    <mergeCell ref="G284:G287"/>
    <mergeCell ref="H284:H287"/>
    <mergeCell ref="J284:J287"/>
    <mergeCell ref="L284:L287"/>
    <mergeCell ref="M290:M293"/>
    <mergeCell ref="AD290:AD293"/>
    <mergeCell ref="AE290:AE293"/>
    <mergeCell ref="AG290:AG293"/>
    <mergeCell ref="AE284:AE287"/>
    <mergeCell ref="AG284:AG287"/>
    <mergeCell ref="M284:M287"/>
    <mergeCell ref="AD284:AD287"/>
    <mergeCell ref="A273:AI273"/>
    <mergeCell ref="A275:AI275"/>
    <mergeCell ref="A267:AI267"/>
    <mergeCell ref="A269:A272"/>
    <mergeCell ref="G269:G272"/>
    <mergeCell ref="H269:H272"/>
    <mergeCell ref="J269:J272"/>
    <mergeCell ref="L269:L272"/>
    <mergeCell ref="N278:AE278"/>
    <mergeCell ref="AF278:AI278"/>
    <mergeCell ref="A276:AI276"/>
    <mergeCell ref="A277:G277"/>
    <mergeCell ref="H277:S277"/>
    <mergeCell ref="T277:AI277"/>
    <mergeCell ref="A279:A280"/>
    <mergeCell ref="B279:G280"/>
    <mergeCell ref="H279:H280"/>
    <mergeCell ref="I279:I280"/>
    <mergeCell ref="A278:C278"/>
    <mergeCell ref="E278:M278"/>
    <mergeCell ref="N279:O279"/>
    <mergeCell ref="P279:Q279"/>
    <mergeCell ref="R279:S279"/>
    <mergeCell ref="T279:U279"/>
    <mergeCell ref="J279:J280"/>
    <mergeCell ref="K279:K280"/>
    <mergeCell ref="L279:L280"/>
    <mergeCell ref="M279:M280"/>
    <mergeCell ref="AD279:AE279"/>
    <mergeCell ref="AF279:AF280"/>
    <mergeCell ref="AG279:AG280"/>
    <mergeCell ref="AH279:AH280"/>
    <mergeCell ref="AH258:AH259"/>
    <mergeCell ref="V258:W258"/>
    <mergeCell ref="X258:Y258"/>
    <mergeCell ref="Z258:AA258"/>
    <mergeCell ref="AB258:AC258"/>
    <mergeCell ref="AH263:AH266"/>
    <mergeCell ref="AI263:AI266"/>
    <mergeCell ref="AI258:AI259"/>
    <mergeCell ref="B260:G260"/>
    <mergeCell ref="A261:AI261"/>
    <mergeCell ref="A263:A266"/>
    <mergeCell ref="G263:G266"/>
    <mergeCell ref="H263:H266"/>
    <mergeCell ref="J263:J266"/>
    <mergeCell ref="L263:L266"/>
    <mergeCell ref="M269:M272"/>
    <mergeCell ref="AD269:AD272"/>
    <mergeCell ref="AE269:AE272"/>
    <mergeCell ref="AG269:AG272"/>
    <mergeCell ref="AE263:AE266"/>
    <mergeCell ref="AG263:AG266"/>
    <mergeCell ref="M263:M266"/>
    <mergeCell ref="AD263:AD266"/>
    <mergeCell ref="AH269:AH272"/>
    <mergeCell ref="AI269:AI272"/>
    <mergeCell ref="A258:A259"/>
    <mergeCell ref="B258:G259"/>
    <mergeCell ref="H258:H259"/>
    <mergeCell ref="I258:I259"/>
    <mergeCell ref="A256:G256"/>
    <mergeCell ref="H256:S256"/>
    <mergeCell ref="N258:O258"/>
    <mergeCell ref="P258:Q258"/>
    <mergeCell ref="R258:S258"/>
    <mergeCell ref="T258:U258"/>
    <mergeCell ref="J258:J259"/>
    <mergeCell ref="K258:K259"/>
    <mergeCell ref="L258:L259"/>
    <mergeCell ref="M258:M259"/>
    <mergeCell ref="AD258:AE258"/>
    <mergeCell ref="AF258:AF259"/>
    <mergeCell ref="AG258:AG259"/>
    <mergeCell ref="A248:AI248"/>
    <mergeCell ref="A250:A253"/>
    <mergeCell ref="G250:G253"/>
    <mergeCell ref="H250:H253"/>
    <mergeCell ref="J250:J253"/>
    <mergeCell ref="L250:L253"/>
    <mergeCell ref="M250:M253"/>
    <mergeCell ref="AD250:AD253"/>
    <mergeCell ref="AE250:AE253"/>
    <mergeCell ref="T256:AI256"/>
    <mergeCell ref="A257:C257"/>
    <mergeCell ref="E257:M257"/>
    <mergeCell ref="N257:AE257"/>
    <mergeCell ref="AF257:AI257"/>
    <mergeCell ref="AG250:AG253"/>
    <mergeCell ref="AH250:AH253"/>
    <mergeCell ref="AI250:AI253"/>
    <mergeCell ref="A255:AI255"/>
    <mergeCell ref="I244:I247"/>
    <mergeCell ref="J244:J247"/>
    <mergeCell ref="L244:L247"/>
    <mergeCell ref="M244:M247"/>
    <mergeCell ref="AD239:AE239"/>
    <mergeCell ref="AF239:AF240"/>
    <mergeCell ref="N239:O239"/>
    <mergeCell ref="P239:Q239"/>
    <mergeCell ref="R239:S239"/>
    <mergeCell ref="T239:U239"/>
    <mergeCell ref="AD244:AD247"/>
    <mergeCell ref="AE244:AE247"/>
    <mergeCell ref="AG244:AG247"/>
    <mergeCell ref="AH244:AH247"/>
    <mergeCell ref="AI239:AI240"/>
    <mergeCell ref="B241:G241"/>
    <mergeCell ref="A242:AI242"/>
    <mergeCell ref="A244:A247"/>
    <mergeCell ref="G244:G247"/>
    <mergeCell ref="H244:H247"/>
    <mergeCell ref="AI244:AI247"/>
    <mergeCell ref="A238:C238"/>
    <mergeCell ref="E238:M238"/>
    <mergeCell ref="N238:AE238"/>
    <mergeCell ref="AF238:AI238"/>
    <mergeCell ref="A235:AI235"/>
    <mergeCell ref="A236:AI236"/>
    <mergeCell ref="A237:G237"/>
    <mergeCell ref="H237:S237"/>
    <mergeCell ref="T237:AI237"/>
    <mergeCell ref="J239:J240"/>
    <mergeCell ref="K239:K240"/>
    <mergeCell ref="L239:L240"/>
    <mergeCell ref="M239:M240"/>
    <mergeCell ref="A239:A240"/>
    <mergeCell ref="B239:G240"/>
    <mergeCell ref="H239:H240"/>
    <mergeCell ref="I239:I240"/>
    <mergeCell ref="AG239:AG240"/>
    <mergeCell ref="AH239:AH240"/>
    <mergeCell ref="V239:W239"/>
    <mergeCell ref="X239:Y239"/>
    <mergeCell ref="Z239:AA239"/>
    <mergeCell ref="AB239:AC239"/>
    <mergeCell ref="J230:J233"/>
    <mergeCell ref="L230:L233"/>
    <mergeCell ref="M230:M233"/>
    <mergeCell ref="AD230:AD233"/>
    <mergeCell ref="AD225:AE225"/>
    <mergeCell ref="AF225:AF226"/>
    <mergeCell ref="N225:O225"/>
    <mergeCell ref="P225:Q225"/>
    <mergeCell ref="R225:S225"/>
    <mergeCell ref="T225:U225"/>
    <mergeCell ref="AE230:AE233"/>
    <mergeCell ref="AG230:AG233"/>
    <mergeCell ref="AH230:AH233"/>
    <mergeCell ref="AI230:AI233"/>
    <mergeCell ref="AI225:AI226"/>
    <mergeCell ref="B227:G227"/>
    <mergeCell ref="A228:AI228"/>
    <mergeCell ref="A230:A233"/>
    <mergeCell ref="G230:G233"/>
    <mergeCell ref="H230:H233"/>
    <mergeCell ref="A224:C224"/>
    <mergeCell ref="E224:M224"/>
    <mergeCell ref="N224:AE224"/>
    <mergeCell ref="AF224:AI224"/>
    <mergeCell ref="A221:AI221"/>
    <mergeCell ref="A222:AI222"/>
    <mergeCell ref="A223:G223"/>
    <mergeCell ref="H223:S223"/>
    <mergeCell ref="T223:AI223"/>
    <mergeCell ref="J225:J226"/>
    <mergeCell ref="K225:K226"/>
    <mergeCell ref="L225:L226"/>
    <mergeCell ref="M225:M226"/>
    <mergeCell ref="A225:A226"/>
    <mergeCell ref="B225:G226"/>
    <mergeCell ref="H225:H226"/>
    <mergeCell ref="I225:I226"/>
    <mergeCell ref="AG225:AG226"/>
    <mergeCell ref="AH225:AH226"/>
    <mergeCell ref="V225:W225"/>
    <mergeCell ref="X225:Y225"/>
    <mergeCell ref="Z225:AA225"/>
    <mergeCell ref="AB225:AC225"/>
    <mergeCell ref="J215:J218"/>
    <mergeCell ref="L215:L218"/>
    <mergeCell ref="M215:M218"/>
    <mergeCell ref="AD215:AD218"/>
    <mergeCell ref="AD210:AE210"/>
    <mergeCell ref="AF210:AF211"/>
    <mergeCell ref="N210:O210"/>
    <mergeCell ref="P210:Q210"/>
    <mergeCell ref="R210:S210"/>
    <mergeCell ref="T210:U210"/>
    <mergeCell ref="AE215:AE218"/>
    <mergeCell ref="AG215:AG218"/>
    <mergeCell ref="AH215:AH218"/>
    <mergeCell ref="AI215:AI218"/>
    <mergeCell ref="AI210:AI211"/>
    <mergeCell ref="B212:G212"/>
    <mergeCell ref="A213:AI213"/>
    <mergeCell ref="A215:A218"/>
    <mergeCell ref="G215:G218"/>
    <mergeCell ref="H215:H218"/>
    <mergeCell ref="A209:C209"/>
    <mergeCell ref="E209:M209"/>
    <mergeCell ref="N209:AE209"/>
    <mergeCell ref="AF209:AI209"/>
    <mergeCell ref="A206:AI206"/>
    <mergeCell ref="A207:AI207"/>
    <mergeCell ref="A208:G208"/>
    <mergeCell ref="H208:S208"/>
    <mergeCell ref="T208:AI208"/>
    <mergeCell ref="J210:J211"/>
    <mergeCell ref="K210:K211"/>
    <mergeCell ref="L210:L211"/>
    <mergeCell ref="M210:M211"/>
    <mergeCell ref="A210:A211"/>
    <mergeCell ref="B210:G211"/>
    <mergeCell ref="H210:H211"/>
    <mergeCell ref="I210:I211"/>
    <mergeCell ref="AG210:AG211"/>
    <mergeCell ref="AH210:AH211"/>
    <mergeCell ref="V210:W210"/>
    <mergeCell ref="X210:Y210"/>
    <mergeCell ref="Z210:AA210"/>
    <mergeCell ref="AB210:AC210"/>
    <mergeCell ref="J200:J203"/>
    <mergeCell ref="L200:L203"/>
    <mergeCell ref="M200:M203"/>
    <mergeCell ref="AD200:AD203"/>
    <mergeCell ref="AD195:AE195"/>
    <mergeCell ref="AF195:AF196"/>
    <mergeCell ref="N195:O195"/>
    <mergeCell ref="P195:Q195"/>
    <mergeCell ref="R195:S195"/>
    <mergeCell ref="T195:U195"/>
    <mergeCell ref="AE200:AE203"/>
    <mergeCell ref="AG200:AG203"/>
    <mergeCell ref="AH200:AH203"/>
    <mergeCell ref="AI200:AI203"/>
    <mergeCell ref="AI195:AI196"/>
    <mergeCell ref="B197:G197"/>
    <mergeCell ref="A198:AI198"/>
    <mergeCell ref="A200:A203"/>
    <mergeCell ref="G200:G203"/>
    <mergeCell ref="H200:H203"/>
    <mergeCell ref="A194:C194"/>
    <mergeCell ref="E194:M194"/>
    <mergeCell ref="N194:AE194"/>
    <mergeCell ref="AF194:AI194"/>
    <mergeCell ref="A188:AI188"/>
    <mergeCell ref="A191:AI191"/>
    <mergeCell ref="A192:AI192"/>
    <mergeCell ref="A193:G193"/>
    <mergeCell ref="H193:S193"/>
    <mergeCell ref="T193:AI193"/>
    <mergeCell ref="J195:J196"/>
    <mergeCell ref="K195:K196"/>
    <mergeCell ref="L195:L196"/>
    <mergeCell ref="M195:M196"/>
    <mergeCell ref="A195:A196"/>
    <mergeCell ref="B195:G196"/>
    <mergeCell ref="H195:H196"/>
    <mergeCell ref="I195:I196"/>
    <mergeCell ref="AG195:AG196"/>
    <mergeCell ref="AH195:AH196"/>
    <mergeCell ref="V195:W195"/>
    <mergeCell ref="X195:Y195"/>
    <mergeCell ref="Z195:AA195"/>
    <mergeCell ref="AB195:AC195"/>
    <mergeCell ref="J184:J187"/>
    <mergeCell ref="L184:L187"/>
    <mergeCell ref="M184:M187"/>
    <mergeCell ref="AD184:AD187"/>
    <mergeCell ref="AD179:AE179"/>
    <mergeCell ref="AF179:AF180"/>
    <mergeCell ref="N179:O179"/>
    <mergeCell ref="P179:Q179"/>
    <mergeCell ref="R179:S179"/>
    <mergeCell ref="T179:U179"/>
    <mergeCell ref="AE184:AE187"/>
    <mergeCell ref="AG184:AG187"/>
    <mergeCell ref="AH184:AH187"/>
    <mergeCell ref="AI184:AI187"/>
    <mergeCell ref="AI179:AI180"/>
    <mergeCell ref="B181:G181"/>
    <mergeCell ref="A182:AI182"/>
    <mergeCell ref="A184:A187"/>
    <mergeCell ref="G184:G187"/>
    <mergeCell ref="H184:H187"/>
    <mergeCell ref="A178:C178"/>
    <mergeCell ref="E178:M178"/>
    <mergeCell ref="N178:AE178"/>
    <mergeCell ref="AF178:AI178"/>
    <mergeCell ref="A173:AI173"/>
    <mergeCell ref="A175:AI175"/>
    <mergeCell ref="A177:G177"/>
    <mergeCell ref="H177:S177"/>
    <mergeCell ref="T177:AI177"/>
    <mergeCell ref="J179:J180"/>
    <mergeCell ref="K179:K180"/>
    <mergeCell ref="L179:L180"/>
    <mergeCell ref="M179:M180"/>
    <mergeCell ref="A179:A180"/>
    <mergeCell ref="B179:G180"/>
    <mergeCell ref="H179:H180"/>
    <mergeCell ref="I179:I180"/>
    <mergeCell ref="AG179:AG180"/>
    <mergeCell ref="AH179:AH180"/>
    <mergeCell ref="V179:W179"/>
    <mergeCell ref="X179:Y179"/>
    <mergeCell ref="Z179:AA179"/>
    <mergeCell ref="AB179:AC179"/>
    <mergeCell ref="J169:J172"/>
    <mergeCell ref="L169:L172"/>
    <mergeCell ref="M169:M172"/>
    <mergeCell ref="AD169:AD172"/>
    <mergeCell ref="AD164:AE164"/>
    <mergeCell ref="AF164:AF165"/>
    <mergeCell ref="N164:O164"/>
    <mergeCell ref="P164:Q164"/>
    <mergeCell ref="R164:S164"/>
    <mergeCell ref="T164:U164"/>
    <mergeCell ref="AE169:AE172"/>
    <mergeCell ref="AG169:AG172"/>
    <mergeCell ref="AH169:AH172"/>
    <mergeCell ref="AI169:AI172"/>
    <mergeCell ref="AI164:AI165"/>
    <mergeCell ref="B166:G166"/>
    <mergeCell ref="A167:AI167"/>
    <mergeCell ref="A169:A172"/>
    <mergeCell ref="G169:G172"/>
    <mergeCell ref="H169:H172"/>
    <mergeCell ref="A163:C163"/>
    <mergeCell ref="E163:M163"/>
    <mergeCell ref="N163:AE163"/>
    <mergeCell ref="AF163:AI163"/>
    <mergeCell ref="A157:AI157"/>
    <mergeCell ref="A160:AI160"/>
    <mergeCell ref="A161:AI161"/>
    <mergeCell ref="A162:G162"/>
    <mergeCell ref="H162:S162"/>
    <mergeCell ref="T162:AI162"/>
    <mergeCell ref="J164:J165"/>
    <mergeCell ref="K164:K165"/>
    <mergeCell ref="L164:L165"/>
    <mergeCell ref="M164:M165"/>
    <mergeCell ref="A164:A165"/>
    <mergeCell ref="B164:G165"/>
    <mergeCell ref="H164:H165"/>
    <mergeCell ref="I164:I165"/>
    <mergeCell ref="AG164:AG165"/>
    <mergeCell ref="AH164:AH165"/>
    <mergeCell ref="V164:W164"/>
    <mergeCell ref="X164:Y164"/>
    <mergeCell ref="Z164:AA164"/>
    <mergeCell ref="AB164:AC164"/>
    <mergeCell ref="J153:J156"/>
    <mergeCell ref="L153:L156"/>
    <mergeCell ref="M153:M156"/>
    <mergeCell ref="AD153:AD156"/>
    <mergeCell ref="AD148:AE148"/>
    <mergeCell ref="AF148:AF149"/>
    <mergeCell ref="N148:O148"/>
    <mergeCell ref="P148:Q148"/>
    <mergeCell ref="R148:S148"/>
    <mergeCell ref="T148:U148"/>
    <mergeCell ref="AE153:AE156"/>
    <mergeCell ref="AG153:AG156"/>
    <mergeCell ref="AH153:AH156"/>
    <mergeCell ref="AI153:AI156"/>
    <mergeCell ref="AI148:AI149"/>
    <mergeCell ref="B150:G150"/>
    <mergeCell ref="A151:AI151"/>
    <mergeCell ref="A153:A156"/>
    <mergeCell ref="G153:G156"/>
    <mergeCell ref="H153:H156"/>
    <mergeCell ref="A147:C147"/>
    <mergeCell ref="E147:M147"/>
    <mergeCell ref="N147:AE147"/>
    <mergeCell ref="AF147:AI147"/>
    <mergeCell ref="A141:AI141"/>
    <mergeCell ref="A144:AI144"/>
    <mergeCell ref="A145:AI145"/>
    <mergeCell ref="A146:G146"/>
    <mergeCell ref="H146:S146"/>
    <mergeCell ref="T146:AI146"/>
    <mergeCell ref="J148:J149"/>
    <mergeCell ref="K148:K149"/>
    <mergeCell ref="L148:L149"/>
    <mergeCell ref="M148:M149"/>
    <mergeCell ref="A148:A149"/>
    <mergeCell ref="B148:G149"/>
    <mergeCell ref="H148:H149"/>
    <mergeCell ref="I148:I149"/>
    <mergeCell ref="AG148:AG149"/>
    <mergeCell ref="AH148:AH149"/>
    <mergeCell ref="V148:W148"/>
    <mergeCell ref="X148:Y148"/>
    <mergeCell ref="Z148:AA148"/>
    <mergeCell ref="AB148:AC148"/>
    <mergeCell ref="J137:J140"/>
    <mergeCell ref="L137:L140"/>
    <mergeCell ref="M137:M140"/>
    <mergeCell ref="AD137:AD140"/>
    <mergeCell ref="AD132:AE132"/>
    <mergeCell ref="AF132:AF133"/>
    <mergeCell ref="N132:O132"/>
    <mergeCell ref="P132:Q132"/>
    <mergeCell ref="R132:S132"/>
    <mergeCell ref="T132:U132"/>
    <mergeCell ref="AE137:AE140"/>
    <mergeCell ref="AG137:AG140"/>
    <mergeCell ref="AH137:AH140"/>
    <mergeCell ref="AI137:AI140"/>
    <mergeCell ref="AI132:AI133"/>
    <mergeCell ref="B134:G134"/>
    <mergeCell ref="A135:AI135"/>
    <mergeCell ref="A137:A140"/>
    <mergeCell ref="G137:G140"/>
    <mergeCell ref="H137:H140"/>
    <mergeCell ref="A131:C131"/>
    <mergeCell ref="E131:M131"/>
    <mergeCell ref="N131:AE131"/>
    <mergeCell ref="AF131:AI131"/>
    <mergeCell ref="A125:AI125"/>
    <mergeCell ref="A128:AI128"/>
    <mergeCell ref="A129:AI129"/>
    <mergeCell ref="A130:G130"/>
    <mergeCell ref="H130:S130"/>
    <mergeCell ref="T130:AI130"/>
    <mergeCell ref="J132:J133"/>
    <mergeCell ref="K132:K133"/>
    <mergeCell ref="L132:L133"/>
    <mergeCell ref="M132:M133"/>
    <mergeCell ref="A132:A133"/>
    <mergeCell ref="B132:G133"/>
    <mergeCell ref="H132:H133"/>
    <mergeCell ref="I132:I133"/>
    <mergeCell ref="AG132:AG133"/>
    <mergeCell ref="AH132:AH133"/>
    <mergeCell ref="V132:W132"/>
    <mergeCell ref="X132:Y132"/>
    <mergeCell ref="Z132:AA132"/>
    <mergeCell ref="AB132:AC132"/>
    <mergeCell ref="J121:J124"/>
    <mergeCell ref="L121:L124"/>
    <mergeCell ref="M121:M124"/>
    <mergeCell ref="AD121:AD124"/>
    <mergeCell ref="AD116:AE116"/>
    <mergeCell ref="AF116:AF117"/>
    <mergeCell ref="N116:O116"/>
    <mergeCell ref="P116:Q116"/>
    <mergeCell ref="R116:S116"/>
    <mergeCell ref="T116:U116"/>
    <mergeCell ref="AE121:AE124"/>
    <mergeCell ref="AG121:AG124"/>
    <mergeCell ref="AH121:AH124"/>
    <mergeCell ref="AI121:AI124"/>
    <mergeCell ref="AI116:AI117"/>
    <mergeCell ref="B118:G118"/>
    <mergeCell ref="A119:AI119"/>
    <mergeCell ref="A121:A124"/>
    <mergeCell ref="G121:G124"/>
    <mergeCell ref="H121:H124"/>
    <mergeCell ref="A115:C115"/>
    <mergeCell ref="E115:M115"/>
    <mergeCell ref="N115:AE115"/>
    <mergeCell ref="AF115:AI115"/>
    <mergeCell ref="A109:AI109"/>
    <mergeCell ref="A112:AI112"/>
    <mergeCell ref="A113:AI113"/>
    <mergeCell ref="A114:G114"/>
    <mergeCell ref="H114:S114"/>
    <mergeCell ref="T114:AI114"/>
    <mergeCell ref="J116:J117"/>
    <mergeCell ref="K116:K117"/>
    <mergeCell ref="L116:L117"/>
    <mergeCell ref="M116:M117"/>
    <mergeCell ref="A116:A117"/>
    <mergeCell ref="B116:G117"/>
    <mergeCell ref="H116:H117"/>
    <mergeCell ref="I116:I117"/>
    <mergeCell ref="AG116:AG117"/>
    <mergeCell ref="AH116:AH117"/>
    <mergeCell ref="V116:W116"/>
    <mergeCell ref="X116:Y116"/>
    <mergeCell ref="Z116:AA116"/>
    <mergeCell ref="AB116:AC116"/>
    <mergeCell ref="J105:J108"/>
    <mergeCell ref="L105:L108"/>
    <mergeCell ref="M105:M108"/>
    <mergeCell ref="AD105:AD108"/>
    <mergeCell ref="AD100:AE100"/>
    <mergeCell ref="AF100:AF101"/>
    <mergeCell ref="N100:O100"/>
    <mergeCell ref="P100:Q100"/>
    <mergeCell ref="R100:S100"/>
    <mergeCell ref="T100:U100"/>
    <mergeCell ref="AE105:AE108"/>
    <mergeCell ref="AG105:AG108"/>
    <mergeCell ref="AH105:AH108"/>
    <mergeCell ref="AI105:AI108"/>
    <mergeCell ref="AI100:AI101"/>
    <mergeCell ref="B102:G102"/>
    <mergeCell ref="A103:AI103"/>
    <mergeCell ref="A105:A108"/>
    <mergeCell ref="G105:G108"/>
    <mergeCell ref="H105:H108"/>
    <mergeCell ref="A99:C99"/>
    <mergeCell ref="E99:M99"/>
    <mergeCell ref="N99:AE99"/>
    <mergeCell ref="AF99:AI99"/>
    <mergeCell ref="A93:AI93"/>
    <mergeCell ref="A96:AI96"/>
    <mergeCell ref="A97:AI97"/>
    <mergeCell ref="A98:G98"/>
    <mergeCell ref="H98:S98"/>
    <mergeCell ref="T98:AI98"/>
    <mergeCell ref="J100:J101"/>
    <mergeCell ref="K100:K101"/>
    <mergeCell ref="L100:L101"/>
    <mergeCell ref="M100:M101"/>
    <mergeCell ref="A100:A101"/>
    <mergeCell ref="B100:G101"/>
    <mergeCell ref="H100:H101"/>
    <mergeCell ref="I100:I101"/>
    <mergeCell ref="AG100:AG101"/>
    <mergeCell ref="AH100:AH101"/>
    <mergeCell ref="V100:W100"/>
    <mergeCell ref="X100:Y100"/>
    <mergeCell ref="Z100:AA100"/>
    <mergeCell ref="AB100:AC100"/>
    <mergeCell ref="J89:J92"/>
    <mergeCell ref="L89:L92"/>
    <mergeCell ref="M89:M92"/>
    <mergeCell ref="AD89:AD92"/>
    <mergeCell ref="AD84:AE84"/>
    <mergeCell ref="AF84:AF85"/>
    <mergeCell ref="N84:O84"/>
    <mergeCell ref="P84:Q84"/>
    <mergeCell ref="R84:S84"/>
    <mergeCell ref="T84:U84"/>
    <mergeCell ref="AE89:AE92"/>
    <mergeCell ref="AG89:AG92"/>
    <mergeCell ref="AH89:AH92"/>
    <mergeCell ref="AI89:AI92"/>
    <mergeCell ref="AI84:AI85"/>
    <mergeCell ref="B86:G86"/>
    <mergeCell ref="A87:AI87"/>
    <mergeCell ref="A89:A92"/>
    <mergeCell ref="G89:G92"/>
    <mergeCell ref="H89:H92"/>
    <mergeCell ref="A83:C83"/>
    <mergeCell ref="E83:M83"/>
    <mergeCell ref="N83:AE83"/>
    <mergeCell ref="AF83:AI83"/>
    <mergeCell ref="A77:AI77"/>
    <mergeCell ref="A80:AI80"/>
    <mergeCell ref="A81:AI81"/>
    <mergeCell ref="A82:G82"/>
    <mergeCell ref="H82:S82"/>
    <mergeCell ref="T82:AI82"/>
    <mergeCell ref="J84:J85"/>
    <mergeCell ref="K84:K85"/>
    <mergeCell ref="L84:L85"/>
    <mergeCell ref="M84:M85"/>
    <mergeCell ref="A84:A85"/>
    <mergeCell ref="B84:G85"/>
    <mergeCell ref="H84:H85"/>
    <mergeCell ref="I84:I85"/>
    <mergeCell ref="AG84:AG85"/>
    <mergeCell ref="AH84:AH85"/>
    <mergeCell ref="V84:W84"/>
    <mergeCell ref="X84:Y84"/>
    <mergeCell ref="Z84:AA84"/>
    <mergeCell ref="AB84:AC84"/>
    <mergeCell ref="J73:J76"/>
    <mergeCell ref="L73:L76"/>
    <mergeCell ref="M73:M76"/>
    <mergeCell ref="AD73:AD76"/>
    <mergeCell ref="AD68:AE68"/>
    <mergeCell ref="AF68:AF69"/>
    <mergeCell ref="N68:O68"/>
    <mergeCell ref="P68:Q68"/>
    <mergeCell ref="R68:S68"/>
    <mergeCell ref="T68:U68"/>
    <mergeCell ref="AE73:AE76"/>
    <mergeCell ref="AG73:AG76"/>
    <mergeCell ref="AH73:AH76"/>
    <mergeCell ref="AI73:AI76"/>
    <mergeCell ref="AI68:AI69"/>
    <mergeCell ref="B70:G70"/>
    <mergeCell ref="A71:AI71"/>
    <mergeCell ref="A73:A76"/>
    <mergeCell ref="G73:G76"/>
    <mergeCell ref="H73:H76"/>
    <mergeCell ref="A67:C67"/>
    <mergeCell ref="E67:M67"/>
    <mergeCell ref="N67:AE67"/>
    <mergeCell ref="AF67:AI67"/>
    <mergeCell ref="A61:AI61"/>
    <mergeCell ref="A64:AI64"/>
    <mergeCell ref="A65:AI65"/>
    <mergeCell ref="A66:G66"/>
    <mergeCell ref="H66:S66"/>
    <mergeCell ref="T66:AI66"/>
    <mergeCell ref="J68:J69"/>
    <mergeCell ref="K68:K69"/>
    <mergeCell ref="L68:L69"/>
    <mergeCell ref="M68:M69"/>
    <mergeCell ref="A68:A69"/>
    <mergeCell ref="B68:G69"/>
    <mergeCell ref="H68:H69"/>
    <mergeCell ref="I68:I69"/>
    <mergeCell ref="AG68:AG69"/>
    <mergeCell ref="AH68:AH69"/>
    <mergeCell ref="V68:W68"/>
    <mergeCell ref="X68:Y68"/>
    <mergeCell ref="Z68:AA68"/>
    <mergeCell ref="AB68:AC68"/>
    <mergeCell ref="J57:J60"/>
    <mergeCell ref="L57:L60"/>
    <mergeCell ref="M57:M60"/>
    <mergeCell ref="AD57:AD60"/>
    <mergeCell ref="AD52:AE52"/>
    <mergeCell ref="AF52:AF53"/>
    <mergeCell ref="N52:O52"/>
    <mergeCell ref="P52:Q52"/>
    <mergeCell ref="R52:S52"/>
    <mergeCell ref="T52:U52"/>
    <mergeCell ref="AE57:AE60"/>
    <mergeCell ref="AG57:AG60"/>
    <mergeCell ref="AH57:AH60"/>
    <mergeCell ref="AI57:AI60"/>
    <mergeCell ref="AI52:AI53"/>
    <mergeCell ref="B54:G54"/>
    <mergeCell ref="A55:AI55"/>
    <mergeCell ref="A57:A60"/>
    <mergeCell ref="G57:G60"/>
    <mergeCell ref="H57:H60"/>
    <mergeCell ref="A48:AI48"/>
    <mergeCell ref="A49:AI49"/>
    <mergeCell ref="A42:AI42"/>
    <mergeCell ref="A44:A46"/>
    <mergeCell ref="G44:G46"/>
    <mergeCell ref="H44:H46"/>
    <mergeCell ref="J44:J46"/>
    <mergeCell ref="L44:L46"/>
    <mergeCell ref="A50:G50"/>
    <mergeCell ref="H50:S50"/>
    <mergeCell ref="T50:AI50"/>
    <mergeCell ref="A51:C51"/>
    <mergeCell ref="E51:M51"/>
    <mergeCell ref="N51:AE51"/>
    <mergeCell ref="AF51:AI51"/>
    <mergeCell ref="J52:J53"/>
    <mergeCell ref="K52:K53"/>
    <mergeCell ref="L52:L53"/>
    <mergeCell ref="M52:M53"/>
    <mergeCell ref="A52:A53"/>
    <mergeCell ref="B52:G53"/>
    <mergeCell ref="H52:H53"/>
    <mergeCell ref="I52:I53"/>
    <mergeCell ref="AG52:AG53"/>
    <mergeCell ref="AH52:AH53"/>
    <mergeCell ref="V52:W52"/>
    <mergeCell ref="X52:Y52"/>
    <mergeCell ref="Z52:AA52"/>
    <mergeCell ref="AB52:AC52"/>
    <mergeCell ref="AG33:AG34"/>
    <mergeCell ref="AH33:AH34"/>
    <mergeCell ref="V33:W33"/>
    <mergeCell ref="X33:Y33"/>
    <mergeCell ref="Z33:AA33"/>
    <mergeCell ref="AB33:AC33"/>
    <mergeCell ref="AH38:AH41"/>
    <mergeCell ref="AI38:AI41"/>
    <mergeCell ref="AI33:AI34"/>
    <mergeCell ref="B35:G35"/>
    <mergeCell ref="A36:AI36"/>
    <mergeCell ref="A38:A41"/>
    <mergeCell ref="G38:G41"/>
    <mergeCell ref="H38:H41"/>
    <mergeCell ref="J38:J41"/>
    <mergeCell ref="L38:L41"/>
    <mergeCell ref="M44:M46"/>
    <mergeCell ref="AD44:AD46"/>
    <mergeCell ref="AE44:AE46"/>
    <mergeCell ref="AG44:AG46"/>
    <mergeCell ref="AE38:AE41"/>
    <mergeCell ref="AG38:AG41"/>
    <mergeCell ref="M38:M41"/>
    <mergeCell ref="AD38:AD41"/>
    <mergeCell ref="AH44:AH46"/>
    <mergeCell ref="AI44:AI46"/>
    <mergeCell ref="AH23:AH26"/>
    <mergeCell ref="AI23:AI26"/>
    <mergeCell ref="A27:AI27"/>
    <mergeCell ref="A29:AI29"/>
    <mergeCell ref="I23:I24"/>
    <mergeCell ref="J23:J26"/>
    <mergeCell ref="L23:L26"/>
    <mergeCell ref="M23:M26"/>
    <mergeCell ref="A23:A26"/>
    <mergeCell ref="B23:B26"/>
    <mergeCell ref="N32:AE32"/>
    <mergeCell ref="AF32:AI32"/>
    <mergeCell ref="A30:AI30"/>
    <mergeCell ref="A31:G31"/>
    <mergeCell ref="H31:S31"/>
    <mergeCell ref="T31:AI31"/>
    <mergeCell ref="A33:A34"/>
    <mergeCell ref="B33:G34"/>
    <mergeCell ref="H33:H34"/>
    <mergeCell ref="I33:I34"/>
    <mergeCell ref="A32:C32"/>
    <mergeCell ref="E32:M32"/>
    <mergeCell ref="N33:O33"/>
    <mergeCell ref="P33:Q33"/>
    <mergeCell ref="R33:S33"/>
    <mergeCell ref="T33:U33"/>
    <mergeCell ref="J33:J34"/>
    <mergeCell ref="K33:K34"/>
    <mergeCell ref="L33:L34"/>
    <mergeCell ref="M33:M34"/>
    <mergeCell ref="AD33:AE33"/>
    <mergeCell ref="AF33:AF34"/>
    <mergeCell ref="A1:AI1"/>
    <mergeCell ref="A2:AI2"/>
    <mergeCell ref="A3:G3"/>
    <mergeCell ref="H3:S3"/>
    <mergeCell ref="T3:AI3"/>
    <mergeCell ref="A4:C4"/>
    <mergeCell ref="E4:M4"/>
    <mergeCell ref="N4:AE4"/>
    <mergeCell ref="AF4:AI4"/>
    <mergeCell ref="N17:AE17"/>
    <mergeCell ref="AF17:AI17"/>
    <mergeCell ref="A15:AI15"/>
    <mergeCell ref="A16:G16"/>
    <mergeCell ref="H16:S16"/>
    <mergeCell ref="T16:AI16"/>
    <mergeCell ref="A18:A19"/>
    <mergeCell ref="B18:G19"/>
    <mergeCell ref="H18:H19"/>
    <mergeCell ref="I18:I19"/>
    <mergeCell ref="A17:C17"/>
    <mergeCell ref="E17:M17"/>
    <mergeCell ref="N18:O18"/>
    <mergeCell ref="P18:Q18"/>
    <mergeCell ref="R18:S18"/>
    <mergeCell ref="T18:U18"/>
    <mergeCell ref="J18:J19"/>
    <mergeCell ref="K18:K19"/>
    <mergeCell ref="L18:L19"/>
    <mergeCell ref="M18:M19"/>
    <mergeCell ref="AH18:AH19"/>
    <mergeCell ref="AI18:AI19"/>
    <mergeCell ref="V18:W18"/>
    <mergeCell ref="A8:AI8"/>
    <mergeCell ref="A5:A6"/>
    <mergeCell ref="B5:G6"/>
    <mergeCell ref="B7:G7"/>
    <mergeCell ref="H5:H6"/>
    <mergeCell ref="I5:I6"/>
    <mergeCell ref="J5:J6"/>
    <mergeCell ref="K5:K6"/>
    <mergeCell ref="AI5:AI6"/>
    <mergeCell ref="T5:U5"/>
    <mergeCell ref="AD5:AE5"/>
    <mergeCell ref="AG5:AG6"/>
    <mergeCell ref="AH5:AH6"/>
    <mergeCell ref="AB5:AC5"/>
    <mergeCell ref="AF5:AF6"/>
    <mergeCell ref="N5:O5"/>
    <mergeCell ref="P5:Q5"/>
    <mergeCell ref="Z5:AA5"/>
    <mergeCell ref="L5:L6"/>
    <mergeCell ref="M5:M6"/>
    <mergeCell ref="V5:W5"/>
    <mergeCell ref="X5:Y5"/>
    <mergeCell ref="R5:S5"/>
    <mergeCell ref="AD23:AD26"/>
    <mergeCell ref="AE23:AE26"/>
    <mergeCell ref="AG23:AG26"/>
    <mergeCell ref="A577:A578"/>
    <mergeCell ref="B577:G578"/>
    <mergeCell ref="H577:H578"/>
    <mergeCell ref="I577:I578"/>
    <mergeCell ref="AG12:AG13"/>
    <mergeCell ref="AH12:AH13"/>
    <mergeCell ref="A14:AI14"/>
    <mergeCell ref="A576:C576"/>
    <mergeCell ref="E576:M576"/>
    <mergeCell ref="N576:AE576"/>
    <mergeCell ref="AF576:AI576"/>
    <mergeCell ref="AD18:AE18"/>
    <mergeCell ref="AF18:AF19"/>
    <mergeCell ref="AG18:AG19"/>
    <mergeCell ref="A10:A13"/>
    <mergeCell ref="B10:B13"/>
    <mergeCell ref="K10:K13"/>
    <mergeCell ref="L10:L13"/>
    <mergeCell ref="M10:M13"/>
    <mergeCell ref="G10:G13"/>
    <mergeCell ref="H10:H13"/>
    <mergeCell ref="J10:J13"/>
    <mergeCell ref="G23:G26"/>
    <mergeCell ref="H23:H26"/>
    <mergeCell ref="B20:G20"/>
    <mergeCell ref="A21:AI21"/>
    <mergeCell ref="X18:Y18"/>
    <mergeCell ref="Z18:AA18"/>
    <mergeCell ref="AB18:AC18"/>
  </mergeCells>
  <phoneticPr fontId="17"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2012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nohosala</cp:lastModifiedBy>
  <dcterms:created xsi:type="dcterms:W3CDTF">2013-01-08T19:45:19Z</dcterms:created>
  <dcterms:modified xsi:type="dcterms:W3CDTF">2013-04-11T22:01:25Z</dcterms:modified>
</cp:coreProperties>
</file>