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5480" windowHeight="11475" activeTab="0"/>
  </bookViews>
  <sheets>
    <sheet name="EDUCACIÓN  " sheetId="1" r:id="rId1"/>
    <sheet name="EDUCACION 2" sheetId="2" r:id="rId2"/>
    <sheet name="CONTRATACION" sheetId="3" r:id="rId3"/>
  </sheets>
  <definedNames>
    <definedName name="_xlnm.Print_Area" localSheetId="0">'EDUCACIÓN  '!$D$9:$O$96</definedName>
  </definedNames>
  <calcPr fullCalcOnLoad="1"/>
</workbook>
</file>

<file path=xl/comments1.xml><?xml version="1.0" encoding="utf-8"?>
<comments xmlns="http://schemas.openxmlformats.org/spreadsheetml/2006/main">
  <authors>
    <author>Lina.Rodriguez</author>
    <author>Miguel Florido</author>
    <author>john.caro</author>
  </authors>
  <commentList>
    <comment ref="L23" authorId="0">
      <text>
        <r>
          <rPr>
            <b/>
            <sz val="12"/>
            <rFont val="Tahoma"/>
            <family val="2"/>
          </rPr>
          <t>Sería subjetiva la valoración de cuáles cupos se asignaron transparentemente y cuales no, por eso se encamina la gestión de la cobertura al sistema de información y su implementación que tendría impacto en la asignación oportuna de los cupos.
Asignar el 100% de cupos nuevos de forma transparente y oportuna de acuerdo a la oferta educativa
Dentro de esta administración</t>
        </r>
      </text>
    </comment>
    <comment ref="E50" authorId="1">
      <text>
        <r>
          <rPr>
            <b/>
            <sz val="9"/>
            <rFont val="Tahoma"/>
            <family val="2"/>
          </rPr>
          <t>Entregar incentivos para los colegios y los docentes con los mejores resultados en las pruebas ICFES, SABER, inglés y matemáticas, y a las instituciones con los niveles de menor deserción y mejor gestión</t>
        </r>
      </text>
    </comment>
    <comment ref="N93" authorId="0">
      <text>
        <r>
          <rPr>
            <b/>
            <sz val="8"/>
            <rFont val="Tahoma"/>
            <family val="2"/>
          </rPr>
          <t>4 Macro procesos Certificados / 6 Macro procesos propuestos por el MEN, falta Gestión Estratégico e Inspección y Vigilancia</t>
        </r>
      </text>
    </comment>
    <comment ref="AN8" authorId="2">
      <text>
        <r>
          <rPr>
            <b/>
            <sz val="9"/>
            <rFont val="Tahoma"/>
            <family val="2"/>
          </rPr>
          <t>john.caro:</t>
        </r>
        <r>
          <rPr>
            <sz val="9"/>
            <rFont val="Tahoma"/>
            <family val="2"/>
          </rPr>
          <t xml:space="preserve">
Colocar el numero y el tipo teniendo en cuenta las siguientes convenciones :
 P.I : PRIMERA INFANCIA
I : INFANCIA
AD S: ADOLESCENCIA
JUV : JUVENTUD
AD :ADULTOS
AD M : ADULTOS MAYORES
MUJERES/HOMBRES
VCA : VICTIMAS DEL CONFLICTO ARMADO
DISCAP : DISCAPACITADOS
AFRO : AFRODECENDIENTES
IND : INDIGENAS
OTROS :  
C.G : COMUNIDAD EN GENERAL
AM : ADMINISTRACION MUNICIPAL</t>
        </r>
      </text>
    </comment>
    <comment ref="AO8" authorId="2">
      <text>
        <r>
          <rPr>
            <b/>
            <sz val="9"/>
            <rFont val="Tahoma"/>
            <family val="2"/>
          </rPr>
          <t>john.caro:</t>
        </r>
        <r>
          <rPr>
            <sz val="9"/>
            <rFont val="Tahoma"/>
            <family val="2"/>
          </rPr>
          <t xml:space="preserve">
Medio de evidencia, informe, registro fotografico. Planilla , etc</t>
        </r>
      </text>
    </comment>
    <comment ref="AP8" authorId="2">
      <text>
        <r>
          <rPr>
            <b/>
            <sz val="9"/>
            <rFont val="Tahoma"/>
            <family val="2"/>
          </rPr>
          <t>john.caro:</t>
        </r>
        <r>
          <rPr>
            <sz val="9"/>
            <rFont val="Tahoma"/>
            <family val="2"/>
          </rPr>
          <t xml:space="preserve">
Depencias Implicadas</t>
        </r>
      </text>
    </comment>
    <comment ref="AQ8" authorId="2">
      <text>
        <r>
          <rPr>
            <b/>
            <sz val="9"/>
            <rFont val="Tahoma"/>
            <family val="2"/>
          </rPr>
          <t>john.caro:</t>
        </r>
        <r>
          <rPr>
            <sz val="9"/>
            <rFont val="Tahoma"/>
            <family val="2"/>
          </rPr>
          <t xml:space="preserve">
Responsables de las metas</t>
        </r>
      </text>
    </comment>
    <comment ref="AS50" authorId="1">
      <text>
        <r>
          <rPr>
            <b/>
            <sz val="9"/>
            <rFont val="Tahoma"/>
            <family val="2"/>
          </rPr>
          <t>Entregar incentivos para los colegios y los docentes con los mejores resultados en las pruebas ICFES, SABER, inglés y matemáticas, y a las instituciones con los niveles de menor deserción y mejor gestión</t>
        </r>
      </text>
    </comment>
    <comment ref="AN36" authorId="2">
      <text>
        <r>
          <rPr>
            <b/>
            <sz val="9"/>
            <rFont val="Tahoma"/>
            <family val="2"/>
          </rPr>
          <t>john.caro:</t>
        </r>
        <r>
          <rPr>
            <sz val="9"/>
            <rFont val="Tahoma"/>
            <family val="2"/>
          </rPr>
          <t xml:space="preserve">
Colocar el numero y el tipo teniendo en cuenta las siguientes convenciones :
 P.I : PRIMERA INFANCIA
I : INFANCIA
AD S: ADOLESCENCIA
JUV : JUVENTUD
AD :ADULTOS
AD M : ADULTOS MAYORES
MUJERES/HOMBRES
VCA : VICTIMAS DEL CONFLICTO ARMADO
DISCAP : DISCAPACITADOS
AFRO : AFRODECENDIENTES
IND : INDIGENAS
OTROS :  
C.G : COMUNIDAD EN GENERAL
AM : ADMINISTRACION MUNICIPAL</t>
        </r>
      </text>
    </comment>
    <comment ref="AO36" authorId="2">
      <text>
        <r>
          <rPr>
            <b/>
            <sz val="9"/>
            <rFont val="Tahoma"/>
            <family val="2"/>
          </rPr>
          <t>john.caro:</t>
        </r>
        <r>
          <rPr>
            <sz val="9"/>
            <rFont val="Tahoma"/>
            <family val="2"/>
          </rPr>
          <t xml:space="preserve">
Medio de evidencia, informe, registro fotografico. Planilla , etc</t>
        </r>
      </text>
    </comment>
    <comment ref="AP36" authorId="2">
      <text>
        <r>
          <rPr>
            <b/>
            <sz val="9"/>
            <rFont val="Tahoma"/>
            <family val="2"/>
          </rPr>
          <t>john.caro:</t>
        </r>
        <r>
          <rPr>
            <sz val="9"/>
            <rFont val="Tahoma"/>
            <family val="2"/>
          </rPr>
          <t xml:space="preserve">
Depencias Implicadas</t>
        </r>
      </text>
    </comment>
    <comment ref="AQ36" authorId="2">
      <text>
        <r>
          <rPr>
            <b/>
            <sz val="9"/>
            <rFont val="Tahoma"/>
            <family val="2"/>
          </rPr>
          <t>john.caro:</t>
        </r>
        <r>
          <rPr>
            <sz val="9"/>
            <rFont val="Tahoma"/>
            <family val="2"/>
          </rPr>
          <t xml:space="preserve">
Responsables de las metas</t>
        </r>
      </text>
    </comment>
    <comment ref="AN49" authorId="2">
      <text>
        <r>
          <rPr>
            <b/>
            <sz val="9"/>
            <rFont val="Tahoma"/>
            <family val="2"/>
          </rPr>
          <t>john.caro:</t>
        </r>
        <r>
          <rPr>
            <sz val="9"/>
            <rFont val="Tahoma"/>
            <family val="2"/>
          </rPr>
          <t xml:space="preserve">
Colocar el numero y el tipo teniendo en cuenta las siguientes convenciones :
 P.I : PRIMERA INFANCIA
I : INFANCIA
AD S: ADOLESCENCIA
JUV : JUVENTUD
AD :ADULTOS
AD M : ADULTOS MAYORES
MUJERES/HOMBRES
VCA : VICTIMAS DEL CONFLICTO ARMADO
DISCAP : DISCAPACITADOS
AFRO : AFRODECENDIENTES
IND : INDIGENAS
OTROS :  
C.G : COMUNIDAD EN GENERAL
AM : ADMINISTRACION MUNICIPAL</t>
        </r>
      </text>
    </comment>
    <comment ref="AO49" authorId="2">
      <text>
        <r>
          <rPr>
            <b/>
            <sz val="9"/>
            <rFont val="Tahoma"/>
            <family val="2"/>
          </rPr>
          <t>john.caro:</t>
        </r>
        <r>
          <rPr>
            <sz val="9"/>
            <rFont val="Tahoma"/>
            <family val="2"/>
          </rPr>
          <t xml:space="preserve">
Medio de evidencia, informe, registro fotografico. Planilla , etc</t>
        </r>
      </text>
    </comment>
    <comment ref="AP49" authorId="2">
      <text>
        <r>
          <rPr>
            <b/>
            <sz val="9"/>
            <rFont val="Tahoma"/>
            <family val="2"/>
          </rPr>
          <t>john.caro:</t>
        </r>
        <r>
          <rPr>
            <sz val="9"/>
            <rFont val="Tahoma"/>
            <family val="2"/>
          </rPr>
          <t xml:space="preserve">
Depencias Implicadas</t>
        </r>
      </text>
    </comment>
    <comment ref="AQ49" authorId="2">
      <text>
        <r>
          <rPr>
            <b/>
            <sz val="9"/>
            <rFont val="Tahoma"/>
            <family val="2"/>
          </rPr>
          <t>john.caro:</t>
        </r>
        <r>
          <rPr>
            <sz val="9"/>
            <rFont val="Tahoma"/>
            <family val="2"/>
          </rPr>
          <t xml:space="preserve">
Responsables de las metas</t>
        </r>
      </text>
    </comment>
    <comment ref="AN61" authorId="2">
      <text>
        <r>
          <rPr>
            <b/>
            <sz val="9"/>
            <rFont val="Tahoma"/>
            <family val="2"/>
          </rPr>
          <t>john.caro:</t>
        </r>
        <r>
          <rPr>
            <sz val="9"/>
            <rFont val="Tahoma"/>
            <family val="2"/>
          </rPr>
          <t xml:space="preserve">
Colocar el numero y el tipo teniendo en cuenta las siguientes convenciones :
 P.I : PRIMERA INFANCIA
I : INFANCIA
AD S: ADOLESCENCIA
JUV : JUVENTUD
AD :ADULTOS
AD M : ADULTOS MAYORES
MUJERES/HOMBRES
VCA : VICTIMAS DEL CONFLICTO ARMADO
DISCAP : DISCAPACITADOS
AFRO : AFRODECENDIENTES
IND : INDIGENAS
OTROS :  
C.G : COMUNIDAD EN GENERAL
AM : ADMINISTRACION MUNICIPAL</t>
        </r>
      </text>
    </comment>
    <comment ref="AO61" authorId="2">
      <text>
        <r>
          <rPr>
            <b/>
            <sz val="9"/>
            <rFont val="Tahoma"/>
            <family val="2"/>
          </rPr>
          <t>john.caro:</t>
        </r>
        <r>
          <rPr>
            <sz val="9"/>
            <rFont val="Tahoma"/>
            <family val="2"/>
          </rPr>
          <t xml:space="preserve">
Medio de evidencia, informe, registro fotografico. Planilla , etc</t>
        </r>
      </text>
    </comment>
    <comment ref="AP61" authorId="2">
      <text>
        <r>
          <rPr>
            <b/>
            <sz val="9"/>
            <rFont val="Tahoma"/>
            <family val="2"/>
          </rPr>
          <t>john.caro:</t>
        </r>
        <r>
          <rPr>
            <sz val="9"/>
            <rFont val="Tahoma"/>
            <family val="2"/>
          </rPr>
          <t xml:space="preserve">
Depencias Implicadas</t>
        </r>
      </text>
    </comment>
    <comment ref="AQ61" authorId="2">
      <text>
        <r>
          <rPr>
            <b/>
            <sz val="9"/>
            <rFont val="Tahoma"/>
            <family val="2"/>
          </rPr>
          <t>john.caro:</t>
        </r>
        <r>
          <rPr>
            <sz val="9"/>
            <rFont val="Tahoma"/>
            <family val="2"/>
          </rPr>
          <t xml:space="preserve">
Responsables de las metas</t>
        </r>
      </text>
    </comment>
    <comment ref="AN69" authorId="2">
      <text>
        <r>
          <rPr>
            <b/>
            <sz val="9"/>
            <rFont val="Tahoma"/>
            <family val="2"/>
          </rPr>
          <t>john.caro:</t>
        </r>
        <r>
          <rPr>
            <sz val="9"/>
            <rFont val="Tahoma"/>
            <family val="2"/>
          </rPr>
          <t xml:space="preserve">
Colocar el numero y el tipo teniendo en cuenta las siguientes convenciones :
 P.I : PRIMERA INFANCIA
I : INFANCIA
AD S: ADOLESCENCIA
JUV : JUVENTUD
AD :ADULTOS
AD M : ADULTOS MAYORES
MUJERES/HOMBRES
VCA : VICTIMAS DEL CONFLICTO ARMADO
DISCAP : DISCAPACITADOS
AFRO : AFRODECENDIENTES
IND : INDIGENAS
OTROS :  
C.G : COMUNIDAD EN GENERAL
AM : ADMINISTRACION MUNICIPAL</t>
        </r>
      </text>
    </comment>
    <comment ref="AO69" authorId="2">
      <text>
        <r>
          <rPr>
            <b/>
            <sz val="9"/>
            <rFont val="Tahoma"/>
            <family val="2"/>
          </rPr>
          <t>john.caro:</t>
        </r>
        <r>
          <rPr>
            <sz val="9"/>
            <rFont val="Tahoma"/>
            <family val="2"/>
          </rPr>
          <t xml:space="preserve">
Medio de evidencia, informe, registro fotografico. Planilla , etc</t>
        </r>
      </text>
    </comment>
    <comment ref="AP69" authorId="2">
      <text>
        <r>
          <rPr>
            <b/>
            <sz val="9"/>
            <rFont val="Tahoma"/>
            <family val="2"/>
          </rPr>
          <t>john.caro:</t>
        </r>
        <r>
          <rPr>
            <sz val="9"/>
            <rFont val="Tahoma"/>
            <family val="2"/>
          </rPr>
          <t xml:space="preserve">
Depencias Implicadas</t>
        </r>
      </text>
    </comment>
    <comment ref="AQ69" authorId="2">
      <text>
        <r>
          <rPr>
            <b/>
            <sz val="9"/>
            <rFont val="Tahoma"/>
            <family val="2"/>
          </rPr>
          <t>john.caro:</t>
        </r>
        <r>
          <rPr>
            <sz val="9"/>
            <rFont val="Tahoma"/>
            <family val="2"/>
          </rPr>
          <t xml:space="preserve">
Responsables de las metas</t>
        </r>
      </text>
    </comment>
    <comment ref="AN87" authorId="2">
      <text>
        <r>
          <rPr>
            <b/>
            <sz val="9"/>
            <rFont val="Tahoma"/>
            <family val="2"/>
          </rPr>
          <t>john.caro:</t>
        </r>
        <r>
          <rPr>
            <sz val="9"/>
            <rFont val="Tahoma"/>
            <family val="2"/>
          </rPr>
          <t xml:space="preserve">
Colocar el numero y el tipo teniendo en cuenta las siguientes convenciones :
 P.I : PRIMERA INFANCIA
I : INFANCIA
AD S: ADOLESCENCIA
JUV : JUVENTUD
AD :ADULTOS
AD M : ADULTOS MAYORES
MUJERES/HOMBRES
VCA : VICTIMAS DEL CONFLICTO ARMADO
DISCAP : DISCAPACITADOS
AFRO : AFRODECENDIENTES
IND : INDIGENAS
OTROS :  
C.G : COMUNIDAD EN GENERAL
AM : ADMINISTRACION MUNICIPAL</t>
        </r>
      </text>
    </comment>
    <comment ref="AO87" authorId="2">
      <text>
        <r>
          <rPr>
            <b/>
            <sz val="9"/>
            <rFont val="Tahoma"/>
            <family val="2"/>
          </rPr>
          <t>john.caro:</t>
        </r>
        <r>
          <rPr>
            <sz val="9"/>
            <rFont val="Tahoma"/>
            <family val="2"/>
          </rPr>
          <t xml:space="preserve">
Medio de evidencia, informe, registro fotografico. Planilla , etc</t>
        </r>
      </text>
    </comment>
    <comment ref="AP87" authorId="2">
      <text>
        <r>
          <rPr>
            <b/>
            <sz val="9"/>
            <rFont val="Tahoma"/>
            <family val="2"/>
          </rPr>
          <t>john.caro:</t>
        </r>
        <r>
          <rPr>
            <sz val="9"/>
            <rFont val="Tahoma"/>
            <family val="2"/>
          </rPr>
          <t xml:space="preserve">
Depencias Implicadas</t>
        </r>
      </text>
    </comment>
    <comment ref="AQ87" authorId="2">
      <text>
        <r>
          <rPr>
            <b/>
            <sz val="9"/>
            <rFont val="Tahoma"/>
            <family val="2"/>
          </rPr>
          <t>john.caro:</t>
        </r>
        <r>
          <rPr>
            <sz val="9"/>
            <rFont val="Tahoma"/>
            <family val="2"/>
          </rPr>
          <t xml:space="preserve">
Responsables de las metas</t>
        </r>
      </text>
    </comment>
    <comment ref="AN74" authorId="2">
      <text>
        <r>
          <rPr>
            <b/>
            <sz val="9"/>
            <rFont val="Tahoma"/>
            <family val="2"/>
          </rPr>
          <t>john.caro:</t>
        </r>
        <r>
          <rPr>
            <sz val="9"/>
            <rFont val="Tahoma"/>
            <family val="2"/>
          </rPr>
          <t xml:space="preserve">
Colocar el numero y el tipo teniendo en cuenta las siguientes convenciones :
 P.I : PRIMERA INFANCIA
I : INFANCIA
AD S: ADOLESCENCIA
JUV : JUVENTUD
AD :ADULTOS
AD M : ADULTOS MAYORES
MUJERES/HOMBRES
VCA : VICTIMAS DEL CONFLICTO ARMADO
DISCAP : DISCAPACITADOS
AFRO : AFRODECENDIENTES
IND : INDIGENAS
OTROS :  
C.G : COMUNIDAD EN GENERAL
AM : ADMINISTRACION MUNICIPAL</t>
        </r>
      </text>
    </comment>
    <comment ref="AO74" authorId="2">
      <text>
        <r>
          <rPr>
            <b/>
            <sz val="9"/>
            <rFont val="Tahoma"/>
            <family val="2"/>
          </rPr>
          <t>john.caro:</t>
        </r>
        <r>
          <rPr>
            <sz val="9"/>
            <rFont val="Tahoma"/>
            <family val="2"/>
          </rPr>
          <t xml:space="preserve">
Medio de evidencia, informe, registro fotografico. Planilla , etc</t>
        </r>
      </text>
    </comment>
    <comment ref="AP74" authorId="2">
      <text>
        <r>
          <rPr>
            <b/>
            <sz val="9"/>
            <rFont val="Tahoma"/>
            <family val="2"/>
          </rPr>
          <t>john.caro:</t>
        </r>
        <r>
          <rPr>
            <sz val="9"/>
            <rFont val="Tahoma"/>
            <family val="2"/>
          </rPr>
          <t xml:space="preserve">
Depencias Implicadas</t>
        </r>
      </text>
    </comment>
    <comment ref="AQ74" authorId="2">
      <text>
        <r>
          <rPr>
            <b/>
            <sz val="9"/>
            <rFont val="Tahoma"/>
            <family val="2"/>
          </rPr>
          <t>john.caro:</t>
        </r>
        <r>
          <rPr>
            <sz val="9"/>
            <rFont val="Tahoma"/>
            <family val="2"/>
          </rPr>
          <t xml:space="preserve">
Responsables de las metas</t>
        </r>
      </text>
    </comment>
    <comment ref="AN77" authorId="2">
      <text>
        <r>
          <rPr>
            <b/>
            <sz val="9"/>
            <rFont val="Tahoma"/>
            <family val="2"/>
          </rPr>
          <t>john.caro:</t>
        </r>
        <r>
          <rPr>
            <sz val="9"/>
            <rFont val="Tahoma"/>
            <family val="2"/>
          </rPr>
          <t xml:space="preserve">
Colocar el numero y el tipo teniendo en cuenta las siguientes convenciones :
 P.I : PRIMERA INFANCIA
I : INFANCIA
AD S: ADOLESCENCIA
JUV : JUVENTUD
AD :ADULTOS
AD M : ADULTOS MAYORES
MUJERES/HOMBRES
VCA : VICTIMAS DEL CONFLICTO ARMADO
DISCAP : DISCAPACITADOS
AFRO : AFRODECENDIENTES
IND : INDIGENAS
OTROS :  
C.G : COMUNIDAD EN GENERAL
AM : ADMINISTRACION MUNICIPAL</t>
        </r>
      </text>
    </comment>
    <comment ref="AO77" authorId="2">
      <text>
        <r>
          <rPr>
            <b/>
            <sz val="9"/>
            <rFont val="Tahoma"/>
            <family val="2"/>
          </rPr>
          <t>john.caro:</t>
        </r>
        <r>
          <rPr>
            <sz val="9"/>
            <rFont val="Tahoma"/>
            <family val="2"/>
          </rPr>
          <t xml:space="preserve">
Medio de evidencia, informe, registro fotografico. Planilla , etc</t>
        </r>
      </text>
    </comment>
    <comment ref="AP77" authorId="2">
      <text>
        <r>
          <rPr>
            <b/>
            <sz val="9"/>
            <rFont val="Tahoma"/>
            <family val="2"/>
          </rPr>
          <t>john.caro:</t>
        </r>
        <r>
          <rPr>
            <sz val="9"/>
            <rFont val="Tahoma"/>
            <family val="2"/>
          </rPr>
          <t xml:space="preserve">
Depencias Implicadas</t>
        </r>
      </text>
    </comment>
    <comment ref="AQ77" authorId="2">
      <text>
        <r>
          <rPr>
            <b/>
            <sz val="9"/>
            <rFont val="Tahoma"/>
            <family val="2"/>
          </rPr>
          <t>john.caro:</t>
        </r>
        <r>
          <rPr>
            <sz val="9"/>
            <rFont val="Tahoma"/>
            <family val="2"/>
          </rPr>
          <t xml:space="preserve">
Responsables de las metas</t>
        </r>
      </text>
    </comment>
    <comment ref="AN80" authorId="2">
      <text>
        <r>
          <rPr>
            <b/>
            <sz val="9"/>
            <rFont val="Tahoma"/>
            <family val="2"/>
          </rPr>
          <t>john.caro:</t>
        </r>
        <r>
          <rPr>
            <sz val="9"/>
            <rFont val="Tahoma"/>
            <family val="2"/>
          </rPr>
          <t xml:space="preserve">
Colocar el numero y el tipo teniendo en cuenta las siguientes convenciones :
 P.I : PRIMERA INFANCIA
I : INFANCIA
AD S: ADOLESCENCIA
JUV : JUVENTUD
AD :ADULTOS
AD M : ADULTOS MAYORES
MUJERES/HOMBRES
VCA : VICTIMAS DEL CONFLICTO ARMADO
DISCAP : DISCAPACITADOS
AFRO : AFRODECENDIENTES
IND : INDIGENAS
OTROS :  
C.G : COMUNIDAD EN GENERAL
AM : ADMINISTRACION MUNICIPAL</t>
        </r>
      </text>
    </comment>
    <comment ref="AO80" authorId="2">
      <text>
        <r>
          <rPr>
            <b/>
            <sz val="9"/>
            <rFont val="Tahoma"/>
            <family val="2"/>
          </rPr>
          <t>john.caro:</t>
        </r>
        <r>
          <rPr>
            <sz val="9"/>
            <rFont val="Tahoma"/>
            <family val="2"/>
          </rPr>
          <t xml:space="preserve">
Medio de evidencia, informe, registro fotografico. Planilla , etc</t>
        </r>
      </text>
    </comment>
    <comment ref="AP80" authorId="2">
      <text>
        <r>
          <rPr>
            <b/>
            <sz val="9"/>
            <rFont val="Tahoma"/>
            <family val="2"/>
          </rPr>
          <t>john.caro:</t>
        </r>
        <r>
          <rPr>
            <sz val="9"/>
            <rFont val="Tahoma"/>
            <family val="2"/>
          </rPr>
          <t xml:space="preserve">
Depencias Implicadas</t>
        </r>
      </text>
    </comment>
    <comment ref="AQ80" authorId="2">
      <text>
        <r>
          <rPr>
            <b/>
            <sz val="9"/>
            <rFont val="Tahoma"/>
            <family val="2"/>
          </rPr>
          <t>john.caro:</t>
        </r>
        <r>
          <rPr>
            <sz val="9"/>
            <rFont val="Tahoma"/>
            <family val="2"/>
          </rPr>
          <t xml:space="preserve">
Responsables de las metas</t>
        </r>
      </text>
    </comment>
    <comment ref="E51" authorId="1">
      <text>
        <r>
          <rPr>
            <b/>
            <sz val="9"/>
            <rFont val="Tahoma"/>
            <family val="2"/>
          </rPr>
          <t>Entregar incentivos para los colegios y los docentes con los mejores resultados en las pruebas ICFES, SABER, inglés y matemáticas, y a las instituciones con los niveles de menor deserción y mejor gestión</t>
        </r>
      </text>
    </comment>
    <comment ref="E52" authorId="1">
      <text>
        <r>
          <rPr>
            <b/>
            <sz val="9"/>
            <rFont val="Tahoma"/>
            <family val="2"/>
          </rPr>
          <t>Entregar incentivos para los colegios y los docentes con los mejores resultados en las pruebas ICFES, SABER, inglés y matemáticas, y a las instituciones con los niveles de menor deserción y mejor gestión</t>
        </r>
      </text>
    </comment>
    <comment ref="E53" authorId="1">
      <text>
        <r>
          <rPr>
            <b/>
            <sz val="9"/>
            <rFont val="Tahoma"/>
            <family val="2"/>
          </rPr>
          <t>Entregar incentivos para los colegios y los docentes con los mejores resultados en las pruebas ICFES, SABER, inglés y matemáticas, y a las instituciones con los niveles de menor deserción y mejor gestión</t>
        </r>
      </text>
    </comment>
  </commentList>
</comments>
</file>

<file path=xl/comments2.xml><?xml version="1.0" encoding="utf-8"?>
<comments xmlns="http://schemas.openxmlformats.org/spreadsheetml/2006/main">
  <authors>
    <author>john.caro</author>
  </authors>
  <commentList>
    <comment ref="AN8" authorId="0">
      <text>
        <r>
          <rPr>
            <b/>
            <sz val="9"/>
            <rFont val="Tahoma"/>
            <family val="2"/>
          </rPr>
          <t>john.caro:</t>
        </r>
        <r>
          <rPr>
            <sz val="9"/>
            <rFont val="Tahoma"/>
            <family val="2"/>
          </rPr>
          <t xml:space="preserve">
Colocar el numero y el tipo teniendo en cuenta las siguientes convenciones :
 P.I : PRIMERA INFANCIA
I : INFANCIA
AD S: ADOLESCENCIA
JUV : JUVENTUD
AD :ADULTOS
AD M : ADULTOS MAYORES
MUJERES/HOMBRES
VCA : VICTIMAS DEL CONFLICTO ARMADO
DISCAP : DISCAPACITADOS
AFRO : AFRODECENDIENTES
IND : INDIGENAS
OTROS :  
C.G : COMUNIDAD EN GENERAL
AM : ADMINISTRACION MUNICIPAL</t>
        </r>
      </text>
    </comment>
    <comment ref="AO8" authorId="0">
      <text>
        <r>
          <rPr>
            <b/>
            <sz val="9"/>
            <rFont val="Tahoma"/>
            <family val="2"/>
          </rPr>
          <t>john.caro:</t>
        </r>
        <r>
          <rPr>
            <sz val="9"/>
            <rFont val="Tahoma"/>
            <family val="2"/>
          </rPr>
          <t xml:space="preserve">
Medio de evidencia, informe, registro fotografico. Planilla , etc</t>
        </r>
      </text>
    </comment>
    <comment ref="AP8" authorId="0">
      <text>
        <r>
          <rPr>
            <b/>
            <sz val="9"/>
            <rFont val="Tahoma"/>
            <family val="2"/>
          </rPr>
          <t>john.caro:</t>
        </r>
        <r>
          <rPr>
            <sz val="9"/>
            <rFont val="Tahoma"/>
            <family val="2"/>
          </rPr>
          <t xml:space="preserve">
Depencias Implicadas</t>
        </r>
      </text>
    </comment>
    <comment ref="AQ8" authorId="0">
      <text>
        <r>
          <rPr>
            <b/>
            <sz val="9"/>
            <rFont val="Tahoma"/>
            <family val="2"/>
          </rPr>
          <t>john.caro:</t>
        </r>
        <r>
          <rPr>
            <sz val="9"/>
            <rFont val="Tahoma"/>
            <family val="2"/>
          </rPr>
          <t xml:space="preserve">
Responsables de las metas</t>
        </r>
      </text>
    </comment>
  </commentList>
</comments>
</file>

<file path=xl/sharedStrings.xml><?xml version="1.0" encoding="utf-8"?>
<sst xmlns="http://schemas.openxmlformats.org/spreadsheetml/2006/main" count="993" uniqueCount="397">
  <si>
    <t xml:space="preserve">DIMENSION/ EJE </t>
  </si>
  <si>
    <t>SECTOR (LINEA DE ACCION)</t>
  </si>
  <si>
    <t>PROGRAMA</t>
  </si>
  <si>
    <t xml:space="preserve"> META DE RESULTADO</t>
  </si>
  <si>
    <t>NOMBRE DEL INDICADOR META DE RESULTADO</t>
  </si>
  <si>
    <t>LINEA BASE DIC. 2011</t>
  </si>
  <si>
    <t>VALOR ESPERADO RESULTADO CUATRIENIO</t>
  </si>
  <si>
    <t xml:space="preserve">SUBPROGRAMA </t>
  </si>
  <si>
    <t>META DE PRODUCTO</t>
  </si>
  <si>
    <t>NOMBRE DEL INDICADOR META DE PRODUCTO</t>
  </si>
  <si>
    <t>LINEA BASE INDICADOR PRODUCTO DIC. 2011</t>
  </si>
  <si>
    <t>VALOR ESPERADO DEL INDICADOR PRODUCTO CUATRIENIO</t>
  </si>
  <si>
    <t xml:space="preserve">CODIGO DEL PROYECTO </t>
  </si>
  <si>
    <t xml:space="preserve">MACROPROYECTOS ESTRATEGICOS </t>
  </si>
  <si>
    <t>RECURSOS PROGRAMADOS  2012 (MILES DE PESOS)</t>
  </si>
  <si>
    <t xml:space="preserve">RECURSOS EJECUTADOS 2012 (MILES DE PESOS) </t>
  </si>
  <si>
    <t>BIENESTAR EN MARCHA</t>
  </si>
  <si>
    <t>EDUCACION</t>
  </si>
  <si>
    <t>COBERTURA DE LA EDUCACIÓN</t>
  </si>
  <si>
    <t>Aumentar en un 16% a partir de la línea base (12.856), la cobertura educativa en la primera infancia, infancia, adolescencia, adultos, población vulnerable, en condición de extra edad, con necesidades educativas especiales  y grupos diferenciales en el casco urbano y zona rural del Municipio de Mosquera.</t>
  </si>
  <si>
    <t>% Aumento en cobertura Educativa</t>
  </si>
  <si>
    <t xml:space="preserve"> Aumento en la cobertura educativa</t>
  </si>
  <si>
    <t xml:space="preserve">Aumentar la cobertura en 33 nuevos estudiantes de primera infancia por año, en el Municipio de Mosquera  mediante la gestión de la Secretaria de Educación </t>
  </si>
  <si>
    <t>Estudiantes Matriculados primera infancia en la IEO</t>
  </si>
  <si>
    <t xml:space="preserve">ACCESO Y PERMANENCIA MEDIANTE LA REALIZACIÓN  DE CONTRATOS PARA LA ADMINISTRACION DE LA PRESTACION DEL SERVICIO EDUCATIVO </t>
  </si>
  <si>
    <t xml:space="preserve">Aumentar la cobertura en 205 nuevos estudiantes infantes matriculados por año durante el cuatrienio, en el Municipio de Mosquera.  mediante la gestión de la Secretaria de Educación </t>
  </si>
  <si>
    <t>Estudiantes Matriculados infantes  en la IEO</t>
  </si>
  <si>
    <t xml:space="preserve">Aumentar la cobertura en 254  nuevos estudiantes adolescentes por año durante el cuatrienio, en el Municipio de Mosquera.  mediante la gestión de la Secretaria de Educación </t>
  </si>
  <si>
    <t>Estudiantes Matriculados  adolescentes en la IEO</t>
  </si>
  <si>
    <t xml:space="preserve">Aumentar la cobertura en 1000 nuevos estudiantes adultos durante el cuatrienio, en el Municipio de Mosquera.  mediante la gestión de la Secretaria de Educación </t>
  </si>
  <si>
    <t xml:space="preserve">Estudiantes adultos Matriculados  </t>
  </si>
  <si>
    <t>Formular un Plan de Infraestructura para las Instituciones Educativas Oficiales del Municipio de Mosquera durante el cuatrienio que permita obtener el diagnóstico del estado físico de las IE, definiendo y ejecutando el 100% de las intervenciones priorizadas para cada una.</t>
  </si>
  <si>
    <t>Formulación y Ejecución del Plan de Infraestructura</t>
  </si>
  <si>
    <t>PLAN DE INFRAESTRUCTURA EDUCATIVA A TRAVÉS DE CONSULTORIAS Y ASESORIAS</t>
  </si>
  <si>
    <t>Realizar mantenimiento a 17 sedes educativas oficiales del Municipio de Mosquera en el cuatrienio</t>
  </si>
  <si>
    <t xml:space="preserve">Mantenimiento de las Sedes de las Instituciones Educativas Oficiales </t>
  </si>
  <si>
    <t>MANTENIMIENTO DE LA INFRAESTRUCTURA EDUCATIVA</t>
  </si>
  <si>
    <t>Equidad de la educación</t>
  </si>
  <si>
    <t>Formular una (1) Política de Atención en Educación a la Población Vulnerable  durante el cuatrienio para el Municipio de Mosquera tomando como base un diagnóstico previo que considere las características y necesidades de dicha población.</t>
  </si>
  <si>
    <t>Política pública de atencion formulada</t>
  </si>
  <si>
    <t>10% diagnóstico (1 politica)</t>
  </si>
  <si>
    <t>POLITICA DE ATENCIÓN A LA POBLACIÓN VULNERABLE Y CON NECESIDADES EDUCATIVAS ESPECIALES</t>
  </si>
  <si>
    <t xml:space="preserve">Diseñar y Ejecutar el 100% del Plan de Implementación para la Política de Atención en Educación a la Población Vulnerable, Grupos Diferenciales y Víctimas del Conflicto en el Municipio de Mosquera durante los cuatro años de gobierno garantizando la vinculación de por lo menos el 70% (mínimo 180) de los niñ@s, adolescentes registrados en el DPS y Secretaría de Educación. </t>
  </si>
  <si>
    <t>Porcentaje de ejecución del Plan de Implementación de la  Política de atencion</t>
  </si>
  <si>
    <t>Modelos flexibles</t>
  </si>
  <si>
    <t>Desarrollar y sostener una oferta educativa para los niños y niñas en condición de extraedad con la continuidad del Programa "Aceleración del Aprendizaje" y otros programas, logrando la cobertura de por lo menos 125 estudiantes.</t>
  </si>
  <si>
    <t xml:space="preserve"> Estudiantes en condiciones de extra edad Matriculados </t>
  </si>
  <si>
    <t>FORTALECIMIENTO DE LA CALIDAD DE LA EDUCACIÓN A TRAVES DE LA CAPACITACION A DOCENTES Y DIRECTIVOS DOCENTES SEGÚN LAS NECESIDADES DE LA POBLACIÓN DE MOSQUERA</t>
  </si>
  <si>
    <t>Gestión de la cobertura</t>
  </si>
  <si>
    <t>Diseñar e implementar un (1) Sistema de Información de Oferta Educativa que permita asignar oportunamente nuevos cupos a la población mosqueruna en las Instituciones Educativas Oficiales del Municipio de Mosquera durante los cuatro años de gobierno (2012-2015)</t>
  </si>
  <si>
    <t xml:space="preserve">Diseño de el Sistema de Información </t>
  </si>
  <si>
    <t>FORTALECEMIENTO LA GESTIÓN EDUCATIVA DEL MUNICIPIO A TRAVES DEL DISEÑO E IMPLEMENTACION DE SISTEMAS DE INFORMACIÓN</t>
  </si>
  <si>
    <t xml:space="preserve">Porcentaje de Implementación del Sistema de Información </t>
  </si>
  <si>
    <t>Transporte escolar</t>
  </si>
  <si>
    <t>Mantener en el transporte escolar del Municipio de Mosquera, la cobertura de 920 estudiantes que se encuentran ubicados a una distancia mayor de 4 kilómetros de la Institución Educativa Oficial a la que pertenecen.</t>
  </si>
  <si>
    <t>Estudiantes beneficiados con Transporte Escolar</t>
  </si>
  <si>
    <t>TRANSPORTE ESCOLAR</t>
  </si>
  <si>
    <t>Ayudas escolares</t>
  </si>
  <si>
    <t xml:space="preserve">Dotar con ayudas escolares a 1076 estudiantes de la primera infancia de las Instituciones Educativas Oficiales del Municipio de Mosquera durante el período de gobierno (2012-2015) </t>
  </si>
  <si>
    <t>Dotación con ayudas escolares a estudiantes de primera infancia de las IEO</t>
  </si>
  <si>
    <t>PROYECTO EDUCATIVO TRANSVERSAL PARA LA PERMANENCIA ESCOLAR</t>
  </si>
  <si>
    <t>Dotar con ayudas escolares al 5.621 estudiantes de infancia de las Instituciones Educativas Oficiales del Municipio de Mosquera durante el período de gobierno (2012-2015)</t>
  </si>
  <si>
    <t>Dotación con ayudas escolares a estudiantes de infancia de las IEO</t>
  </si>
  <si>
    <t>Dotar con ayudas escolares a 6.708 estudiantes adolescentes de las Instituciones Educativas Oficiales del Municipio de Mosquera durante el período de gobierno (2012-2015)</t>
  </si>
  <si>
    <t>Dotación con ayudas escolares a estudiantes adolescentes de las IEO</t>
  </si>
  <si>
    <t>Eficiencia de la educación</t>
  </si>
  <si>
    <t xml:space="preserve">Disminuir la deserción escolar en 50% (432) estudiantes de las Instituciones Educativas Oficiales en el Municipio de Mosquera durante el cuatrienio (2012-2015).  mediante programas diseñados para tal fin </t>
  </si>
  <si>
    <t>Disminución número de estudiantes con deserción escolar</t>
  </si>
  <si>
    <t>EFICIENCIA DEL ACCESO Y PERMANENCIA EDUCATIVO</t>
  </si>
  <si>
    <t>Ampliación de la infraestructura educativa</t>
  </si>
  <si>
    <t>Gestionar recursos para terminar la Construcción de la Institución Educativa "Siete Trojes" durante los tres primeros años de gobierno.</t>
  </si>
  <si>
    <t xml:space="preserve">Porcentaje de Avance en la Construcción de la Institución </t>
  </si>
  <si>
    <t>Realizar la ampliación de nueve (9) aulas de la Institución Educativa "Nuevo Milenio" con una cobertura mínima de 270 alumnos en el cuatrienio de gobierno 2012-2015.</t>
  </si>
  <si>
    <t xml:space="preserve">Número de Nuevas Aulas de la IE </t>
  </si>
  <si>
    <t>Construir una (1) Institución Educativa Oficial con capacidad mínimo para 1.000 estudiantes en el Municipio de Mosquera.</t>
  </si>
  <si>
    <t>Construcción de Institución Educativa Oficial</t>
  </si>
  <si>
    <t>Construir durante el cuatrienio un (1) Puente Peatonal de conexión entre la sede principal de la IE Roberto Velandia y la IE sede Nuevo Milenio buscando garantizar la seguridad de los estudiantes de estas dos Instituciones Educativas.</t>
  </si>
  <si>
    <t xml:space="preserve">Construcción de Puente Peatonal </t>
  </si>
  <si>
    <t>0</t>
  </si>
  <si>
    <t>CALIDAD EDUCATIVA</t>
  </si>
  <si>
    <t>Implementar el 100% de las actividades definidas en el Plan de Formación, Capacitación e Incentivos 2012-2015 para los Maestros de las Instituciones Educativas Oficiales del sector urbano y rural</t>
  </si>
  <si>
    <t>% de Cumplimiento de Actividades del Plan de Formación, Capacitación e Incentivos para Maestros.</t>
  </si>
  <si>
    <t>Maestros Pilos</t>
  </si>
  <si>
    <t>Diseñar e Implementar tres (3) nuevos Grupos de Investigación liderados por los docentes de las Instituciones Educativas Oficiales del Municipio de Mosquera durante el cuatrienio, con el fin de fomentar el mejoramiento continuo de la calidad a través de la generación de nuevo conocimiento.</t>
  </si>
  <si>
    <t>Diagnóstico de líneas de Investigación</t>
  </si>
  <si>
    <t>Conformación de nuevos grupos de investigación docente</t>
  </si>
  <si>
    <t>Formular e Implementar el 100% del Plan Territorial de Formación Docente 2012-2015 para la planta docente de las Instituciones Educativas Oficiales del Municipio de Mosquera.</t>
  </si>
  <si>
    <t xml:space="preserve">Porcentaje de ejecución del Plan de Formación docente </t>
  </si>
  <si>
    <t>Vincular a 430 docentes de las IE (Instituciones Educativas) Oficiales del Municipio de Mosquera, a las redes de aprendizaje lideradas por la Secretaría de Educación Municipal durante el cuatrienio (2012-2015)</t>
  </si>
  <si>
    <t xml:space="preserve">Docentes vinculados a las redes de aprendizaje </t>
  </si>
  <si>
    <t>Reconocer la labor y entregar incentivos a 20 docentes de las instituciones educativas oficiales del municipio de Mosquera durante el cuatrienio (2012-2015)</t>
  </si>
  <si>
    <t>Reconocimiento e Incentivo Docente</t>
  </si>
  <si>
    <t>Lograr la participación de 430 docentes de las Instituciones Educativas Oficiales del Municipio de Mosquera en las jornadas pedagógicas durante el período de gobierno 2012-2015</t>
  </si>
  <si>
    <t>Participación de docentes en Jornadas Pedagógicas</t>
  </si>
  <si>
    <t>Mejorar en un 5% los resultados de los estudiantes en las Pruebas SABER 5 y 11 de las Instituciones Educativas Oficiales del sector Urbano y Rural del Municipio de Mosquera</t>
  </si>
  <si>
    <t>Resultados de Pruebas SABER 5 y 11</t>
  </si>
  <si>
    <t>En marcha hacia una Educación de Calidad</t>
  </si>
  <si>
    <t>Realizar acompañamiento técnico al 100% de las Instituciones Educativas Oficiales del Municipio de Mosquera Cundinamarca en el cuatrienio (2012-2015) para el desarrollo de las rutas de mejoramiento</t>
  </si>
  <si>
    <t xml:space="preserve">Acompañamiento técnico a Instituciones Educativas Oficiales </t>
  </si>
  <si>
    <t>GESTIÓN DE LA CALIDAD EDUCATIVA A TRAVES DEL FORTALECIMIENTO, DISEÑO E IMPLEMENTACION DE PLANES DE MEJORAMIENTO</t>
  </si>
  <si>
    <t>Brindar Asistencia Técnica a cinco (5)  Instituciones Educativas Oficiales del Municipio en la actualización de sus PEI´s durante el cuatrienio (2012-2015)</t>
  </si>
  <si>
    <t xml:space="preserve">Asistencia Técnica a  las Instituciones Educativas Oficiales </t>
  </si>
  <si>
    <t>Dar Asistencia Técnica a cinco (5) Instituciones Educativas Oficiales del Municipio de Mosquera para la actualización de los currículos académicos durante los cuatro años de gobierno (2012-2015)</t>
  </si>
  <si>
    <t>Asistencia Técnica a las Instituciones Educativas Oficiales</t>
  </si>
  <si>
    <t>Prestar Asistencia Técnica a seis (6) Instituciones Educativas Oficiales del Municipio de Mosquera en la Implementación de los Proyectos Pedagógicos Transversales durante el cuatrienio (2012-2015).</t>
  </si>
  <si>
    <t xml:space="preserve"> Asistencia Técnica en la Implementación de Proyectos Pedagógicos Transversales </t>
  </si>
  <si>
    <t>PROYECTOS PEDAGOGICOS EDUCATIVOS TRANSVERSALES</t>
  </si>
  <si>
    <t>Implementar en seis (6) Instituciones Educativas Oficiales del Municipio de Mosquera, el Programa de Lectura, "Mosquera Ciudad que Lee" durante el cuatrienio (2012) involucrando la población estudiantil de cada IE</t>
  </si>
  <si>
    <t>Implementación del Programa</t>
  </si>
  <si>
    <t>DOTACION INSTITUCIONAL DEL MATERIAL Y MEDIOS PEDAGOGICOS PARA EL APRENDIZAJE ENFOCADOS A LOS DIFERENTES PROYECTOS DE CALIDAD, COBERTURA Y PERTINENCIA</t>
  </si>
  <si>
    <t>Adoptar por Acto Administrativo durante el primer año de gobierno el Plan Decenal de Educación del Municipio de Mosquera</t>
  </si>
  <si>
    <t xml:space="preserve">Adopción del Plan Decenal </t>
  </si>
  <si>
    <t xml:space="preserve">MODERNIZACION DE LA SECRETARIA DE EDUCACION </t>
  </si>
  <si>
    <t>Mas y mejor tiempo en el colegio</t>
  </si>
  <si>
    <t>Implementar en 12 sedes de las Instituciones Educativas Oficiales del Municipio de Mosquera la Jornada Continua durante el cuatrienio, beneficiando a niños, niñas y adolescentes.</t>
  </si>
  <si>
    <t>Sedes de las Instituciones Educativas Oficiales con Jornada Continua Implementada</t>
  </si>
  <si>
    <t>JORNADAS CONTINUAS A TRAVES DE LA APLICACIÓN DE PROYECTOS EDUCATIVOS TRANSVERSALES- JORNADAS CONTINUAS</t>
  </si>
  <si>
    <t>Educando en valores</t>
  </si>
  <si>
    <t>Mantener las Escuelas de Padres en seis (6) Instituciones Educativas Oficiales del Municipio de Mosquera durante el cuatrienio 2012-2015</t>
  </si>
  <si>
    <t xml:space="preserve">Escuelas de Padres por Institución Educativa </t>
  </si>
  <si>
    <t>PROYECTO EDUCATIVO TRANSVERSAL EDUCANDO EN VALORES</t>
  </si>
  <si>
    <t>Lograr la participación durante los cuatro años de gobierno (2012-2015) de 6800 estudiantes de primaria de las Instituciones Educativas Oficiales del Municipio de Mosquera en la Implementación del Proyecto Cultura Ciudadana "Mosquera para Vivir Mejor" con el fin de prevenir situaciones como "matoneo y Bullying" y demás problemáticas que afecten la sana convivencia.</t>
  </si>
  <si>
    <t xml:space="preserve">Estudiantes involucrados en la Implementación del Proyecto </t>
  </si>
  <si>
    <t>Instituciones educativas dotadas</t>
  </si>
  <si>
    <t>Dotar a seis (6) Instituciones Educativas Oficiales del Municipio de Mosquera de Mobiliario y Material Pedagógico para el fortalecimiento de las labores académicas de la comunidad educativa durante el cuatrienio (2012-2015)</t>
  </si>
  <si>
    <t xml:space="preserve">Dotación de las Instituciones Educativas </t>
  </si>
  <si>
    <t>PERTINENCIA DE LA EDUCACIÓN</t>
  </si>
  <si>
    <t>Desarrollar el 100% de las Actividades del Plan de Bilingüismo, "Mosquera Lives English" dirigido a la Comunidad Educativa de las Instituciones Educativas Oficiales del Municipio de Mosquera en el sector urbano y rural</t>
  </si>
  <si>
    <t>Porcentaje de Implementación del Plan de Bilingüismo, "Mosquera Lives English"</t>
  </si>
  <si>
    <t>Mosquera Lives English</t>
  </si>
  <si>
    <t>Adoptar por Acto Administrativo en el Municipio de Mosquera durante el primer año de gobierno el Plan de Bilingüismo Municipal "Mosquera Lives English".</t>
  </si>
  <si>
    <t>Adopción del Plan de Bilingüismo Municipal</t>
  </si>
  <si>
    <t>PROYECTO EDUCATIVO TRANSVERSAL MOSQUERA LIVES ENGLISH</t>
  </si>
  <si>
    <t>Implementar en el 100%  de las sedes de primaria de las Instituciones Educativas Oficiales del Municipio de Mosquera el Modelo "Inglés en Primaria", durante el cuatrienio (2012-2015)</t>
  </si>
  <si>
    <t>Implementación Modelo</t>
  </si>
  <si>
    <t>Capacitar en competencias del idioma inglés a 100 docentes que no pertenezcan al área de lenguas de las Instituciones Educativas Oficiales del Municipio de Mosquera durante el cuatrienio (2012-2015)</t>
  </si>
  <si>
    <t>Formación de docentes en Competencias del Idioma Inglés</t>
  </si>
  <si>
    <t>Dotar seis (6) Instituciones Educativas Oficiales del Municipio de Mosquera con material pedagógico para la enseñanza de inglés durante el cuatrienio (2012-2015) para beneficio de la población estudiantil mosqueruna.</t>
  </si>
  <si>
    <t>Dotación de las Instituciones Educativas Oficiales</t>
  </si>
  <si>
    <t>Vincular a 435 estudiantes de grado 9 y 10 del Municipio de Mosquera en jornadas extracurriculares de formación en lengua extranjera durante el cuatrienio (2012-2015)</t>
  </si>
  <si>
    <t xml:space="preserve">Participación de estudiantes de 9 y 10 grado de IEO </t>
  </si>
  <si>
    <t>Realizar dieciséis (16) actividades lúdico pedagógicas enfocadas a la promoción del inglés con la comunidad educativa de las Instituciones Educativas Oficiales del Municipio de Mosquera durante el cuatrienio de gobierno (2012-2015)</t>
  </si>
  <si>
    <t>Actividades Lúdico Pedagógicas  para la promoción del idioma inglés</t>
  </si>
  <si>
    <t>Incrementar en un 80% el número de Instituciones Educativas Oficiales de Mosquera que participan en Actividades de Promoción de TIC´s</t>
  </si>
  <si>
    <t>Porcentaje de Instituciones Educativas Oficiales del Municipio de Mosquera vinculadas a Actividades de Promoción TIC´s</t>
  </si>
  <si>
    <t>En Marcha con la Tecnología</t>
  </si>
  <si>
    <t>Vincular a (6) Instituciones Educativas Oficiales del área urbana y rural del Municipio de Mosquera en la implementación de una estrategia en el uso y apropiación de las TIC´s durante el cuatrienio (2012-2015) que incluya Internet para todos, apropiación de conocimiento a través de cursos virtuales entre otros.</t>
  </si>
  <si>
    <t xml:space="preserve">Instituciones Educativas Oficiales vinculadas a la estrategia </t>
  </si>
  <si>
    <t>Promover en 30 Instituciones Educativas no Oficiales del Municipio de Mosquera  en el uso y apropiación para la aplicación de las TIC`s durante el cuatrienio (2012-2015)</t>
  </si>
  <si>
    <t xml:space="preserve">Instituciones Educativas Privadas vinculadas a la estrategia </t>
  </si>
  <si>
    <t>Incrementar en un 84% el número de Instituciones Educativas Oficiales del Municipio de Mosquera con articulación entre la educación media y la superior en beneficio de los estudiantes Mosquerunos de educación media</t>
  </si>
  <si>
    <t>Porcentaje de Instituciones Educativas Oficiales con articulación de la educación media</t>
  </si>
  <si>
    <t>Ciudadanos Competitivos</t>
  </si>
  <si>
    <t xml:space="preserve">Articular la educación media con la educación superior en seis (6) Instituciones Educativas Oficiales del Municipio de Mosquera  durante los cuatro años de gobierno (2012-2015) </t>
  </si>
  <si>
    <t>Articulación de la Educación Media con la Educación Superior en las Instituciones Educativas Oficiales del Municipio de Mosquera</t>
  </si>
  <si>
    <t>PROYECTO EDUCATIVO TRANSVERSAL ARTICULACIÓN DE LA MEDIA CON LA EDUCACIÓN SUPERIOR</t>
  </si>
  <si>
    <t>Incrementar en un 45% el número de Padres y Estudiantes que participan en actividades de Promoción de la Cultura de Cuidado del Ambiente</t>
  </si>
  <si>
    <t>Porcentaje de Padres y Estudiantes que participan en actividades de Promoción de la Cultura de Cuidado del Ambiente</t>
  </si>
  <si>
    <t>Educación Ambiental</t>
  </si>
  <si>
    <t>Realizar dieciséis (16) actividades lúdico pedagógicas enfocadas a la Promoción de la Cultura del Cuidado del Ambiente durante el cuatrienio (2012-2015) de las Instituciones Educativas Oficiales del Municipio de Mosquera</t>
  </si>
  <si>
    <t>Actividades lúdico pedagógicas</t>
  </si>
  <si>
    <t xml:space="preserve">PROYECTO EDUCATIVO AMBIENTAL TRANSVERSAL </t>
  </si>
  <si>
    <t>EDUCACIÓN SUPERIOR</t>
  </si>
  <si>
    <t>Crear una oferta de Educación Superior en el Municipio de Mosquera con una cobertura mínima del 10% respecto al número de graduandos de Educación Media de Instituciones Oficiales del Municipio para el año 2012</t>
  </si>
  <si>
    <t>Porcentaje de cobertura de la nueva oferta en Educación Superior en el Municipio de Mosquera</t>
  </si>
  <si>
    <t>Educación superior en marcha</t>
  </si>
  <si>
    <t>Lograr la Participación de 850 estudiantes de grado 11  por año de las Instituciones Educativas Oficiales del Municipio de Mosquera en actividades de Orientación Profesional durante los cuatro años de gobierno (2012-2015) con el fin de contribuir en su proceso de selección y construcción de su Proyecto de Vida.</t>
  </si>
  <si>
    <t xml:space="preserve">Estudiantes de IE Oficiales involucrados en Orientación Profesional </t>
  </si>
  <si>
    <t>APOYO A LOS ESTUDIANTES DE MOSQUERA EN LA IDENTIFICACIÓN DE COMPETENCIAS LABORALES GENBERALES, FORMACION PARA EL TRABAJO Y EL DESARROLLO HUMANO, Y FACILITAR SU ACCESO A LA EDUCACIÓN SUPERIOR</t>
  </si>
  <si>
    <t>Lograr el establecimiento de una (1) Sede de una Institución de Educación Superior en el Municipio de Mosquera  durante el cuatrienio (2012-2015) para facilitar el acceso a la Educación de los estudiantes y disminuir las brechas  de inclusión en el sistema educativo</t>
  </si>
  <si>
    <t>Sedes de Instituciones de Educación Superior establecidas en el Municipio de Mosquera</t>
  </si>
  <si>
    <t>Entregar anualmente becas y/o incentivos para acceso a la Educación Superior a los dos (2) estudiantes de cada Institución Educativa oficial del municipio de Mosquera con mejor desempeño en las pruebas Saber 11 durante los cuatro años de gobierno (2012-2015) con el fin de motivar y reconocer el desempeño de los estudiantes.</t>
  </si>
  <si>
    <t xml:space="preserve">Estudiantes con becas y/o incentivos para acceso a la Educación Superior </t>
  </si>
  <si>
    <t>Beneficiar a 1.000 estudiantes de educación superior que vivan en el Municipio de Mosquera con el Pasaporte Universitario durante los cuatro años (2012-2015) para facilitar los desplazamientos a las Instituciones educativas fuera del municipio</t>
  </si>
  <si>
    <t>Estudiantes de Educación Superior con Pasaporte Universitario</t>
  </si>
  <si>
    <t>EFICIENCIA DE LA EDUCACIÓN</t>
  </si>
  <si>
    <t>Re-certificación de los procesos de la Secretaría de Educación</t>
  </si>
  <si>
    <t>Secretaría de Educación del Municipio de Mosquera Certificada</t>
  </si>
  <si>
    <t>Gestión de la educación</t>
  </si>
  <si>
    <t>Formular y Ejecutar el Plan Operativo Anual de Inspección y Vigilancia a las Instituciones Educativas del Municipio por parte de la Secretaría Municipal de Educación durante el cuatrienio (2012-2015)</t>
  </si>
  <si>
    <t xml:space="preserve">Formulación Plan Operativo Anual de Inspección y Vigilancia </t>
  </si>
  <si>
    <t>INSPECCIÓN Y VIGILANCIA DE LA EDUCACIÓN EN MOSQUERA</t>
  </si>
  <si>
    <t xml:space="preserve">Ejecución del Plan Operativos Anual de Inspección y Vigilancia </t>
  </si>
  <si>
    <t>Fortalecimiento de la Gestión de la Secretaría de Educación</t>
  </si>
  <si>
    <t>Fortalecer la gestión de la Secretaría de Educación brindado los recursos necesarios para su adecuado desarrollo y funcionamiento</t>
  </si>
  <si>
    <t>Tener actualizado el 100% de los Sistemas de Información de la Secretaría de Educación Municipal con el fin de mejorar la eficiencia en la administración del Sistema Educativo del Municipio de Mosquera durante el cuatrienio (2012-2015)</t>
  </si>
  <si>
    <t xml:space="preserve">Actualización del 100% de Sistemas de Información </t>
  </si>
  <si>
    <t>Obtener cero (0) No Conformidades Mayores en las auditorías de seguimiento realizas por el MEN y el ente Certificador durante el cuatrienio (2012-2015)</t>
  </si>
  <si>
    <t>No Conformidades en Auditorías de Seguimiento de Ente Certificador y MEN</t>
  </si>
  <si>
    <t>Obtener la Certificación de la Secretaría de Educación Municipal en el 100% de los procesos propuestos por el MEN durante el cuatrienio (2012-2015)</t>
  </si>
  <si>
    <t>Procesos de la Secretaría de Educación Municipal certificados ante Ente Certificador</t>
  </si>
  <si>
    <t>Realizar de manera oportuna el 100% de los pagos mensuales correspondientes a salarios de la comunidad docente en el cuatrienio (2012-2015)</t>
  </si>
  <si>
    <t>Pagos salarios mensuales cancelados de manera oportuna</t>
  </si>
  <si>
    <t>GESTIÓN DEL DESARROLLO HUMANO A TRAVES DEL PAGO DE PERSONAL OPORTUNO</t>
  </si>
  <si>
    <t>Gestión educativa institucional</t>
  </si>
  <si>
    <t>Contribuir con el pago de gastos de funcionamiento a diecisiete (17) sedes de las Instituciones Educativas Oficiales del Municipio de Mosquera durante el cuatrienio (2012-2015)</t>
  </si>
  <si>
    <t xml:space="preserve">Contribuir con el pago de algunos gastos de funcionamiento de las IEO </t>
  </si>
  <si>
    <t xml:space="preserve">ACOMPAÑAMIENTO A LA GESTIÓN EDUCATIVA INSTITUCIONAL A TRAVÉS DE LA CONTRATACION DE VIGILANCIA A LOS ESTABLECIMIENTOS EDUCATIVOS ESTATALES/CONTRATACION DE ASEO PARA LOS ESTABLECIMIENTOS EDUCATIVOS OFICIALES Y PAGO DE SERVICIOS PUBLICOS DE LAS INSTITUCIONES EDUCATIVAS  </t>
  </si>
  <si>
    <t>Formular y Ejecutar en mínimo un 70% un (1) Plan de Asistencia Técnica para las Instituciones Educativas Oficiales del Municipio de Mosquera durante el cuatrienio (2012-2015)</t>
  </si>
  <si>
    <t>Formulación Plan de Asistencia Técnica a las IEO</t>
  </si>
  <si>
    <t>ASISTENCIA TECNICA INSTITUCIONAL EDUCATIVA</t>
  </si>
  <si>
    <t>Porcentaje de Ejecución de Actividades del Plan de Asistencia Técnica de las IEO</t>
  </si>
  <si>
    <t>Prestación del servicio educativo en situaciones de emergencia</t>
  </si>
  <si>
    <t>Lograr que el 100% de las instituciones cuenten con  un (1) Plan de Atención de Emergencias para las Instituciones Educativas Oficiales del Municipio de Mosquera que permita su ejecución en el momento en que se requiera durante los cuatro años de gobierno (2012-2015)</t>
  </si>
  <si>
    <t>Plan de Atención de Emergencias para las IEO</t>
  </si>
  <si>
    <t>PRESTACIÓN DEL SERVICIO EDUCATIVO EN SITUACIONES DE EMERGENCIA</t>
  </si>
  <si>
    <t>PLAN DE DESARROLLO:  Gobierno Siempre en Marcha  Mosquera  Ciudad de Oportunidades" 2012-2015</t>
  </si>
  <si>
    <t>GERENCIA</t>
  </si>
  <si>
    <t>ACTIVIDADES</t>
  </si>
  <si>
    <t>VALOR ESPERADO  ACTIVIDAD (UNIDAD DE MEDIDA)</t>
  </si>
  <si>
    <t>EJECUCION 3 TRIMESTRE</t>
  </si>
  <si>
    <t>EJECUCION 4 TRIMESTRE</t>
  </si>
  <si>
    <t>AVANCE DE LA ACTIVIDAD</t>
  </si>
  <si>
    <t xml:space="preserve"> PROGRAMADO INGRESOS CORRIENTES DE LIBRE DESTINACION (RECURSO PROPIO)</t>
  </si>
  <si>
    <t>EJECUTADO INGRESOS CORRIENTES DE LIBRE DESTINACION (RECURSO PROPIO)</t>
  </si>
  <si>
    <t xml:space="preserve"> PROGRAMADO SGP  ESPECIFICO</t>
  </si>
  <si>
    <t xml:space="preserve"> EJECUTADO SGP  ESPECIFICO</t>
  </si>
  <si>
    <t xml:space="preserve"> PROGRAMADO SGP OTROS SECTORES</t>
  </si>
  <si>
    <t xml:space="preserve"> EJECUTADO SGP OTROS SECTORES</t>
  </si>
  <si>
    <t xml:space="preserve"> PROGRAMADO CREDITO </t>
  </si>
  <si>
    <t xml:space="preserve">EJECUTADO CREDITO </t>
  </si>
  <si>
    <t xml:space="preserve">PROGRAMADO REGALIAS </t>
  </si>
  <si>
    <t xml:space="preserve">EJECUTADO  REGALIAS </t>
  </si>
  <si>
    <t xml:space="preserve">PROGRAMADO APORTES TRANSFERENCIAS COFINANCIACION NACION </t>
  </si>
  <si>
    <t xml:space="preserve">EJECUTADO  APORTES TRANSFERENCIAS COFINANCIACION NACION </t>
  </si>
  <si>
    <t xml:space="preserve">PROGRAMADO APORTES TRANSFERENCIAS COFINANCIACION DEPARTAMENTO  </t>
  </si>
  <si>
    <t xml:space="preserve"> EJECUTADO APORTES TRANSFERENCIAS COFINANCIACION DEPARTAMENTO  </t>
  </si>
  <si>
    <t xml:space="preserve"> PROGRAMADO OTROS INGRESOS </t>
  </si>
  <si>
    <t xml:space="preserve"> EJECUTADO OTROS INGRESOS </t>
  </si>
  <si>
    <t>POBLACION BENEFICIADA</t>
  </si>
  <si>
    <t>VERIFICACION</t>
  </si>
  <si>
    <t xml:space="preserve">COOPERANTE </t>
  </si>
  <si>
    <t>RESPONSABLE DIRECTO</t>
  </si>
  <si>
    <t>EJE</t>
  </si>
  <si>
    <t>SECTOR</t>
  </si>
  <si>
    <t xml:space="preserve">META RESULTADO </t>
  </si>
  <si>
    <t xml:space="preserve">META PRODUCTO </t>
  </si>
  <si>
    <t>TIPO DE CONTRATO</t>
  </si>
  <si>
    <t>No. DEL CONTRATO</t>
  </si>
  <si>
    <t>NOMBRE  CONTRATISTA</t>
  </si>
  <si>
    <t>VALOR CONTRATO</t>
  </si>
  <si>
    <t>VALOR ADICIONES DEL CONTRATO</t>
  </si>
  <si>
    <t>PREINVERSION ESTUDIOS, DISEÑOS, CONSULTORIAS, ASESORIAS E INTERVENTORIAS / CONSTRUCCION , AMPLIACION Y ADECUACION DE LA INFRAESTRUCTURA EDUCATIVA</t>
  </si>
  <si>
    <t>Aumento de la cobertura educativa a través de la gestión de la Secretaría de Educación</t>
  </si>
  <si>
    <t>Contratación para la administración del servicio educativo - COMPARTIR</t>
  </si>
  <si>
    <t>Elaboración del Plan de Infraestructura Educativa</t>
  </si>
  <si>
    <t>Prestación del servicio de tranasporte escolar a los estudiantes de las Insttiuciones Educativas oficiales distantes de las sedes educativas</t>
  </si>
  <si>
    <t>Dotación de ayudas escolares para los estudiantes de primera infancia de las instituciones educativas oficiales del municipio de mosquera</t>
  </si>
  <si>
    <t>Dotación de ayudas escolares para los estudiantes de infancia de las instituciones educativas oficiales del municipio de mosquera</t>
  </si>
  <si>
    <t>GLORIA ALVAREZ TOVAR</t>
  </si>
  <si>
    <t>Simat
Contratación
Informes Inspección y Vigilancia</t>
  </si>
  <si>
    <t xml:space="preserve">Simat </t>
  </si>
  <si>
    <t>Fotografias
Contratación
Informes de Gestión</t>
  </si>
  <si>
    <t>Simat</t>
  </si>
  <si>
    <t>Fotografias
Listados de beneficiarios
Informes gestión monitora</t>
  </si>
  <si>
    <t>Fotografías
Listados benficiarios con firma
Contratación</t>
  </si>
  <si>
    <t>Documento Plan Territorial de formación docente
Contratación
Informes de Gestión</t>
  </si>
  <si>
    <t>Fotografías
Listados de benficiarios</t>
  </si>
  <si>
    <t>Documentos producto
Listas de asistencia</t>
  </si>
  <si>
    <t>Fotografias
Listas de asistencia</t>
  </si>
  <si>
    <t>Fotos
Listas de asistencia</t>
  </si>
  <si>
    <t>Actas de entrega
Fotografias</t>
  </si>
  <si>
    <t>Documentos producto
Listas de asistencia
Fotografias</t>
  </si>
  <si>
    <t>Informes de gestión
Fotografías</t>
  </si>
  <si>
    <t>Verificación por parte de la Secretaría de Educación</t>
  </si>
  <si>
    <t>Informes de gestión</t>
  </si>
  <si>
    <t>Constancioas de pagos-Hacienda</t>
  </si>
  <si>
    <t>Informes de gestión por parte de rectores</t>
  </si>
  <si>
    <t>Se realizó la contratación del arriendo de las sedes -SERREZUELA - LA ESPERANZA</t>
  </si>
  <si>
    <t>Desarrollo integral de mujer y género</t>
  </si>
  <si>
    <t>MUJER Y GENERO PARTICIPATIVOS EN PROCESOS DE DESARROLLO</t>
  </si>
  <si>
    <t>Establecer una (1) Estrategia de alfabetización, formación técnica y profesional para las mujeres del municipio de Mosquera en el Período de Cuatrienio (2012-2015)</t>
  </si>
  <si>
    <t xml:space="preserve">Estrategia de Alfabetización, formación técnica y profesional para Mujeres del Municipio de Mosquera </t>
  </si>
  <si>
    <t xml:space="preserve"> MUJER Y GENERO EN MARCHA </t>
  </si>
  <si>
    <t>P.I.
1131</t>
  </si>
  <si>
    <t>I.
5471</t>
  </si>
  <si>
    <t>ADL.
6595</t>
  </si>
  <si>
    <t>AD.
784</t>
  </si>
  <si>
    <t>C.G..</t>
  </si>
  <si>
    <t>P.I.
1131I.
5471ADL.
6595AD.
784</t>
  </si>
  <si>
    <t>VCA : 175
DISCAP : 25</t>
  </si>
  <si>
    <t>I.
65</t>
  </si>
  <si>
    <t>P.I.
1131
I.
5471
ADL.
6595
AD.
784</t>
  </si>
  <si>
    <t>P.I.
951</t>
  </si>
  <si>
    <t>I.
5606</t>
  </si>
  <si>
    <t>ADL.
6872</t>
  </si>
  <si>
    <t>Dotación de ayudas escolares para los estudiantes de adolescentes de las instituciones educativas oficiales del municipio de mosquera</t>
  </si>
  <si>
    <t>AD.
430</t>
  </si>
  <si>
    <t>AD.
40</t>
  </si>
  <si>
    <t>C.G.</t>
  </si>
  <si>
    <t>I.
3556</t>
  </si>
  <si>
    <t>AD.
108</t>
  </si>
  <si>
    <t>ADL.
95</t>
  </si>
  <si>
    <t>P.I.
281
I.
867
ADL.
1233</t>
  </si>
  <si>
    <t>ADL.
900</t>
  </si>
  <si>
    <t>ADL.
45</t>
  </si>
  <si>
    <t>AM.
13</t>
  </si>
  <si>
    <t>AD.
465</t>
  </si>
  <si>
    <t>Elaborar la estrategia</t>
  </si>
  <si>
    <t>*Documento Plan de Infraestructura
*Contratos arrendamientos</t>
  </si>
  <si>
    <t>*Contratación
*Documento Politica de Atención a la Población Vulnerable</t>
  </si>
  <si>
    <t>Disminución de la derserción a traves de la gestión de la Secretaría de Educación</t>
  </si>
  <si>
    <t>Análisis Reporte SIMAT 2012</t>
  </si>
  <si>
    <t>Primera fase Construida Siete Trojes</t>
  </si>
  <si>
    <t>Proceso de construcción tercera etapa colegio Nuevo Milenio</t>
  </si>
  <si>
    <t>Costrucción Sede Siete Trojes Institución Educativa Roberto Velandia</t>
  </si>
  <si>
    <t>Proceso de Contratación - Adjudicado</t>
  </si>
  <si>
    <t>Documento preliminar Lineas de Investigación - Secretaría de Educación</t>
  </si>
  <si>
    <t>Documentos Trabajo Grupo JLLondoño - Productos Trabajo grupo Robotica</t>
  </si>
  <si>
    <t>Social Networking for learning a foreign language - Plan de Bilinguismo Municipal</t>
  </si>
  <si>
    <t>AD.
100</t>
  </si>
  <si>
    <t>https://www.google.com/a/cpanel/iejllondonomosquera.edu.co/CPanelHome
http://mlivesenglish.tumblr.com/ 
https://twitter.com/mlivesenglish</t>
  </si>
  <si>
    <t>Convenio Fundalectura</t>
  </si>
  <si>
    <t>Acuerdo 28 de 2012</t>
  </si>
  <si>
    <t>C.G 3000</t>
  </si>
  <si>
    <t>Actas de reuniones psicorientadores</t>
  </si>
  <si>
    <t>Contratación
Listas de entrega</t>
  </si>
  <si>
    <t>Decreto 201 de junio 2012
Acuerdo 28 de Noviembre de 2012</t>
  </si>
  <si>
    <t>Fotos y listas de asistencia</t>
  </si>
  <si>
    <t>*Lanzamiento Plan de Bilinguismo
*Festival de la Canción
*Spelling Bee
*Christmas Show</t>
  </si>
  <si>
    <t>Invitaciones
Fotos
Listas de asistencia</t>
  </si>
  <si>
    <t>Listados de asistencias
Fotografias</t>
  </si>
  <si>
    <t>Invitaciones
Listados de asistencia
Fotografias</t>
  </si>
  <si>
    <t>Publicidad
Asistencia estudiantes</t>
  </si>
  <si>
    <t>Convenio Alianza-Icetex Municipio de Mosquera</t>
  </si>
  <si>
    <t>Acto administrativo POAIV</t>
  </si>
  <si>
    <t>Actas de seguimiento y asistencia</t>
  </si>
  <si>
    <t>Infromes de Auditoria por parte del MEN</t>
  </si>
  <si>
    <t>Documento- Plan de Prestación del Servicio Educativo en Situaciones de emergencia</t>
  </si>
  <si>
    <t>Documento-Plan de Asistencia Técnica</t>
  </si>
  <si>
    <t>Listas de asistencia
Actas de Reunión</t>
  </si>
  <si>
    <t>MATRIZ   PLAN DE DESARROLLO VS. CONTRATACIÒN VIGENCIA 2013</t>
  </si>
  <si>
    <t>PLAN DE ACCION SECRETARIA DE EDUCACIÓN</t>
  </si>
  <si>
    <t>VALOR PROGRAMADO INDICADOR PRODUCTO  2013</t>
  </si>
  <si>
    <t>VALOR  EJECUTADO INDICADOR PRODUCTO 1ª TRIMESTRE 2013</t>
  </si>
  <si>
    <t>VALOR EJECUTADO INDICADOR PRODUCTO 2ª TRIMESTRE 2013</t>
  </si>
  <si>
    <t>VALOR  EJECUTADO INDICADOR PRODUCTO 3ª TRIMESTRE 2013</t>
  </si>
  <si>
    <t>VALOR EJECUTADO INDICADOR PRODUCTO 4ª TRIMESTRE 2013</t>
  </si>
  <si>
    <t>VALOR EJECUTADO INDICADOR PRODUCTO  2013</t>
  </si>
  <si>
    <t>VALOR DEL INDICADOR DE RESULTADO VIGENCIA 2013</t>
  </si>
  <si>
    <t>META RESULTADO ALCANZADA 3ª TRIMESTRE 2013</t>
  </si>
  <si>
    <t>META RESULTADO ALCANZADA 4ª TRIMESTRE 2013</t>
  </si>
  <si>
    <t>META RESULTADO ALCANZADA 2013</t>
  </si>
  <si>
    <t>EJECUCION 1 TRIMESTRE</t>
  </si>
  <si>
    <t>EJECUCION 2 TRIMESTRE</t>
  </si>
  <si>
    <t>META RESULTADO ALCANZADA 1ª TRIMESTRE 2013</t>
  </si>
  <si>
    <t>META RESULTADO ALCANZADA 2ª TRIMESTRE 2013</t>
  </si>
  <si>
    <t>Prestación de servicios para el mantenimiento no locativo de 17 sedes educativas oficiales</t>
  </si>
  <si>
    <t>Actividades de mantenimiento locativo para las 17 sedes educativas oficiales</t>
  </si>
  <si>
    <t>Acopción por acto Administrativo de la Politica de Atención a la Población Vulnerable</t>
  </si>
  <si>
    <t>Implementación del Plan de Atención a la Población Victima para la vigencia 2013</t>
  </si>
  <si>
    <t>Desarrollar y sostener el programa de Aceleración del aprendizaje en Mosquera  y Formación para Adultos- Roberto Velandia, Antonio Nariño y Mayor de Mosquera</t>
  </si>
  <si>
    <t>Implementación de Sistema de Información para la Gestión Cobertura</t>
  </si>
  <si>
    <t>Prestación de servicios para una adecuado monitero y acompañamiento de los procesos de rutas escolares</t>
  </si>
  <si>
    <t xml:space="preserve">Construcción Puente Peatonal Roberto Velandia Sede central-Roberto Velandia Sede Nuevo Milenio </t>
  </si>
  <si>
    <t>Acompañamiento y fortalecimiento del Grupo de Investigación Juan Luis Londoño</t>
  </si>
  <si>
    <t>Acompañamiento en la creación de grupos de investigación</t>
  </si>
  <si>
    <t>Apoyo en proceso de formación en maestrias para los docentes del sector oficial</t>
  </si>
  <si>
    <t xml:space="preserve">Conformación de Redes de Aprendizajes por áreas fundamentales </t>
  </si>
  <si>
    <t>Socialización de herramientas redes de aprendizaje a traves del uso de Google Apps</t>
  </si>
  <si>
    <t>Entrega de incentivos de a 430 docentes del sector oficial del municipio de Mosquera</t>
  </si>
  <si>
    <t>Segunda versión de los juegos del Magisterio</t>
  </si>
  <si>
    <t>XVIII Foro Educativo Municipal</t>
  </si>
  <si>
    <t>Día del Docente para los maestros del sector oficial</t>
  </si>
  <si>
    <t>Acompañamiento y evaluación a las Instituciones Educativas oficiales en la implementación de las Rutas del Mejoramiento</t>
  </si>
  <si>
    <t>Acompañamiento y evaluación a las Instituciones Educativas oficiales en la implementación de Curriculos</t>
  </si>
  <si>
    <t>Acompañamiento y evaluación a las Instituciones Educativas oficiales en la implementación de Proyectos Pedagogicos Transversales</t>
  </si>
  <si>
    <t>Implementación de Colecciones Semillas en marco del proyecto "Mosquera Ciudad que Lee" en conjunto con el Men a traves del Plan Nacional de Lectura "Leer es mi Cuento"</t>
  </si>
  <si>
    <t>Implementar en 7 sedes Educativas oficiales las jornadas continuas</t>
  </si>
  <si>
    <t>Formación de Padres de Familia en competencias ciudadanas de las Instituciones Educativas oficiales</t>
  </si>
  <si>
    <t>Formación de estudiantes en competencias ciudadanas de las Instituciones Educativas oficiales</t>
  </si>
  <si>
    <t>Dotación de material deportivo, lectura, técnología y bilinguismo para las Instituciones Educativas oficiales</t>
  </si>
  <si>
    <t>Funcionamiento del Comité Academico-Administrativo de Bilinguismo  para la evaluación del Plan de Bilinguismo</t>
  </si>
  <si>
    <t>Implementar, fortalecer y evaluar el modelo de inglés en primaria en 9 sedes educativas de primaria</t>
  </si>
  <si>
    <t>Formación de docentes en competencias en lenguas extranjeras - INGLÉS</t>
  </si>
  <si>
    <t>Dotación en tecnologias, material de trabajo, lectura, grabadoras y memorias USB para la implementación del Plan de Bilinguismo en la Instituciones Educativas oficiales</t>
  </si>
  <si>
    <t>Implementar y fortalecer la formación en jornadas complementarias de estudiantes del sector oficial</t>
  </si>
  <si>
    <t>Realizar actividades - English Day-Spelling Bee-English Song Festival-Seed the Future-Christmas Show</t>
  </si>
  <si>
    <t>Implementar proceso de transformación, formación y dotación en tecnología para la Institución Educativa Compartir</t>
  </si>
  <si>
    <t>Acompañamiento en el fortalecimiento e implementación de los curriculos de tecnología en las Instituciones Educativas oficiales</t>
  </si>
  <si>
    <t>Fortalecer proceso de articulación en la Institución Educativa Antonio Nariño</t>
  </si>
  <si>
    <t>Acompañamiento en las actividades de proyección ambiental en las Instituciones Educativas oficiales</t>
  </si>
  <si>
    <t>Feria Universitaria Municipal para estudiantes de grados décimo y once</t>
  </si>
  <si>
    <t>Establecer y ejecutar una estrategias de orientación profesional en conjunto con los Psicorientadores para los estudiantes de grados once de las instituciones educativas oficiales</t>
  </si>
  <si>
    <t>Fortalecer la Universidad en Mosquera</t>
  </si>
  <si>
    <t>Planear, ejecutar y evaluar el Proyecto de Pasaporte Universitario para mínimo 750 estudiantes de educación superior en el municipio de Mosquera</t>
  </si>
  <si>
    <t>Planear, ejecutar y evaluar el Proyecto de Universidad: Mi Oportunidad en Marcha para mínimo 55 estudiantes de las instituciones educativas oficiales del municipio de Mosquera</t>
  </si>
  <si>
    <t>Formular y ejecutar el Plan Operativo de Inspección y Vigilancia para la vigencia 2013</t>
  </si>
  <si>
    <t>Garantizar los recursos necesarios para que la Secretaría de Educación realice una adecuada gestión de la Educación del Municipio de Mosquera</t>
  </si>
  <si>
    <t>Fortalecer los Sistemas de Información de la Secretaría de Educación a traves de la formación, dotación e implementación</t>
  </si>
  <si>
    <t>Desarrollar satisfactoriamente Auditoria de sostenibilidad de procesos por parte de ICONTEC</t>
  </si>
  <si>
    <t>Recibir certificaciones de sostenibilidad de procesos por parte de ICONTEC</t>
  </si>
  <si>
    <t>Realizar los pagos oportunos de la nómina mes a mes</t>
  </si>
  <si>
    <t>Realizar los pagos de servicios publicos, vigilancia y aseo de 17 sedes educativas del municipio</t>
  </si>
  <si>
    <t>Planear, ejecutar y evaluar el Plan de Asistencia Técnica de la Secretaría de Educación hacia las Instituciones Educativas del Municipio</t>
  </si>
  <si>
    <t>Adoptar por acto administrativo el Plan de Prestación del Servicio Educativo en situaciones de emergencia</t>
  </si>
  <si>
    <t>Conformar JUME e iniciar acompañamiento y evaluación e implementación al Plan Decenal de Educación</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</si>
</sst>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240A]\ #,##0"/>
    <numFmt numFmtId="166" formatCode="0.0000%"/>
    <numFmt numFmtId="167" formatCode="0.0%"/>
    <numFmt numFmtId="168" formatCode="_ * #,##0_ ;_ * \-#,##0_ ;_ * &quot;-&quot;_ ;_ @_ "/>
    <numFmt numFmtId="169" formatCode="#,##0.0"/>
    <numFmt numFmtId="170" formatCode="_(* #,##0_);_(* \(#,##0\);_(* &quot;-&quot;??_);_(@_)"/>
  </numFmts>
  <fonts count="53">
    <font>
      <sz val="11"/>
      <color theme="1"/>
      <name val="Calibri"/>
      <family val="2"/>
    </font>
    <font>
      <sz val="11"/>
      <color indexed="8"/>
      <name val="Calibri"/>
      <family val="2"/>
    </font>
    <font>
      <sz val="10"/>
      <name val="Arial"/>
      <family val="2"/>
    </font>
    <font>
      <sz val="10"/>
      <color indexed="8"/>
      <name val="Arial"/>
      <family val="2"/>
    </font>
    <font>
      <sz val="14"/>
      <name val="MS Reference Sans Serif"/>
      <family val="2"/>
    </font>
    <font>
      <b/>
      <sz val="9"/>
      <name val="Tahoma"/>
      <family val="2"/>
    </font>
    <font>
      <sz val="9"/>
      <name val="Tahoma"/>
      <family val="2"/>
    </font>
    <font>
      <b/>
      <sz val="12"/>
      <name val="Tahoma"/>
      <family val="2"/>
    </font>
    <font>
      <b/>
      <sz val="8"/>
      <name val="Tahoma"/>
      <family val="2"/>
    </font>
    <font>
      <sz val="8"/>
      <color indexed="8"/>
      <name val="Calibri"/>
      <family val="2"/>
    </font>
    <font>
      <b/>
      <sz val="8"/>
      <color indexed="8"/>
      <name val="Calibri"/>
      <family val="2"/>
    </font>
    <font>
      <sz val="8"/>
      <name val="Calibri"/>
      <family val="2"/>
    </font>
    <font>
      <b/>
      <sz val="8"/>
      <name val="Calibri"/>
      <family val="2"/>
    </font>
    <font>
      <b/>
      <sz val="11"/>
      <color indexed="8"/>
      <name val="Arial"/>
      <family val="2"/>
    </font>
    <font>
      <b/>
      <sz val="10"/>
      <name val="Arial"/>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8"/>
      <color theme="1"/>
      <name val="Calibri"/>
      <family val="2"/>
    </font>
    <font>
      <b/>
      <sz val="8"/>
      <color theme="1"/>
      <name val="Calibri"/>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1600F"/>
        <bgColor indexed="64"/>
      </patternFill>
    </fill>
    <fill>
      <patternFill patternType="solid">
        <fgColor theme="3" tint="0.39998000860214233"/>
        <bgColor indexed="64"/>
      </patternFill>
    </fill>
    <fill>
      <patternFill patternType="solid">
        <fgColor rgb="FF0070C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border>
    <border>
      <left style="thin"/>
      <right style="thin"/>
      <top/>
      <bottom style="thin"/>
    </border>
    <border>
      <left style="thin"/>
      <right style="thin"/>
      <top/>
      <bottom/>
    </border>
    <border>
      <left style="thin"/>
      <right style="thin"/>
      <top/>
      <bottom style="medium"/>
    </border>
    <border>
      <left style="medium"/>
      <right style="thin"/>
      <top style="thin"/>
      <bottom/>
    </border>
    <border>
      <left style="medium"/>
      <right style="thin"/>
      <top/>
      <bottom style="thin"/>
    </border>
    <border>
      <left style="thin"/>
      <right style="medium"/>
      <top style="thin"/>
      <bottom style="thin"/>
    </border>
    <border>
      <left style="thin"/>
      <right style="medium"/>
      <top style="thin"/>
      <bottom/>
    </border>
    <border>
      <left/>
      <right/>
      <top style="thin"/>
      <bottom style="thin"/>
    </border>
    <border>
      <left/>
      <right style="thin"/>
      <top style="thin"/>
      <bottom style="thin"/>
    </border>
    <border>
      <left style="medium"/>
      <right style="thin"/>
      <top/>
      <bottom/>
    </border>
    <border>
      <left style="medium"/>
      <right/>
      <top style="medium"/>
      <bottom style="medium"/>
    </border>
    <border>
      <left/>
      <right/>
      <top style="medium"/>
      <bottom style="medium"/>
    </border>
    <border>
      <left/>
      <right style="medium"/>
      <top style="medium"/>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164" fontId="0" fillId="0" borderId="0" applyFont="0" applyFill="0" applyBorder="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0" fillId="0" borderId="4" applyBorder="0" applyAlignment="0">
      <protection/>
    </xf>
    <xf numFmtId="167" fontId="0" fillId="0" borderId="4" applyBorder="0" applyAlignment="0">
      <protection/>
    </xf>
    <xf numFmtId="167" fontId="0" fillId="0" borderId="4" applyBorder="0" applyAlignment="0">
      <protection/>
    </xf>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168" fontId="2"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pplyAlignment="0">
      <protection/>
    </xf>
    <xf numFmtId="0" fontId="3" fillId="0" borderId="0">
      <alignment/>
      <protection/>
    </xf>
    <xf numFmtId="0" fontId="2" fillId="0" borderId="0">
      <alignment/>
      <protection/>
    </xf>
    <xf numFmtId="167" fontId="0" fillId="0" borderId="0">
      <alignment/>
      <protection/>
    </xf>
    <xf numFmtId="167" fontId="0" fillId="0" borderId="0">
      <alignment/>
      <protection/>
    </xf>
    <xf numFmtId="0" fontId="0" fillId="0" borderId="0" applyAlignment="0">
      <protection/>
    </xf>
    <xf numFmtId="167"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37" fillId="0" borderId="9" applyNumberFormat="0" applyFill="0" applyAlignment="0" applyProtection="0"/>
    <xf numFmtId="0" fontId="48" fillId="0" borderId="10" applyNumberFormat="0" applyFill="0" applyAlignment="0" applyProtection="0"/>
  </cellStyleXfs>
  <cellXfs count="212">
    <xf numFmtId="0" fontId="0" fillId="0" borderId="0" xfId="0" applyFont="1" applyAlignment="1">
      <alignment/>
    </xf>
    <xf numFmtId="165" fontId="2" fillId="0" borderId="11" xfId="0" applyNumberFormat="1" applyFont="1" applyBorder="1" applyAlignment="1">
      <alignment horizontal="center" vertical="center" wrapText="1"/>
    </xf>
    <xf numFmtId="0" fontId="2" fillId="0" borderId="0" xfId="0" applyFont="1" applyAlignment="1">
      <alignment horizontal="center" vertical="center" wrapText="1"/>
    </xf>
    <xf numFmtId="0" fontId="49"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1" xfId="0" applyNumberFormat="1" applyFont="1" applyBorder="1" applyAlignment="1">
      <alignment horizontal="center" vertical="center" wrapText="1"/>
    </xf>
    <xf numFmtId="1" fontId="2" fillId="0" borderId="11" xfId="0" applyNumberFormat="1" applyFont="1" applyFill="1" applyBorder="1" applyAlignment="1">
      <alignment horizontal="center" vertical="center" wrapText="1"/>
    </xf>
    <xf numFmtId="9" fontId="2" fillId="0" borderId="11" xfId="72" applyFont="1" applyFill="1" applyBorder="1" applyAlignment="1">
      <alignment horizontal="center" vertical="center" wrapText="1"/>
    </xf>
    <xf numFmtId="0" fontId="49" fillId="0" borderId="11" xfId="0" applyFont="1" applyBorder="1" applyAlignment="1">
      <alignment horizontal="center" vertical="center" wrapText="1"/>
    </xf>
    <xf numFmtId="9" fontId="2" fillId="0" borderId="11" xfId="72" applyFont="1" applyBorder="1" applyAlignment="1">
      <alignment horizontal="center" vertical="center" wrapText="1"/>
    </xf>
    <xf numFmtId="0" fontId="4" fillId="0" borderId="0" xfId="0" applyFont="1" applyAlignment="1">
      <alignment horizontal="center" vertical="center" wrapText="1"/>
    </xf>
    <xf numFmtId="166" fontId="4" fillId="0" borderId="0" xfId="72" applyNumberFormat="1" applyFont="1" applyAlignment="1">
      <alignment horizontal="center" vertical="center" wrapText="1"/>
    </xf>
    <xf numFmtId="0" fontId="50" fillId="0" borderId="0" xfId="0" applyFont="1" applyAlignment="1">
      <alignment horizontal="center" vertical="center"/>
    </xf>
    <xf numFmtId="0" fontId="50"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0" fillId="0" borderId="0" xfId="0" applyFont="1" applyBorder="1" applyAlignment="1">
      <alignment horizontal="center" vertical="center" wrapText="1"/>
    </xf>
    <xf numFmtId="0" fontId="51" fillId="0" borderId="0" xfId="0" applyFont="1" applyFill="1" applyBorder="1" applyAlignment="1">
      <alignment horizontal="center" vertical="center" wrapText="1"/>
    </xf>
    <xf numFmtId="43" fontId="50" fillId="0" borderId="0" xfId="51" applyFont="1" applyBorder="1" applyAlignment="1">
      <alignment horizontal="center" vertical="center"/>
    </xf>
    <xf numFmtId="0" fontId="50" fillId="0" borderId="0" xfId="0" applyFont="1" applyBorder="1" applyAlignment="1">
      <alignment horizontal="center" vertical="center"/>
    </xf>
    <xf numFmtId="165" fontId="11" fillId="0" borderId="0" xfId="0" applyNumberFormat="1" applyFont="1" applyFill="1" applyBorder="1" applyAlignment="1" applyProtection="1">
      <alignment horizontal="center" vertical="center" textRotation="90" wrapText="1"/>
      <protection/>
    </xf>
    <xf numFmtId="0" fontId="50" fillId="33" borderId="0" xfId="0" applyFont="1" applyFill="1" applyAlignment="1">
      <alignment horizontal="center" vertical="center"/>
    </xf>
    <xf numFmtId="0" fontId="7" fillId="0" borderId="0" xfId="62" applyFont="1" applyBorder="1" applyAlignment="1">
      <alignment vertical="center" wrapText="1"/>
      <protection/>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9" fontId="2" fillId="0" borderId="11"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2" fontId="2" fillId="0" borderId="11"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1"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Border="1" applyAlignment="1">
      <alignment horizontal="center" vertical="center" wrapText="1"/>
    </xf>
    <xf numFmtId="3" fontId="2" fillId="0" borderId="13" xfId="0" applyNumberFormat="1" applyFont="1" applyBorder="1" applyAlignment="1">
      <alignment horizontal="center" vertical="center" wrapText="1"/>
    </xf>
    <xf numFmtId="0" fontId="49"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65" fontId="2" fillId="0" borderId="13" xfId="0" applyNumberFormat="1" applyFont="1" applyBorder="1" applyAlignment="1">
      <alignment horizontal="center" vertical="center" wrapText="1"/>
    </xf>
    <xf numFmtId="2" fontId="2" fillId="0" borderId="13" xfId="0" applyNumberFormat="1"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9" fontId="2" fillId="0" borderId="13" xfId="0" applyNumberFormat="1" applyFont="1" applyBorder="1" applyAlignment="1">
      <alignment horizontal="center" vertical="center" wrapText="1"/>
    </xf>
    <xf numFmtId="0" fontId="2" fillId="0" borderId="13" xfId="0" applyNumberFormat="1" applyFont="1" applyFill="1" applyBorder="1" applyAlignment="1">
      <alignment horizontal="center" vertical="center" wrapText="1"/>
    </xf>
    <xf numFmtId="0" fontId="49" fillId="0" borderId="13" xfId="0" applyFont="1" applyBorder="1" applyAlignment="1">
      <alignment horizontal="center" vertical="center" wrapText="1"/>
    </xf>
    <xf numFmtId="1" fontId="2" fillId="0" borderId="13" xfId="0" applyNumberFormat="1" applyFont="1" applyBorder="1" applyAlignment="1">
      <alignment horizontal="center" vertical="center" wrapText="1"/>
    </xf>
    <xf numFmtId="0" fontId="2" fillId="0" borderId="11" xfId="0" applyFont="1" applyBorder="1" applyAlignment="1">
      <alignment vertical="center" wrapText="1"/>
    </xf>
    <xf numFmtId="0" fontId="2" fillId="0" borderId="0" xfId="0" applyFont="1" applyBorder="1" applyAlignment="1">
      <alignment horizontal="center" vertical="center" wrapText="1"/>
    </xf>
    <xf numFmtId="0" fontId="49" fillId="0" borderId="0" xfId="0" applyFont="1" applyFill="1" applyBorder="1" applyAlignment="1">
      <alignment horizontal="center" vertical="center" wrapText="1"/>
    </xf>
    <xf numFmtId="3" fontId="2" fillId="0" borderId="0"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Border="1" applyAlignment="1">
      <alignment horizontal="center" vertical="center" wrapText="1"/>
    </xf>
    <xf numFmtId="9" fontId="2" fillId="0" borderId="0" xfId="0" applyNumberFormat="1" applyFont="1" applyBorder="1" applyAlignment="1">
      <alignment horizontal="center" vertical="center" wrapText="1"/>
    </xf>
    <xf numFmtId="0" fontId="49" fillId="0" borderId="0"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2"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51" fillId="15" borderId="15" xfId="0" applyFont="1" applyFill="1" applyBorder="1" applyAlignment="1">
      <alignment horizontal="center" vertical="center" wrapText="1"/>
    </xf>
    <xf numFmtId="0" fontId="51" fillId="15" borderId="16" xfId="0" applyFont="1" applyFill="1" applyBorder="1" applyAlignment="1">
      <alignment horizontal="center" vertical="center" wrapText="1"/>
    </xf>
    <xf numFmtId="4" fontId="12" fillId="34" borderId="16" xfId="0" applyNumberFormat="1" applyFont="1" applyFill="1" applyBorder="1" applyAlignment="1" applyProtection="1">
      <alignment horizontal="center" vertical="center" textRotation="90" wrapText="1"/>
      <protection/>
    </xf>
    <xf numFmtId="4" fontId="12" fillId="35" borderId="16" xfId="0" applyNumberFormat="1" applyFont="1" applyFill="1" applyBorder="1" applyAlignment="1" applyProtection="1">
      <alignment horizontal="center" vertical="center" textRotation="90" wrapText="1"/>
      <protection/>
    </xf>
    <xf numFmtId="4" fontId="12" fillId="19" borderId="16" xfId="0" applyNumberFormat="1" applyFont="1" applyFill="1" applyBorder="1" applyAlignment="1" applyProtection="1">
      <alignment horizontal="center" vertical="center" textRotation="90" wrapText="1"/>
      <protection/>
    </xf>
    <xf numFmtId="0" fontId="51" fillId="16" borderId="16" xfId="0" applyFont="1" applyFill="1" applyBorder="1" applyAlignment="1">
      <alignment horizontal="center" vertical="center" wrapText="1"/>
    </xf>
    <xf numFmtId="0" fontId="51" fillId="16" borderId="17" xfId="0" applyFont="1" applyFill="1" applyBorder="1" applyAlignment="1">
      <alignment horizontal="center" vertical="center" wrapText="1"/>
    </xf>
    <xf numFmtId="0" fontId="2" fillId="0" borderId="13" xfId="0" applyFont="1" applyBorder="1" applyAlignment="1">
      <alignment vertical="center" wrapText="1"/>
    </xf>
    <xf numFmtId="9" fontId="2" fillId="0" borderId="18"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vertical="center" wrapText="1"/>
    </xf>
    <xf numFmtId="0" fontId="2" fillId="0" borderId="11" xfId="0" applyFont="1" applyFill="1" applyBorder="1" applyAlignment="1">
      <alignment horizontal="center" vertical="center" wrapText="1"/>
    </xf>
    <xf numFmtId="9"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Fill="1" applyBorder="1" applyAlignment="1">
      <alignment horizontal="center" vertical="center" wrapText="1"/>
    </xf>
    <xf numFmtId="0" fontId="14" fillId="0" borderId="11" xfId="63" applyFont="1" applyFill="1" applyBorder="1" applyAlignment="1">
      <alignment horizontal="center" vertical="center" wrapText="1"/>
      <protection/>
    </xf>
    <xf numFmtId="165" fontId="0" fillId="0" borderId="0" xfId="0" applyNumberFormat="1" applyFont="1" applyAlignment="1">
      <alignment/>
    </xf>
    <xf numFmtId="0" fontId="0" fillId="0" borderId="0" xfId="0" applyFont="1" applyAlignment="1">
      <alignment/>
    </xf>
    <xf numFmtId="0" fontId="2" fillId="0" borderId="19" xfId="0" applyFont="1" applyFill="1" applyBorder="1" applyAlignment="1">
      <alignment horizontal="center" vertical="center" wrapText="1"/>
    </xf>
    <xf numFmtId="3" fontId="2" fillId="0" borderId="11" xfId="0" applyNumberFormat="1" applyFont="1" applyBorder="1" applyAlignment="1">
      <alignment horizontal="center" vertical="center" wrapText="1"/>
    </xf>
    <xf numFmtId="9"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1" fontId="2" fillId="0" borderId="11" xfId="0" applyNumberFormat="1" applyFont="1" applyBorder="1" applyAlignment="1">
      <alignment horizontal="center" vertical="center" wrapText="1"/>
    </xf>
    <xf numFmtId="0" fontId="51" fillId="0" borderId="0" xfId="0" applyFont="1" applyFill="1" applyBorder="1" applyAlignment="1">
      <alignment horizontal="center" vertical="center" wrapText="1"/>
    </xf>
    <xf numFmtId="3" fontId="2" fillId="0" borderId="19" xfId="0" applyNumberFormat="1" applyFont="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horizontal="center" vertical="center"/>
    </xf>
    <xf numFmtId="0" fontId="11" fillId="0" borderId="11" xfId="46"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169" fontId="2" fillId="0" borderId="11" xfId="0" applyNumberFormat="1" applyFont="1" applyBorder="1" applyAlignment="1">
      <alignment horizontal="center" vertical="center" wrapText="1"/>
    </xf>
    <xf numFmtId="2" fontId="2" fillId="0" borderId="19"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3" fontId="2" fillId="0" borderId="11" xfId="0" applyNumberFormat="1"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Fill="1" applyBorder="1" applyAlignment="1">
      <alignment horizontal="center" vertical="center" wrapText="1"/>
    </xf>
    <xf numFmtId="1" fontId="2" fillId="0" borderId="20" xfId="0" applyNumberFormat="1" applyFont="1" applyBorder="1" applyAlignment="1">
      <alignment horizontal="center" vertical="center" wrapText="1"/>
    </xf>
    <xf numFmtId="3" fontId="2" fillId="0" borderId="11" xfId="0" applyNumberFormat="1" applyFont="1" applyFill="1" applyBorder="1" applyAlignment="1">
      <alignment horizontal="center" vertical="center" wrapText="1"/>
    </xf>
    <xf numFmtId="0" fontId="2" fillId="0" borderId="11" xfId="0" applyFont="1" applyBorder="1" applyAlignment="1">
      <alignment horizontal="left" vertical="center" wrapText="1"/>
    </xf>
    <xf numFmtId="170" fontId="2" fillId="0" borderId="11" xfId="51" applyNumberFormat="1" applyFont="1" applyBorder="1" applyAlignment="1">
      <alignment horizontal="center" vertical="center" wrapText="1"/>
    </xf>
    <xf numFmtId="0" fontId="2" fillId="0" borderId="19" xfId="0" applyFont="1" applyBorder="1" applyAlignment="1">
      <alignment horizontal="left" vertical="center" wrapText="1"/>
    </xf>
    <xf numFmtId="0" fontId="2" fillId="0" borderId="11" xfId="0" applyFont="1" applyFill="1" applyBorder="1" applyAlignment="1">
      <alignment vertical="center" wrapText="1"/>
    </xf>
    <xf numFmtId="170" fontId="2" fillId="0" borderId="11" xfId="51" applyNumberFormat="1" applyFont="1" applyBorder="1" applyAlignment="1">
      <alignment vertical="center" wrapText="1"/>
    </xf>
    <xf numFmtId="0" fontId="2" fillId="0" borderId="20" xfId="0" applyFont="1" applyBorder="1" applyAlignment="1">
      <alignment horizontal="center" vertical="center" wrapText="1"/>
    </xf>
    <xf numFmtId="0" fontId="2" fillId="0" borderId="19" xfId="0" applyFont="1" applyFill="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3" xfId="0" applyNumberFormat="1" applyFont="1" applyBorder="1" applyAlignment="1">
      <alignment horizontal="center" vertical="center" wrapText="1"/>
    </xf>
    <xf numFmtId="9" fontId="2"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3" fontId="2" fillId="0" borderId="19"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51"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2" fillId="0" borderId="11"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49" fillId="0" borderId="19" xfId="0" applyFont="1" applyFill="1" applyBorder="1" applyAlignment="1">
      <alignment horizontal="center" vertical="center" wrapText="1"/>
    </xf>
    <xf numFmtId="165" fontId="2" fillId="0" borderId="19" xfId="0" applyNumberFormat="1" applyFont="1" applyBorder="1" applyAlignment="1">
      <alignment horizontal="center" vertical="center" wrapText="1"/>
    </xf>
    <xf numFmtId="0" fontId="2" fillId="0" borderId="19" xfId="46" applyFont="1" applyFill="1" applyBorder="1" applyAlignment="1">
      <alignment horizontal="center" vertical="center" wrapText="1"/>
      <protection/>
    </xf>
    <xf numFmtId="0" fontId="49" fillId="0" borderId="19" xfId="46" applyFont="1" applyFill="1" applyBorder="1" applyAlignment="1">
      <alignment horizontal="center" vertical="center" wrapText="1"/>
      <protection/>
    </xf>
    <xf numFmtId="1" fontId="2" fillId="0" borderId="11" xfId="0" applyNumberFormat="1" applyFont="1" applyBorder="1" applyAlignment="1">
      <alignment vertical="center" wrapText="1"/>
    </xf>
    <xf numFmtId="3" fontId="2" fillId="0" borderId="11" xfId="0" applyNumberFormat="1" applyFont="1" applyBorder="1" applyAlignment="1">
      <alignment vertical="center" wrapText="1"/>
    </xf>
    <xf numFmtId="2" fontId="2" fillId="36" borderId="11" xfId="0" applyNumberFormat="1" applyFont="1" applyFill="1" applyBorder="1" applyAlignment="1">
      <alignment horizontal="center" vertical="center" wrapText="1"/>
    </xf>
    <xf numFmtId="2" fontId="2" fillId="36" borderId="19" xfId="0" applyNumberFormat="1" applyFont="1" applyFill="1" applyBorder="1" applyAlignment="1">
      <alignment horizontal="center" vertical="center" wrapText="1"/>
    </xf>
    <xf numFmtId="2" fontId="2" fillId="36" borderId="13" xfId="0" applyNumberFormat="1" applyFont="1" applyFill="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3" xfId="0" applyNumberFormat="1" applyFont="1" applyBorder="1" applyAlignment="1">
      <alignment horizontal="center" vertical="center" wrapText="1"/>
    </xf>
    <xf numFmtId="9" fontId="2" fillId="0" borderId="11" xfId="0" applyNumberFormat="1" applyFont="1" applyFill="1" applyBorder="1" applyAlignment="1">
      <alignment horizontal="center" vertical="center" wrapText="1"/>
    </xf>
    <xf numFmtId="9" fontId="2" fillId="0" borderId="1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9" fontId="2" fillId="0" borderId="19" xfId="0" applyNumberFormat="1"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43" fontId="2" fillId="0" borderId="19" xfId="51" applyFont="1" applyBorder="1" applyAlignment="1">
      <alignment horizontal="center" vertical="center" wrapText="1"/>
    </xf>
    <xf numFmtId="43" fontId="2" fillId="0" borderId="21" xfId="51" applyFont="1" applyBorder="1" applyAlignment="1">
      <alignment horizontal="center" vertical="center" wrapText="1"/>
    </xf>
    <xf numFmtId="43" fontId="2" fillId="0" borderId="22" xfId="51" applyFont="1" applyBorder="1" applyAlignment="1">
      <alignment horizontal="center" vertical="center" wrapText="1"/>
    </xf>
    <xf numFmtId="0" fontId="2" fillId="0" borderId="21" xfId="0" applyFont="1" applyFill="1" applyBorder="1" applyAlignment="1">
      <alignment horizontal="center" vertical="center" wrapText="1"/>
    </xf>
    <xf numFmtId="0" fontId="39" fillId="0" borderId="19" xfId="49" applyBorder="1" applyAlignment="1" applyProtection="1">
      <alignment horizontal="center" vertical="center" wrapText="1"/>
      <protection/>
    </xf>
    <xf numFmtId="0" fontId="39" fillId="0" borderId="21" xfId="49" applyBorder="1" applyAlignment="1" applyProtection="1">
      <alignment horizontal="center" vertical="center" wrapText="1"/>
      <protection/>
    </xf>
    <xf numFmtId="165" fontId="2" fillId="0" borderId="19" xfId="0" applyNumberFormat="1" applyFont="1" applyBorder="1" applyAlignment="1">
      <alignment horizontal="center" vertical="center" wrapText="1"/>
    </xf>
    <xf numFmtId="165" fontId="2" fillId="0" borderId="20"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Fill="1" applyBorder="1" applyAlignment="1">
      <alignment horizontal="center" vertical="center" wrapText="1"/>
    </xf>
    <xf numFmtId="3" fontId="2" fillId="0" borderId="25"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9" fontId="2" fillId="0" borderId="26" xfId="0" applyNumberFormat="1" applyFont="1" applyBorder="1" applyAlignment="1">
      <alignment horizontal="center" vertical="center" wrapText="1"/>
    </xf>
    <xf numFmtId="9" fontId="2" fillId="0" borderId="18" xfId="0" applyNumberFormat="1" applyFont="1" applyBorder="1" applyAlignment="1">
      <alignment horizontal="center" vertical="center" wrapText="1"/>
    </xf>
    <xf numFmtId="2" fontId="2" fillId="36" borderId="25" xfId="0" applyNumberFormat="1" applyFont="1" applyFill="1" applyBorder="1" applyAlignment="1">
      <alignment horizontal="center" vertical="center" wrapText="1"/>
    </xf>
    <xf numFmtId="2" fontId="2" fillId="36" borderId="26" xfId="0" applyNumberFormat="1" applyFont="1" applyFill="1" applyBorder="1" applyAlignment="1">
      <alignment horizontal="center" vertical="center" wrapText="1"/>
    </xf>
    <xf numFmtId="2" fontId="2" fillId="36" borderId="18" xfId="0" applyNumberFormat="1"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18" xfId="0" applyNumberFormat="1" applyFont="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51" fillId="19" borderId="19"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Border="1" applyAlignment="1">
      <alignment horizontal="center" vertical="center" wrapText="1"/>
    </xf>
    <xf numFmtId="0" fontId="49" fillId="0" borderId="1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2" fillId="0" borderId="22" xfId="0" applyFont="1" applyBorder="1" applyAlignment="1">
      <alignment horizontal="center" vertical="center" wrapText="1"/>
    </xf>
    <xf numFmtId="1" fontId="2" fillId="0" borderId="19"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16" borderId="4" xfId="0" applyFont="1" applyFill="1" applyBorder="1" applyAlignment="1">
      <alignment horizontal="center" vertical="center" wrapText="1"/>
    </xf>
    <xf numFmtId="0" fontId="51" fillId="16" borderId="27" xfId="0" applyFont="1" applyFill="1" applyBorder="1" applyAlignment="1">
      <alignment horizontal="center" vertical="center" wrapText="1"/>
    </xf>
    <xf numFmtId="0" fontId="51" fillId="16" borderId="28" xfId="0" applyFont="1" applyFill="1" applyBorder="1" applyAlignment="1">
      <alignment horizontal="center" vertical="center" wrapText="1"/>
    </xf>
    <xf numFmtId="0" fontId="51" fillId="0" borderId="4"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28" xfId="0" applyFont="1" applyFill="1" applyBorder="1" applyAlignment="1">
      <alignment horizontal="center" vertical="center"/>
    </xf>
    <xf numFmtId="0" fontId="2" fillId="0" borderId="14" xfId="0"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0" fontId="2" fillId="0" borderId="29" xfId="0" applyFont="1" applyBorder="1" applyAlignment="1">
      <alignment horizontal="center" vertical="center" wrapText="1"/>
    </xf>
    <xf numFmtId="0" fontId="52" fillId="0" borderId="30" xfId="0" applyFont="1" applyBorder="1" applyAlignment="1">
      <alignment horizontal="center"/>
    </xf>
    <xf numFmtId="0" fontId="52" fillId="0" borderId="31" xfId="0" applyFont="1" applyBorder="1" applyAlignment="1">
      <alignment horizontal="center"/>
    </xf>
    <xf numFmtId="0" fontId="52" fillId="0" borderId="32" xfId="0" applyFont="1" applyBorder="1" applyAlignment="1">
      <alignment horizontal="center"/>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Estilo 2" xfId="46"/>
    <cellStyle name="Estilo 2 2" xfId="47"/>
    <cellStyle name="Estilo 2 3" xfId="48"/>
    <cellStyle name="Hyperlink" xfId="49"/>
    <cellStyle name="Incorrecto" xfId="50"/>
    <cellStyle name="Comma" xfId="51"/>
    <cellStyle name="Comma [0]" xfId="52"/>
    <cellStyle name="Millares 2" xfId="53"/>
    <cellStyle name="Millares 2 2" xfId="54"/>
    <cellStyle name="Millares 4" xfId="55"/>
    <cellStyle name="Currency" xfId="56"/>
    <cellStyle name="Currency [0]" xfId="57"/>
    <cellStyle name="Neutral" xfId="58"/>
    <cellStyle name="Normal 10" xfId="59"/>
    <cellStyle name="Normal 12" xfId="60"/>
    <cellStyle name="Normal 12 2" xfId="61"/>
    <cellStyle name="Normal 2" xfId="62"/>
    <cellStyle name="Normal 3" xfId="63"/>
    <cellStyle name="Normal 4" xfId="64"/>
    <cellStyle name="Normal 4 2" xfId="65"/>
    <cellStyle name="Normal 4 2 2" xfId="66"/>
    <cellStyle name="Normal 5" xfId="67"/>
    <cellStyle name="Normal 5 2" xfId="68"/>
    <cellStyle name="Normal 6" xfId="69"/>
    <cellStyle name="Normal 7" xfId="70"/>
    <cellStyle name="Notas" xfId="71"/>
    <cellStyle name="Percent" xfId="72"/>
    <cellStyle name="Porcentual 19"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571500</xdr:colOff>
      <xdr:row>2</xdr:row>
      <xdr:rowOff>114300</xdr:rowOff>
    </xdr:from>
    <xdr:to>
      <xdr:col>14</xdr:col>
      <xdr:colOff>190500</xdr:colOff>
      <xdr:row>6</xdr:row>
      <xdr:rowOff>0</xdr:rowOff>
    </xdr:to>
    <xdr:pic>
      <xdr:nvPicPr>
        <xdr:cNvPr id="1" name="3 Imagen"/>
        <xdr:cNvPicPr preferRelativeResize="1">
          <a:picLocks noChangeAspect="1"/>
        </xdr:cNvPicPr>
      </xdr:nvPicPr>
      <xdr:blipFill>
        <a:blip r:embed="rId1"/>
        <a:stretch>
          <a:fillRect/>
        </a:stretch>
      </xdr:blipFill>
      <xdr:spPr>
        <a:xfrm>
          <a:off x="18173700" y="400050"/>
          <a:ext cx="2476500" cy="457200"/>
        </a:xfrm>
        <a:prstGeom prst="rect">
          <a:avLst/>
        </a:prstGeom>
        <a:noFill/>
        <a:ln w="9525" cmpd="sng">
          <a:noFill/>
        </a:ln>
      </xdr:spPr>
    </xdr:pic>
    <xdr:clientData/>
  </xdr:twoCellAnchor>
  <xdr:twoCellAnchor editAs="oneCell">
    <xdr:from>
      <xdr:col>14</xdr:col>
      <xdr:colOff>152400</xdr:colOff>
      <xdr:row>3</xdr:row>
      <xdr:rowOff>47625</xdr:rowOff>
    </xdr:from>
    <xdr:to>
      <xdr:col>17</xdr:col>
      <xdr:colOff>1114425</xdr:colOff>
      <xdr:row>6</xdr:row>
      <xdr:rowOff>38100</xdr:rowOff>
    </xdr:to>
    <xdr:pic>
      <xdr:nvPicPr>
        <xdr:cNvPr id="2" name="4 Imagen"/>
        <xdr:cNvPicPr preferRelativeResize="1">
          <a:picLocks noChangeAspect="1"/>
        </xdr:cNvPicPr>
      </xdr:nvPicPr>
      <xdr:blipFill>
        <a:blip r:embed="rId2"/>
        <a:stretch>
          <a:fillRect/>
        </a:stretch>
      </xdr:blipFill>
      <xdr:spPr>
        <a:xfrm>
          <a:off x="20612100" y="476250"/>
          <a:ext cx="4991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571500</xdr:colOff>
      <xdr:row>2</xdr:row>
      <xdr:rowOff>114300</xdr:rowOff>
    </xdr:from>
    <xdr:to>
      <xdr:col>14</xdr:col>
      <xdr:colOff>190500</xdr:colOff>
      <xdr:row>6</xdr:row>
      <xdr:rowOff>0</xdr:rowOff>
    </xdr:to>
    <xdr:pic>
      <xdr:nvPicPr>
        <xdr:cNvPr id="1" name="1 Imagen"/>
        <xdr:cNvPicPr preferRelativeResize="1">
          <a:picLocks noChangeAspect="1"/>
        </xdr:cNvPicPr>
      </xdr:nvPicPr>
      <xdr:blipFill>
        <a:blip r:embed="rId1"/>
        <a:stretch>
          <a:fillRect/>
        </a:stretch>
      </xdr:blipFill>
      <xdr:spPr>
        <a:xfrm>
          <a:off x="9715500" y="400050"/>
          <a:ext cx="1143000" cy="457200"/>
        </a:xfrm>
        <a:prstGeom prst="rect">
          <a:avLst/>
        </a:prstGeom>
        <a:noFill/>
        <a:ln w="9525" cmpd="sng">
          <a:noFill/>
        </a:ln>
      </xdr:spPr>
    </xdr:pic>
    <xdr:clientData/>
  </xdr:twoCellAnchor>
  <xdr:twoCellAnchor editAs="oneCell">
    <xdr:from>
      <xdr:col>14</xdr:col>
      <xdr:colOff>152400</xdr:colOff>
      <xdr:row>3</xdr:row>
      <xdr:rowOff>47625</xdr:rowOff>
    </xdr:from>
    <xdr:to>
      <xdr:col>18</xdr:col>
      <xdr:colOff>0</xdr:colOff>
      <xdr:row>6</xdr:row>
      <xdr:rowOff>38100</xdr:rowOff>
    </xdr:to>
    <xdr:pic>
      <xdr:nvPicPr>
        <xdr:cNvPr id="2" name="2 Imagen"/>
        <xdr:cNvPicPr preferRelativeResize="1">
          <a:picLocks noChangeAspect="1"/>
        </xdr:cNvPicPr>
      </xdr:nvPicPr>
      <xdr:blipFill>
        <a:blip r:embed="rId2"/>
        <a:stretch>
          <a:fillRect/>
        </a:stretch>
      </xdr:blipFill>
      <xdr:spPr>
        <a:xfrm>
          <a:off x="10820400" y="476250"/>
          <a:ext cx="28956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152400</xdr:rowOff>
    </xdr:from>
    <xdr:to>
      <xdr:col>2</xdr:col>
      <xdr:colOff>200025</xdr:colOff>
      <xdr:row>4</xdr:row>
      <xdr:rowOff>57150</xdr:rowOff>
    </xdr:to>
    <xdr:pic>
      <xdr:nvPicPr>
        <xdr:cNvPr id="1" name="1 Imagen"/>
        <xdr:cNvPicPr preferRelativeResize="1">
          <a:picLocks noChangeAspect="1"/>
        </xdr:cNvPicPr>
      </xdr:nvPicPr>
      <xdr:blipFill>
        <a:blip r:embed="rId1"/>
        <a:stretch>
          <a:fillRect/>
        </a:stretch>
      </xdr:blipFill>
      <xdr:spPr>
        <a:xfrm>
          <a:off x="800100" y="342900"/>
          <a:ext cx="1438275" cy="476250"/>
        </a:xfrm>
        <a:prstGeom prst="rect">
          <a:avLst/>
        </a:prstGeom>
        <a:noFill/>
        <a:ln w="9525" cmpd="sng">
          <a:noFill/>
        </a:ln>
      </xdr:spPr>
    </xdr:pic>
    <xdr:clientData/>
  </xdr:twoCellAnchor>
  <xdr:twoCellAnchor editAs="oneCell">
    <xdr:from>
      <xdr:col>6</xdr:col>
      <xdr:colOff>342900</xdr:colOff>
      <xdr:row>2</xdr:row>
      <xdr:rowOff>9525</xdr:rowOff>
    </xdr:from>
    <xdr:to>
      <xdr:col>9</xdr:col>
      <xdr:colOff>1123950</xdr:colOff>
      <xdr:row>4</xdr:row>
      <xdr:rowOff>57150</xdr:rowOff>
    </xdr:to>
    <xdr:pic>
      <xdr:nvPicPr>
        <xdr:cNvPr id="2" name="2 Imagen"/>
        <xdr:cNvPicPr preferRelativeResize="1">
          <a:picLocks noChangeAspect="1"/>
        </xdr:cNvPicPr>
      </xdr:nvPicPr>
      <xdr:blipFill>
        <a:blip r:embed="rId2"/>
        <a:stretch>
          <a:fillRect/>
        </a:stretch>
      </xdr:blipFill>
      <xdr:spPr>
        <a:xfrm>
          <a:off x="6877050" y="390525"/>
          <a:ext cx="41052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a/cpanel/iejllondonomosquera.edu.co/CPanelHom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2:BB99"/>
  <sheetViews>
    <sheetView showGridLines="0" tabSelected="1" zoomScale="90" zoomScaleNormal="90" zoomScaleSheetLayoutView="12" zoomScalePageLayoutView="0" workbookViewId="0" topLeftCell="C1">
      <selection activeCell="F12" sqref="F12"/>
    </sheetView>
  </sheetViews>
  <sheetFormatPr defaultColWidth="9.140625" defaultRowHeight="15"/>
  <cols>
    <col min="1" max="1" width="11.8515625" style="11" customWidth="1"/>
    <col min="2" max="2" width="28.57421875" style="11" bestFit="1" customWidth="1"/>
    <col min="3" max="3" width="22.00390625" style="11" bestFit="1" customWidth="1"/>
    <col min="4" max="4" width="33.57421875" style="11" bestFit="1" customWidth="1"/>
    <col min="5" max="5" width="26.57421875" style="11" customWidth="1"/>
    <col min="6" max="6" width="20.00390625" style="11" customWidth="1"/>
    <col min="7" max="7" width="16.7109375" style="11" customWidth="1"/>
    <col min="8" max="8" width="16.57421875" style="11" customWidth="1"/>
    <col min="9" max="9" width="16.7109375" style="11" customWidth="1"/>
    <col min="10" max="10" width="16.57421875" style="11" customWidth="1"/>
    <col min="11" max="11" width="17.57421875" style="11" customWidth="1"/>
    <col min="12" max="12" width="37.28125" style="11" customWidth="1"/>
    <col min="13" max="13" width="24.7109375" style="11" customWidth="1"/>
    <col min="14" max="14" width="18.140625" style="11" customWidth="1"/>
    <col min="15" max="15" width="17.28125" style="11" bestFit="1" customWidth="1"/>
    <col min="16" max="16" width="19.57421875" style="11" customWidth="1"/>
    <col min="17" max="17" width="23.57421875" style="11" bestFit="1" customWidth="1"/>
    <col min="18" max="18" width="23.57421875" style="11" customWidth="1"/>
    <col min="19" max="19" width="23.57421875" style="11" bestFit="1" customWidth="1"/>
    <col min="20" max="20" width="23.57421875" style="11" customWidth="1"/>
    <col min="21" max="21" width="22.8515625" style="11" customWidth="1"/>
    <col min="22" max="22" width="15.140625" style="11" customWidth="1"/>
    <col min="23" max="23" width="13.57421875" style="11" bestFit="1" customWidth="1"/>
    <col min="24" max="24" width="11.7109375" style="11" bestFit="1" customWidth="1"/>
    <col min="25" max="25" width="12.7109375" style="11" bestFit="1" customWidth="1"/>
    <col min="26" max="27" width="5.8515625" style="11" bestFit="1" customWidth="1"/>
    <col min="28" max="31" width="4.00390625" style="11" bestFit="1" customWidth="1"/>
    <col min="32" max="33" width="8.140625" style="11" bestFit="1" customWidth="1"/>
    <col min="34" max="35" width="10.28125" style="11" bestFit="1" customWidth="1"/>
    <col min="36" max="37" width="5.8515625" style="11" bestFit="1" customWidth="1"/>
    <col min="38" max="38" width="10.7109375" style="11" customWidth="1"/>
    <col min="39" max="39" width="12.00390625" style="11" bestFit="1" customWidth="1"/>
    <col min="40" max="40" width="8.57421875" style="11" customWidth="1"/>
    <col min="41" max="41" width="18.00390625" style="11" customWidth="1"/>
    <col min="42" max="43" width="12.28125" style="11" customWidth="1"/>
    <col min="44" max="44" width="13.00390625" style="11" bestFit="1" customWidth="1"/>
    <col min="45" max="45" width="40.28125" style="11" bestFit="1" customWidth="1"/>
    <col min="46" max="46" width="20.00390625" style="11" bestFit="1" customWidth="1"/>
    <col min="47" max="47" width="12.00390625" style="11" bestFit="1" customWidth="1"/>
    <col min="48" max="48" width="12.421875" style="11" bestFit="1" customWidth="1"/>
    <col min="49" max="49" width="12.140625" style="11" bestFit="1" customWidth="1"/>
    <col min="50" max="50" width="12.140625" style="11" customWidth="1"/>
    <col min="51" max="51" width="12.421875" style="11" bestFit="1" customWidth="1"/>
    <col min="52" max="52" width="12.140625" style="11" customWidth="1"/>
    <col min="53" max="54" width="12.421875" style="11" bestFit="1" customWidth="1"/>
    <col min="55" max="16384" width="9.140625" style="11" customWidth="1"/>
  </cols>
  <sheetData>
    <row r="1" s="13" customFormat="1" ht="11.25"/>
    <row r="2" spans="2:43" s="14" customFormat="1" ht="11.25">
      <c r="B2" s="15"/>
      <c r="D2" s="15"/>
      <c r="E2" s="15"/>
      <c r="F2" s="15"/>
      <c r="G2" s="15"/>
      <c r="H2" s="15"/>
      <c r="I2" s="15"/>
      <c r="J2" s="15"/>
      <c r="K2" s="15"/>
      <c r="L2" s="15"/>
      <c r="M2" s="199" t="s">
        <v>206</v>
      </c>
      <c r="N2" s="199"/>
      <c r="O2" s="199"/>
      <c r="P2" s="199"/>
      <c r="Q2" s="199"/>
      <c r="R2" s="199"/>
      <c r="S2" s="199"/>
      <c r="T2" s="199"/>
      <c r="U2" s="199"/>
      <c r="V2" s="199"/>
      <c r="W2" s="15"/>
      <c r="X2" s="15"/>
      <c r="Y2" s="15"/>
      <c r="Z2" s="15"/>
      <c r="AA2" s="15"/>
      <c r="AB2" s="15"/>
      <c r="AC2" s="15"/>
      <c r="AD2" s="15"/>
      <c r="AE2" s="15"/>
      <c r="AF2" s="15"/>
      <c r="AG2" s="15"/>
      <c r="AH2" s="15"/>
      <c r="AI2" s="15"/>
      <c r="AJ2" s="15"/>
      <c r="AK2" s="15"/>
      <c r="AL2" s="15"/>
      <c r="AM2" s="15"/>
      <c r="AN2" s="15"/>
      <c r="AO2" s="15"/>
      <c r="AP2" s="15"/>
      <c r="AQ2" s="15"/>
    </row>
    <row r="3" spans="2:43" s="14" customFormat="1" ht="11.25">
      <c r="B3" s="15"/>
      <c r="D3" s="15"/>
      <c r="E3" s="15"/>
      <c r="F3" s="15"/>
      <c r="G3" s="15"/>
      <c r="H3" s="15"/>
      <c r="I3" s="15"/>
      <c r="J3" s="15"/>
      <c r="K3" s="15"/>
      <c r="L3" s="15"/>
      <c r="M3" s="199" t="s">
        <v>332</v>
      </c>
      <c r="N3" s="199"/>
      <c r="O3" s="199"/>
      <c r="P3" s="199"/>
      <c r="Q3" s="199"/>
      <c r="R3" s="199"/>
      <c r="S3" s="199"/>
      <c r="T3" s="199"/>
      <c r="U3" s="199"/>
      <c r="V3" s="199"/>
      <c r="W3" s="15"/>
      <c r="X3" s="15"/>
      <c r="Y3" s="15"/>
      <c r="Z3" s="15"/>
      <c r="AA3" s="15"/>
      <c r="AB3" s="15"/>
      <c r="AC3" s="15"/>
      <c r="AD3" s="15"/>
      <c r="AE3" s="15"/>
      <c r="AF3" s="15"/>
      <c r="AG3" s="15"/>
      <c r="AH3" s="15"/>
      <c r="AI3" s="15"/>
      <c r="AJ3" s="15"/>
      <c r="AK3" s="15"/>
      <c r="AL3" s="15"/>
      <c r="AM3" s="15"/>
      <c r="AN3" s="15"/>
      <c r="AO3" s="15"/>
      <c r="AP3" s="15"/>
      <c r="AQ3" s="15"/>
    </row>
    <row r="4" s="13" customFormat="1" ht="11.25"/>
    <row r="5" spans="2:43" s="13" customFormat="1" ht="11.25">
      <c r="B5" s="200" t="s">
        <v>0</v>
      </c>
      <c r="C5" s="201"/>
      <c r="D5" s="201"/>
      <c r="E5" s="202"/>
      <c r="F5" s="200" t="s">
        <v>1</v>
      </c>
      <c r="G5" s="201"/>
      <c r="H5" s="201"/>
      <c r="I5" s="201"/>
      <c r="J5" s="202"/>
      <c r="AN5" s="15"/>
      <c r="AO5" s="15"/>
      <c r="AP5" s="15"/>
      <c r="AQ5" s="15"/>
    </row>
    <row r="6" spans="2:43" s="13" customFormat="1" ht="11.25">
      <c r="B6" s="203" t="s">
        <v>16</v>
      </c>
      <c r="C6" s="204"/>
      <c r="D6" s="204"/>
      <c r="E6" s="205"/>
      <c r="F6" s="203" t="s">
        <v>17</v>
      </c>
      <c r="G6" s="204"/>
      <c r="H6" s="204"/>
      <c r="I6" s="204"/>
      <c r="J6" s="205"/>
      <c r="AN6" s="15"/>
      <c r="AO6" s="15"/>
      <c r="AP6" s="15"/>
      <c r="AQ6" s="15"/>
    </row>
    <row r="7" spans="2:43" s="13" customFormat="1" ht="23.25" customHeight="1" thickBot="1">
      <c r="B7" s="16"/>
      <c r="C7" s="17"/>
      <c r="D7" s="16"/>
      <c r="E7" s="17"/>
      <c r="F7" s="16"/>
      <c r="G7" s="120"/>
      <c r="H7" s="16"/>
      <c r="I7" s="17"/>
      <c r="J7" s="16"/>
      <c r="K7" s="16"/>
      <c r="L7" s="16"/>
      <c r="M7" s="16"/>
      <c r="N7" s="18"/>
      <c r="O7" s="19"/>
      <c r="P7" s="19"/>
      <c r="Q7" s="19"/>
      <c r="R7" s="19"/>
      <c r="S7" s="19"/>
      <c r="T7" s="19"/>
      <c r="U7" s="19"/>
      <c r="V7" s="20"/>
      <c r="W7" s="20"/>
      <c r="X7" s="20"/>
      <c r="Y7" s="20"/>
      <c r="Z7" s="20"/>
      <c r="AA7" s="20"/>
      <c r="AB7" s="20"/>
      <c r="AC7" s="20"/>
      <c r="AD7" s="20"/>
      <c r="AE7" s="20"/>
      <c r="AF7" s="20"/>
      <c r="AG7" s="20"/>
      <c r="AH7" s="20"/>
      <c r="AI7" s="20"/>
      <c r="AJ7" s="20"/>
      <c r="AK7" s="20"/>
      <c r="AL7" s="20"/>
      <c r="AM7" s="20"/>
      <c r="AN7" s="188" t="s">
        <v>207</v>
      </c>
      <c r="AO7" s="188"/>
      <c r="AP7" s="188"/>
      <c r="AQ7" s="188"/>
    </row>
    <row r="8" spans="1:54" s="13" customFormat="1" ht="147.75" customHeight="1">
      <c r="A8" s="21">
        <v>1</v>
      </c>
      <c r="B8" s="56" t="s">
        <v>7</v>
      </c>
      <c r="C8" s="57" t="s">
        <v>12</v>
      </c>
      <c r="D8" s="57" t="s">
        <v>13</v>
      </c>
      <c r="E8" s="57" t="s">
        <v>208</v>
      </c>
      <c r="F8" s="57" t="s">
        <v>209</v>
      </c>
      <c r="G8" s="57" t="s">
        <v>343</v>
      </c>
      <c r="H8" s="57" t="s">
        <v>344</v>
      </c>
      <c r="I8" s="57" t="s">
        <v>210</v>
      </c>
      <c r="J8" s="57" t="s">
        <v>211</v>
      </c>
      <c r="K8" s="57" t="s">
        <v>212</v>
      </c>
      <c r="L8" s="57" t="s">
        <v>8</v>
      </c>
      <c r="M8" s="57" t="s">
        <v>9</v>
      </c>
      <c r="N8" s="57" t="s">
        <v>10</v>
      </c>
      <c r="O8" s="57" t="s">
        <v>11</v>
      </c>
      <c r="P8" s="57" t="s">
        <v>333</v>
      </c>
      <c r="Q8" s="57" t="s">
        <v>334</v>
      </c>
      <c r="R8" s="57" t="s">
        <v>335</v>
      </c>
      <c r="S8" s="57" t="s">
        <v>336</v>
      </c>
      <c r="T8" s="57" t="s">
        <v>337</v>
      </c>
      <c r="U8" s="57" t="s">
        <v>338</v>
      </c>
      <c r="V8" s="58" t="s">
        <v>213</v>
      </c>
      <c r="W8" s="59" t="s">
        <v>214</v>
      </c>
      <c r="X8" s="58" t="s">
        <v>215</v>
      </c>
      <c r="Y8" s="59" t="s">
        <v>216</v>
      </c>
      <c r="Z8" s="58" t="s">
        <v>217</v>
      </c>
      <c r="AA8" s="59" t="s">
        <v>218</v>
      </c>
      <c r="AB8" s="58" t="s">
        <v>219</v>
      </c>
      <c r="AC8" s="59" t="s">
        <v>220</v>
      </c>
      <c r="AD8" s="58" t="s">
        <v>221</v>
      </c>
      <c r="AE8" s="59" t="s">
        <v>222</v>
      </c>
      <c r="AF8" s="58" t="s">
        <v>223</v>
      </c>
      <c r="AG8" s="59" t="s">
        <v>224</v>
      </c>
      <c r="AH8" s="58" t="s">
        <v>225</v>
      </c>
      <c r="AI8" s="59" t="s">
        <v>226</v>
      </c>
      <c r="AJ8" s="58" t="s">
        <v>227</v>
      </c>
      <c r="AK8" s="59" t="s">
        <v>228</v>
      </c>
      <c r="AL8" s="58" t="s">
        <v>14</v>
      </c>
      <c r="AM8" s="59" t="s">
        <v>15</v>
      </c>
      <c r="AN8" s="60" t="s">
        <v>229</v>
      </c>
      <c r="AO8" s="60" t="s">
        <v>230</v>
      </c>
      <c r="AP8" s="60" t="s">
        <v>231</v>
      </c>
      <c r="AQ8" s="60" t="s">
        <v>232</v>
      </c>
      <c r="AR8" s="61" t="s">
        <v>2</v>
      </c>
      <c r="AS8" s="61" t="s">
        <v>3</v>
      </c>
      <c r="AT8" s="61" t="s">
        <v>4</v>
      </c>
      <c r="AU8" s="61" t="s">
        <v>5</v>
      </c>
      <c r="AV8" s="61" t="s">
        <v>6</v>
      </c>
      <c r="AW8" s="61" t="s">
        <v>339</v>
      </c>
      <c r="AX8" s="61" t="s">
        <v>345</v>
      </c>
      <c r="AY8" s="61" t="s">
        <v>346</v>
      </c>
      <c r="AZ8" s="61" t="s">
        <v>340</v>
      </c>
      <c r="BA8" s="61" t="s">
        <v>341</v>
      </c>
      <c r="BB8" s="62" t="s">
        <v>342</v>
      </c>
    </row>
    <row r="9" spans="2:54" s="2" customFormat="1" ht="94.5" customHeight="1">
      <c r="B9" s="167" t="s">
        <v>21</v>
      </c>
      <c r="C9" s="156"/>
      <c r="D9" s="145" t="s">
        <v>24</v>
      </c>
      <c r="E9" s="65" t="s">
        <v>243</v>
      </c>
      <c r="F9" s="135"/>
      <c r="G9" s="44"/>
      <c r="H9" s="44"/>
      <c r="I9" s="44"/>
      <c r="J9" s="44"/>
      <c r="K9" s="136"/>
      <c r="L9" s="152" t="s">
        <v>22</v>
      </c>
      <c r="M9" s="152" t="s">
        <v>23</v>
      </c>
      <c r="N9" s="152">
        <v>828</v>
      </c>
      <c r="O9" s="197">
        <f>N9*1.16</f>
        <v>960.4799999999999</v>
      </c>
      <c r="P9" s="197">
        <v>894</v>
      </c>
      <c r="Q9" s="156"/>
      <c r="R9" s="152"/>
      <c r="S9" s="156"/>
      <c r="T9" s="152"/>
      <c r="U9" s="152"/>
      <c r="V9" s="152">
        <v>0</v>
      </c>
      <c r="W9" s="152">
        <v>0</v>
      </c>
      <c r="X9" s="152">
        <v>414799</v>
      </c>
      <c r="Y9" s="152">
        <v>0</v>
      </c>
      <c r="Z9" s="152">
        <v>0</v>
      </c>
      <c r="AA9" s="152">
        <v>0</v>
      </c>
      <c r="AB9" s="152">
        <v>0</v>
      </c>
      <c r="AC9" s="152">
        <v>0</v>
      </c>
      <c r="AD9" s="152">
        <v>0</v>
      </c>
      <c r="AE9" s="152">
        <v>0</v>
      </c>
      <c r="AF9" s="152">
        <v>0</v>
      </c>
      <c r="AG9" s="152">
        <v>0</v>
      </c>
      <c r="AH9" s="152">
        <v>0</v>
      </c>
      <c r="AI9" s="152">
        <v>0</v>
      </c>
      <c r="AJ9" s="152">
        <v>0</v>
      </c>
      <c r="AK9" s="152">
        <v>0</v>
      </c>
      <c r="AL9" s="152">
        <f>+V9+X9+Z9+AB9+AD9+AF9+AH9+AJ9</f>
        <v>414799</v>
      </c>
      <c r="AM9" s="152">
        <f>+W9+Y9+AA9+AC9+AE9+AG9+AI9+AK9</f>
        <v>0</v>
      </c>
      <c r="AN9" s="152" t="s">
        <v>274</v>
      </c>
      <c r="AO9" s="152" t="s">
        <v>250</v>
      </c>
      <c r="AP9" s="152"/>
      <c r="AQ9" s="152" t="s">
        <v>249</v>
      </c>
      <c r="AR9" s="145" t="s">
        <v>18</v>
      </c>
      <c r="AS9" s="145" t="s">
        <v>19</v>
      </c>
      <c r="AT9" s="145" t="s">
        <v>20</v>
      </c>
      <c r="AU9" s="149">
        <v>12856</v>
      </c>
      <c r="AV9" s="149">
        <v>14913</v>
      </c>
      <c r="AW9" s="149"/>
      <c r="AX9" s="149"/>
      <c r="AY9" s="149"/>
      <c r="AZ9" s="149"/>
      <c r="BA9" s="149"/>
      <c r="BB9" s="170"/>
    </row>
    <row r="10" spans="2:54" s="2" customFormat="1" ht="94.5" customHeight="1">
      <c r="B10" s="208"/>
      <c r="C10" s="157"/>
      <c r="D10" s="145"/>
      <c r="E10" s="65" t="s">
        <v>244</v>
      </c>
      <c r="F10" s="135"/>
      <c r="G10" s="44"/>
      <c r="H10" s="44"/>
      <c r="I10" s="44"/>
      <c r="J10" s="44"/>
      <c r="K10" s="136"/>
      <c r="L10" s="153"/>
      <c r="M10" s="153"/>
      <c r="N10" s="153"/>
      <c r="O10" s="198"/>
      <c r="P10" s="198"/>
      <c r="Q10" s="158"/>
      <c r="R10" s="153"/>
      <c r="S10" s="158"/>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45"/>
      <c r="AS10" s="145"/>
      <c r="AT10" s="145"/>
      <c r="AU10" s="149"/>
      <c r="AV10" s="149"/>
      <c r="AW10" s="149"/>
      <c r="AX10" s="149"/>
      <c r="AY10" s="149"/>
      <c r="AZ10" s="149"/>
      <c r="BA10" s="149"/>
      <c r="BB10" s="170"/>
    </row>
    <row r="11" spans="2:54" s="2" customFormat="1" ht="99" customHeight="1">
      <c r="B11" s="208"/>
      <c r="C11" s="157"/>
      <c r="D11" s="145"/>
      <c r="E11" s="65" t="s">
        <v>243</v>
      </c>
      <c r="F11" s="135"/>
      <c r="G11" s="44"/>
      <c r="H11" s="44"/>
      <c r="I11" s="44"/>
      <c r="J11" s="44"/>
      <c r="K11" s="136"/>
      <c r="L11" s="152" t="s">
        <v>25</v>
      </c>
      <c r="M11" s="152" t="s">
        <v>26</v>
      </c>
      <c r="N11" s="152">
        <v>5124</v>
      </c>
      <c r="O11" s="197">
        <f>N11*1.16</f>
        <v>5943.839999999999</v>
      </c>
      <c r="P11" s="197">
        <v>5534</v>
      </c>
      <c r="Q11" s="156"/>
      <c r="R11" s="152"/>
      <c r="S11" s="156"/>
      <c r="T11" s="152"/>
      <c r="U11" s="152"/>
      <c r="V11" s="152">
        <v>0</v>
      </c>
      <c r="W11" s="152">
        <v>0</v>
      </c>
      <c r="X11" s="152">
        <v>520867</v>
      </c>
      <c r="Y11" s="152">
        <v>0</v>
      </c>
      <c r="Z11" s="152">
        <v>0</v>
      </c>
      <c r="AA11" s="152">
        <v>0</v>
      </c>
      <c r="AB11" s="152">
        <v>0</v>
      </c>
      <c r="AC11" s="152">
        <v>0</v>
      </c>
      <c r="AD11" s="152">
        <v>0</v>
      </c>
      <c r="AE11" s="152">
        <v>0</v>
      </c>
      <c r="AF11" s="152">
        <v>0</v>
      </c>
      <c r="AG11" s="152">
        <v>0</v>
      </c>
      <c r="AH11" s="152">
        <v>0</v>
      </c>
      <c r="AI11" s="152">
        <v>0</v>
      </c>
      <c r="AJ11" s="152">
        <v>0</v>
      </c>
      <c r="AK11" s="152">
        <v>0</v>
      </c>
      <c r="AL11" s="152">
        <f aca="true" t="shared" si="0" ref="AL11:AL98">+V11+X11+Z11+AB11+AD11+AF11+AH11+AJ11</f>
        <v>520867</v>
      </c>
      <c r="AM11" s="152">
        <f aca="true" t="shared" si="1" ref="AM11:AM98">+W11+Y11+AA11+AC11+AE11+AG11+AI11+AK11</f>
        <v>0</v>
      </c>
      <c r="AN11" s="152" t="s">
        <v>275</v>
      </c>
      <c r="AO11" s="152" t="s">
        <v>250</v>
      </c>
      <c r="AP11" s="152"/>
      <c r="AQ11" s="152" t="s">
        <v>249</v>
      </c>
      <c r="AR11" s="145"/>
      <c r="AS11" s="145"/>
      <c r="AT11" s="145"/>
      <c r="AU11" s="149"/>
      <c r="AV11" s="149"/>
      <c r="AW11" s="149"/>
      <c r="AX11" s="149"/>
      <c r="AY11" s="149"/>
      <c r="AZ11" s="149"/>
      <c r="BA11" s="149"/>
      <c r="BB11" s="170"/>
    </row>
    <row r="12" spans="2:54" s="2" customFormat="1" ht="99" customHeight="1">
      <c r="B12" s="208"/>
      <c r="C12" s="157"/>
      <c r="D12" s="145"/>
      <c r="E12" s="125" t="s">
        <v>268</v>
      </c>
      <c r="F12" s="135"/>
      <c r="G12" s="44"/>
      <c r="H12" s="44"/>
      <c r="I12" s="44"/>
      <c r="J12" s="44"/>
      <c r="K12" s="136"/>
      <c r="L12" s="162"/>
      <c r="M12" s="162"/>
      <c r="N12" s="162"/>
      <c r="O12" s="207"/>
      <c r="P12" s="207"/>
      <c r="Q12" s="157"/>
      <c r="R12" s="162"/>
      <c r="S12" s="157"/>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45"/>
      <c r="AS12" s="145"/>
      <c r="AT12" s="145"/>
      <c r="AU12" s="149"/>
      <c r="AV12" s="149"/>
      <c r="AW12" s="149"/>
      <c r="AX12" s="149"/>
      <c r="AY12" s="149"/>
      <c r="AZ12" s="149"/>
      <c r="BA12" s="149"/>
      <c r="BB12" s="170"/>
    </row>
    <row r="13" spans="2:54" s="2" customFormat="1" ht="99" customHeight="1">
      <c r="B13" s="208"/>
      <c r="C13" s="157"/>
      <c r="D13" s="145"/>
      <c r="E13" s="65" t="s">
        <v>244</v>
      </c>
      <c r="F13" s="135"/>
      <c r="G13" s="44"/>
      <c r="H13" s="44"/>
      <c r="I13" s="44"/>
      <c r="J13" s="44"/>
      <c r="K13" s="136"/>
      <c r="L13" s="153"/>
      <c r="M13" s="153"/>
      <c r="N13" s="153"/>
      <c r="O13" s="198"/>
      <c r="P13" s="198"/>
      <c r="Q13" s="158"/>
      <c r="R13" s="153"/>
      <c r="S13" s="158"/>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45"/>
      <c r="AS13" s="145"/>
      <c r="AT13" s="145"/>
      <c r="AU13" s="149"/>
      <c r="AV13" s="149"/>
      <c r="AW13" s="149"/>
      <c r="AX13" s="149"/>
      <c r="AY13" s="149"/>
      <c r="AZ13" s="149"/>
      <c r="BA13" s="149"/>
      <c r="BB13" s="170"/>
    </row>
    <row r="14" spans="2:54" s="2" customFormat="1" ht="90" customHeight="1">
      <c r="B14" s="208"/>
      <c r="C14" s="157"/>
      <c r="D14" s="145"/>
      <c r="E14" s="65" t="s">
        <v>243</v>
      </c>
      <c r="F14" s="135"/>
      <c r="G14" s="44"/>
      <c r="H14" s="44"/>
      <c r="I14" s="44"/>
      <c r="J14" s="44"/>
      <c r="K14" s="136"/>
      <c r="L14" s="152" t="s">
        <v>27</v>
      </c>
      <c r="M14" s="152" t="s">
        <v>28</v>
      </c>
      <c r="N14" s="152">
        <v>6341</v>
      </c>
      <c r="O14" s="197">
        <f>N14*1.16</f>
        <v>7355.5599999999995</v>
      </c>
      <c r="P14" s="197">
        <v>6848</v>
      </c>
      <c r="Q14" s="156"/>
      <c r="R14" s="152"/>
      <c r="S14" s="156"/>
      <c r="T14" s="152"/>
      <c r="U14" s="152"/>
      <c r="V14" s="152">
        <v>0</v>
      </c>
      <c r="W14" s="152">
        <v>0</v>
      </c>
      <c r="X14" s="152">
        <v>550000</v>
      </c>
      <c r="Y14" s="152">
        <v>0</v>
      </c>
      <c r="Z14" s="152">
        <v>0</v>
      </c>
      <c r="AA14" s="152">
        <v>0</v>
      </c>
      <c r="AB14" s="152">
        <v>0</v>
      </c>
      <c r="AC14" s="152">
        <v>0</v>
      </c>
      <c r="AD14" s="152">
        <v>0</v>
      </c>
      <c r="AE14" s="152">
        <v>0</v>
      </c>
      <c r="AF14" s="152">
        <v>0</v>
      </c>
      <c r="AG14" s="152">
        <v>0</v>
      </c>
      <c r="AH14" s="152">
        <v>0</v>
      </c>
      <c r="AI14" s="152">
        <v>0</v>
      </c>
      <c r="AJ14" s="152">
        <v>0</v>
      </c>
      <c r="AK14" s="152">
        <v>0</v>
      </c>
      <c r="AL14" s="152">
        <f t="shared" si="0"/>
        <v>550000</v>
      </c>
      <c r="AM14" s="152">
        <f t="shared" si="1"/>
        <v>0</v>
      </c>
      <c r="AN14" s="152" t="s">
        <v>276</v>
      </c>
      <c r="AO14" s="152" t="s">
        <v>250</v>
      </c>
      <c r="AP14" s="152"/>
      <c r="AQ14" s="152" t="s">
        <v>249</v>
      </c>
      <c r="AR14" s="145"/>
      <c r="AS14" s="145"/>
      <c r="AT14" s="145"/>
      <c r="AU14" s="149"/>
      <c r="AV14" s="149"/>
      <c r="AW14" s="149"/>
      <c r="AX14" s="149"/>
      <c r="AY14" s="149"/>
      <c r="AZ14" s="149"/>
      <c r="BA14" s="149"/>
      <c r="BB14" s="170"/>
    </row>
    <row r="15" spans="2:54" s="2" customFormat="1" ht="90" customHeight="1">
      <c r="B15" s="208"/>
      <c r="C15" s="157"/>
      <c r="D15" s="145"/>
      <c r="E15" s="65" t="s">
        <v>244</v>
      </c>
      <c r="F15" s="135"/>
      <c r="G15" s="44"/>
      <c r="H15" s="44"/>
      <c r="I15" s="44"/>
      <c r="J15" s="44"/>
      <c r="K15" s="136"/>
      <c r="L15" s="153"/>
      <c r="M15" s="153"/>
      <c r="N15" s="153"/>
      <c r="O15" s="198"/>
      <c r="P15" s="198"/>
      <c r="Q15" s="158"/>
      <c r="R15" s="153"/>
      <c r="S15" s="158"/>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45"/>
      <c r="AS15" s="145"/>
      <c r="AT15" s="145"/>
      <c r="AU15" s="149"/>
      <c r="AV15" s="149"/>
      <c r="AW15" s="149"/>
      <c r="AX15" s="149"/>
      <c r="AY15" s="149"/>
      <c r="AZ15" s="149"/>
      <c r="BA15" s="149"/>
      <c r="BB15" s="170"/>
    </row>
    <row r="16" spans="2:54" s="2" customFormat="1" ht="90" customHeight="1">
      <c r="B16" s="208"/>
      <c r="C16" s="157"/>
      <c r="D16" s="145"/>
      <c r="E16" s="125" t="s">
        <v>243</v>
      </c>
      <c r="F16" s="97"/>
      <c r="G16" s="104"/>
      <c r="H16" s="104"/>
      <c r="I16" s="89"/>
      <c r="J16" s="89"/>
      <c r="K16" s="90"/>
      <c r="L16" s="121" t="s">
        <v>29</v>
      </c>
      <c r="M16" s="134" t="s">
        <v>30</v>
      </c>
      <c r="N16" s="133">
        <v>563</v>
      </c>
      <c r="O16" s="133">
        <v>1563</v>
      </c>
      <c r="P16" s="133">
        <v>1063</v>
      </c>
      <c r="Q16" s="133"/>
      <c r="R16" s="133"/>
      <c r="S16" s="133"/>
      <c r="T16" s="133"/>
      <c r="U16" s="133"/>
      <c r="V16" s="133">
        <v>0</v>
      </c>
      <c r="W16" s="133">
        <v>0</v>
      </c>
      <c r="X16" s="133">
        <v>0</v>
      </c>
      <c r="Y16" s="133">
        <v>0</v>
      </c>
      <c r="Z16" s="133">
        <v>0</v>
      </c>
      <c r="AA16" s="133">
        <v>0</v>
      </c>
      <c r="AB16" s="133">
        <v>0</v>
      </c>
      <c r="AC16" s="133">
        <v>0</v>
      </c>
      <c r="AD16" s="133">
        <v>0</v>
      </c>
      <c r="AE16" s="133">
        <v>0</v>
      </c>
      <c r="AF16" s="133">
        <v>0</v>
      </c>
      <c r="AG16" s="133">
        <v>0</v>
      </c>
      <c r="AH16" s="133">
        <v>0</v>
      </c>
      <c r="AI16" s="133">
        <v>0</v>
      </c>
      <c r="AJ16" s="133">
        <v>0</v>
      </c>
      <c r="AK16" s="133">
        <v>0</v>
      </c>
      <c r="AL16" s="133">
        <f>+V16+X16+Z16+AB16+AD16+AF16+AH16+AJ16</f>
        <v>0</v>
      </c>
      <c r="AM16" s="133">
        <f>+W16+Y16+AA16+AC16+AE16+AG16+AI16+AK16</f>
        <v>0</v>
      </c>
      <c r="AN16" s="133" t="s">
        <v>277</v>
      </c>
      <c r="AO16" s="133" t="s">
        <v>251</v>
      </c>
      <c r="AP16" s="133"/>
      <c r="AQ16" s="133" t="s">
        <v>249</v>
      </c>
      <c r="AR16" s="145"/>
      <c r="AS16" s="145"/>
      <c r="AT16" s="145"/>
      <c r="AU16" s="149"/>
      <c r="AV16" s="149"/>
      <c r="AW16" s="149"/>
      <c r="AX16" s="149"/>
      <c r="AY16" s="149"/>
      <c r="AZ16" s="149"/>
      <c r="BA16" s="149"/>
      <c r="BB16" s="170"/>
    </row>
    <row r="17" spans="2:54" s="5" customFormat="1" ht="144.75" customHeight="1">
      <c r="B17" s="208"/>
      <c r="C17" s="44"/>
      <c r="D17" s="122" t="s">
        <v>33</v>
      </c>
      <c r="E17" s="65" t="s">
        <v>245</v>
      </c>
      <c r="F17" s="23"/>
      <c r="G17" s="106"/>
      <c r="H17" s="106"/>
      <c r="I17" s="26"/>
      <c r="J17" s="26"/>
      <c r="K17" s="26"/>
      <c r="L17" s="121" t="s">
        <v>31</v>
      </c>
      <c r="M17" s="131" t="s">
        <v>32</v>
      </c>
      <c r="N17" s="131">
        <v>0</v>
      </c>
      <c r="O17" s="131">
        <v>1</v>
      </c>
      <c r="P17" s="131">
        <v>1</v>
      </c>
      <c r="Q17" s="131"/>
      <c r="R17" s="131"/>
      <c r="S17" s="131"/>
      <c r="T17" s="131"/>
      <c r="U17" s="131"/>
      <c r="V17" s="132">
        <v>40000</v>
      </c>
      <c r="W17" s="132">
        <v>0</v>
      </c>
      <c r="X17" s="131">
        <v>0</v>
      </c>
      <c r="Y17" s="131">
        <v>0</v>
      </c>
      <c r="Z17" s="131">
        <v>0</v>
      </c>
      <c r="AA17" s="131">
        <v>0</v>
      </c>
      <c r="AB17" s="131">
        <v>0</v>
      </c>
      <c r="AC17" s="131">
        <v>0</v>
      </c>
      <c r="AD17" s="131">
        <v>0</v>
      </c>
      <c r="AE17" s="131">
        <v>0</v>
      </c>
      <c r="AF17" s="131">
        <v>0</v>
      </c>
      <c r="AG17" s="131">
        <v>0</v>
      </c>
      <c r="AH17" s="131">
        <v>0</v>
      </c>
      <c r="AI17" s="131">
        <v>0</v>
      </c>
      <c r="AJ17" s="131">
        <v>0</v>
      </c>
      <c r="AK17" s="131">
        <v>0</v>
      </c>
      <c r="AL17" s="131">
        <f t="shared" si="0"/>
        <v>40000</v>
      </c>
      <c r="AM17" s="131">
        <f t="shared" si="1"/>
        <v>0</v>
      </c>
      <c r="AN17" s="131" t="s">
        <v>278</v>
      </c>
      <c r="AO17" s="131" t="s">
        <v>299</v>
      </c>
      <c r="AP17" s="131"/>
      <c r="AQ17" s="131" t="s">
        <v>249</v>
      </c>
      <c r="AR17" s="145"/>
      <c r="AS17" s="145"/>
      <c r="AT17" s="145"/>
      <c r="AU17" s="149"/>
      <c r="AV17" s="149"/>
      <c r="AW17" s="149"/>
      <c r="AX17" s="149"/>
      <c r="AY17" s="149"/>
      <c r="AZ17" s="149"/>
      <c r="BA17" s="149"/>
      <c r="BB17" s="170"/>
    </row>
    <row r="18" spans="2:54" s="5" customFormat="1" ht="51" customHeight="1">
      <c r="B18" s="208"/>
      <c r="C18" s="44"/>
      <c r="D18" s="156" t="s">
        <v>36</v>
      </c>
      <c r="E18" s="125" t="s">
        <v>347</v>
      </c>
      <c r="F18" s="65"/>
      <c r="G18" s="106"/>
      <c r="H18" s="106"/>
      <c r="I18" s="26"/>
      <c r="J18" s="26"/>
      <c r="K18" s="26"/>
      <c r="L18" s="152" t="s">
        <v>34</v>
      </c>
      <c r="M18" s="152" t="s">
        <v>35</v>
      </c>
      <c r="N18" s="152">
        <v>17</v>
      </c>
      <c r="O18" s="152">
        <v>17</v>
      </c>
      <c r="P18" s="152">
        <v>17</v>
      </c>
      <c r="Q18" s="152"/>
      <c r="R18" s="152"/>
      <c r="S18" s="152"/>
      <c r="T18" s="152"/>
      <c r="U18" s="152"/>
      <c r="V18" s="152">
        <v>15120</v>
      </c>
      <c r="W18" s="152">
        <v>0</v>
      </c>
      <c r="X18" s="152">
        <v>190660</v>
      </c>
      <c r="Y18" s="152">
        <v>0</v>
      </c>
      <c r="Z18" s="152">
        <v>0</v>
      </c>
      <c r="AA18" s="152">
        <v>0</v>
      </c>
      <c r="AB18" s="152">
        <v>0</v>
      </c>
      <c r="AC18" s="152">
        <v>0</v>
      </c>
      <c r="AD18" s="152">
        <v>0</v>
      </c>
      <c r="AE18" s="152">
        <v>0</v>
      </c>
      <c r="AF18" s="152">
        <v>0</v>
      </c>
      <c r="AG18" s="152">
        <v>0</v>
      </c>
      <c r="AH18" s="152">
        <v>0</v>
      </c>
      <c r="AI18" s="152">
        <v>0</v>
      </c>
      <c r="AJ18" s="152">
        <v>0</v>
      </c>
      <c r="AK18" s="152">
        <v>0</v>
      </c>
      <c r="AL18" s="152">
        <f t="shared" si="0"/>
        <v>205780</v>
      </c>
      <c r="AM18" s="152">
        <f t="shared" si="1"/>
        <v>0</v>
      </c>
      <c r="AN18" s="152" t="s">
        <v>279</v>
      </c>
      <c r="AO18" s="152" t="s">
        <v>252</v>
      </c>
      <c r="AP18" s="152"/>
      <c r="AQ18" s="152" t="s">
        <v>249</v>
      </c>
      <c r="AR18" s="145"/>
      <c r="AS18" s="145"/>
      <c r="AT18" s="145"/>
      <c r="AU18" s="149"/>
      <c r="AV18" s="149"/>
      <c r="AW18" s="149"/>
      <c r="AX18" s="149"/>
      <c r="AY18" s="149"/>
      <c r="AZ18" s="149"/>
      <c r="BA18" s="149"/>
      <c r="BB18" s="170"/>
    </row>
    <row r="19" spans="2:54" s="5" customFormat="1" ht="51">
      <c r="B19" s="168"/>
      <c r="C19" s="67"/>
      <c r="D19" s="158"/>
      <c r="E19" s="125" t="s">
        <v>348</v>
      </c>
      <c r="F19" s="96"/>
      <c r="G19" s="98"/>
      <c r="H19" s="98"/>
      <c r="I19" s="98"/>
      <c r="J19" s="98"/>
      <c r="K19" s="98"/>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45"/>
      <c r="AS19" s="145"/>
      <c r="AT19" s="145"/>
      <c r="AU19" s="149"/>
      <c r="AV19" s="149"/>
      <c r="AW19" s="149"/>
      <c r="AX19" s="149"/>
      <c r="AY19" s="149"/>
      <c r="AZ19" s="149"/>
      <c r="BA19" s="149"/>
      <c r="BB19" s="170"/>
    </row>
    <row r="20" spans="2:54" s="2" customFormat="1" ht="114" customHeight="1">
      <c r="B20" s="190" t="s">
        <v>37</v>
      </c>
      <c r="C20" s="156"/>
      <c r="D20" s="169" t="s">
        <v>41</v>
      </c>
      <c r="E20" s="128" t="s">
        <v>349</v>
      </c>
      <c r="F20" s="23"/>
      <c r="G20" s="87"/>
      <c r="H20" s="106"/>
      <c r="I20" s="87"/>
      <c r="J20" s="26"/>
      <c r="K20" s="26"/>
      <c r="L20" s="24" t="s">
        <v>38</v>
      </c>
      <c r="M20" s="3" t="s">
        <v>39</v>
      </c>
      <c r="N20" s="4" t="s">
        <v>40</v>
      </c>
      <c r="O20" s="4">
        <v>1</v>
      </c>
      <c r="P20" s="23">
        <v>1</v>
      </c>
      <c r="Q20" s="112"/>
      <c r="R20" s="112"/>
      <c r="S20" s="23"/>
      <c r="T20" s="23"/>
      <c r="U20" s="94"/>
      <c r="V20" s="1">
        <v>0</v>
      </c>
      <c r="W20" s="1">
        <v>0</v>
      </c>
      <c r="X20" s="1">
        <v>5000</v>
      </c>
      <c r="Y20" s="1">
        <v>0</v>
      </c>
      <c r="Z20" s="1">
        <v>0</v>
      </c>
      <c r="AA20" s="1">
        <v>0</v>
      </c>
      <c r="AB20" s="1">
        <v>0</v>
      </c>
      <c r="AC20" s="1">
        <v>0</v>
      </c>
      <c r="AD20" s="1">
        <v>0</v>
      </c>
      <c r="AE20" s="1">
        <v>0</v>
      </c>
      <c r="AF20" s="1">
        <v>0</v>
      </c>
      <c r="AG20" s="1">
        <v>0</v>
      </c>
      <c r="AH20" s="1">
        <v>0</v>
      </c>
      <c r="AI20" s="1">
        <v>0</v>
      </c>
      <c r="AJ20" s="1">
        <v>0</v>
      </c>
      <c r="AK20" s="1">
        <v>0</v>
      </c>
      <c r="AL20" s="1">
        <f t="shared" si="0"/>
        <v>5000</v>
      </c>
      <c r="AM20" s="1">
        <f t="shared" si="1"/>
        <v>0</v>
      </c>
      <c r="AN20" s="1" t="s">
        <v>280</v>
      </c>
      <c r="AO20" s="94" t="s">
        <v>300</v>
      </c>
      <c r="AP20" s="23"/>
      <c r="AQ20" s="70" t="s">
        <v>249</v>
      </c>
      <c r="AR20" s="145"/>
      <c r="AS20" s="145"/>
      <c r="AT20" s="145"/>
      <c r="AU20" s="149"/>
      <c r="AV20" s="149"/>
      <c r="AW20" s="149"/>
      <c r="AX20" s="149"/>
      <c r="AY20" s="149"/>
      <c r="AZ20" s="149"/>
      <c r="BA20" s="149"/>
      <c r="BB20" s="170"/>
    </row>
    <row r="21" spans="2:54" s="2" customFormat="1" ht="174.75" customHeight="1">
      <c r="B21" s="190"/>
      <c r="C21" s="158"/>
      <c r="D21" s="169"/>
      <c r="E21" s="125" t="s">
        <v>350</v>
      </c>
      <c r="F21" s="23"/>
      <c r="G21" s="106"/>
      <c r="H21" s="106"/>
      <c r="I21" s="26"/>
      <c r="J21" s="26"/>
      <c r="K21" s="26"/>
      <c r="L21" s="24" t="s">
        <v>42</v>
      </c>
      <c r="M21" s="3" t="s">
        <v>43</v>
      </c>
      <c r="N21" s="4">
        <v>0</v>
      </c>
      <c r="O21" s="28">
        <v>1</v>
      </c>
      <c r="P21" s="25">
        <v>0.5</v>
      </c>
      <c r="Q21" s="112"/>
      <c r="R21" s="112"/>
      <c r="S21" s="23"/>
      <c r="T21" s="23"/>
      <c r="U21" s="94"/>
      <c r="V21" s="1">
        <v>0</v>
      </c>
      <c r="W21" s="1">
        <v>0</v>
      </c>
      <c r="X21" s="1">
        <v>0</v>
      </c>
      <c r="Y21" s="1">
        <v>0</v>
      </c>
      <c r="Z21" s="1">
        <v>0</v>
      </c>
      <c r="AA21" s="1">
        <v>0</v>
      </c>
      <c r="AB21" s="1">
        <v>0</v>
      </c>
      <c r="AC21" s="1">
        <v>0</v>
      </c>
      <c r="AD21" s="1">
        <v>0</v>
      </c>
      <c r="AE21" s="1">
        <v>0</v>
      </c>
      <c r="AF21" s="1">
        <v>0</v>
      </c>
      <c r="AG21" s="1">
        <v>0</v>
      </c>
      <c r="AH21" s="1">
        <v>0</v>
      </c>
      <c r="AI21" s="1">
        <v>0</v>
      </c>
      <c r="AJ21" s="1">
        <v>0</v>
      </c>
      <c r="AK21" s="1">
        <v>0</v>
      </c>
      <c r="AL21" s="1">
        <f t="shared" si="0"/>
        <v>0</v>
      </c>
      <c r="AM21" s="1">
        <f t="shared" si="1"/>
        <v>0</v>
      </c>
      <c r="AN21" s="1"/>
      <c r="AO21" s="23"/>
      <c r="AP21" s="23"/>
      <c r="AQ21" s="70" t="s">
        <v>249</v>
      </c>
      <c r="AR21" s="145"/>
      <c r="AS21" s="145"/>
      <c r="AT21" s="145"/>
      <c r="AU21" s="149"/>
      <c r="AV21" s="149"/>
      <c r="AW21" s="149"/>
      <c r="AX21" s="149"/>
      <c r="AY21" s="149"/>
      <c r="AZ21" s="149"/>
      <c r="BA21" s="149"/>
      <c r="BB21" s="170"/>
    </row>
    <row r="22" spans="2:54" s="2" customFormat="1" ht="165.75" customHeight="1">
      <c r="B22" s="31" t="s">
        <v>44</v>
      </c>
      <c r="C22" s="44"/>
      <c r="D22" s="24" t="s">
        <v>47</v>
      </c>
      <c r="E22" s="125" t="s">
        <v>351</v>
      </c>
      <c r="F22" s="23"/>
      <c r="G22" s="106"/>
      <c r="H22" s="106"/>
      <c r="I22" s="26"/>
      <c r="J22" s="26"/>
      <c r="K22" s="26"/>
      <c r="L22" s="24" t="s">
        <v>45</v>
      </c>
      <c r="M22" s="3" t="s">
        <v>46</v>
      </c>
      <c r="N22" s="4">
        <v>45</v>
      </c>
      <c r="O22" s="4">
        <v>125</v>
      </c>
      <c r="P22" s="23">
        <v>85</v>
      </c>
      <c r="Q22" s="112"/>
      <c r="R22" s="112"/>
      <c r="S22" s="23"/>
      <c r="T22" s="23"/>
      <c r="U22" s="94"/>
      <c r="V22" s="1">
        <v>0</v>
      </c>
      <c r="W22" s="1">
        <v>0</v>
      </c>
      <c r="X22" s="1">
        <v>0</v>
      </c>
      <c r="Y22" s="1">
        <v>0</v>
      </c>
      <c r="Z22" s="1">
        <v>0</v>
      </c>
      <c r="AA22" s="1">
        <v>0</v>
      </c>
      <c r="AB22" s="1">
        <v>0</v>
      </c>
      <c r="AC22" s="1">
        <v>0</v>
      </c>
      <c r="AD22" s="1">
        <v>0</v>
      </c>
      <c r="AE22" s="1">
        <v>0</v>
      </c>
      <c r="AF22" s="1">
        <v>0</v>
      </c>
      <c r="AG22" s="1">
        <v>0</v>
      </c>
      <c r="AH22" s="1">
        <v>0</v>
      </c>
      <c r="AI22" s="1">
        <v>0</v>
      </c>
      <c r="AJ22" s="1">
        <v>0</v>
      </c>
      <c r="AK22" s="1">
        <v>0</v>
      </c>
      <c r="AL22" s="1">
        <f t="shared" si="0"/>
        <v>0</v>
      </c>
      <c r="AM22" s="1">
        <f t="shared" si="1"/>
        <v>0</v>
      </c>
      <c r="AN22" s="1" t="s">
        <v>281</v>
      </c>
      <c r="AO22" s="70" t="s">
        <v>253</v>
      </c>
      <c r="AP22" s="23"/>
      <c r="AQ22" s="70" t="s">
        <v>249</v>
      </c>
      <c r="AR22" s="145"/>
      <c r="AS22" s="145"/>
      <c r="AT22" s="145"/>
      <c r="AU22" s="149"/>
      <c r="AV22" s="149"/>
      <c r="AW22" s="149"/>
      <c r="AX22" s="149"/>
      <c r="AY22" s="149"/>
      <c r="AZ22" s="149"/>
      <c r="BA22" s="149"/>
      <c r="BB22" s="170"/>
    </row>
    <row r="23" spans="2:54" s="2" customFormat="1" ht="76.5" customHeight="1">
      <c r="B23" s="189" t="s">
        <v>48</v>
      </c>
      <c r="C23" s="156"/>
      <c r="D23" s="169" t="s">
        <v>51</v>
      </c>
      <c r="E23" s="156" t="s">
        <v>352</v>
      </c>
      <c r="F23" s="156"/>
      <c r="G23" s="156"/>
      <c r="H23" s="156"/>
      <c r="I23" s="156"/>
      <c r="J23" s="156"/>
      <c r="K23" s="156"/>
      <c r="L23" s="169" t="s">
        <v>49</v>
      </c>
      <c r="M23" s="3" t="s">
        <v>50</v>
      </c>
      <c r="N23" s="4">
        <v>0</v>
      </c>
      <c r="O23" s="4">
        <v>1</v>
      </c>
      <c r="P23" s="23">
        <v>1</v>
      </c>
      <c r="Q23" s="112"/>
      <c r="R23" s="112"/>
      <c r="S23" s="23"/>
      <c r="T23" s="23"/>
      <c r="U23" s="94"/>
      <c r="V23" s="1">
        <v>210000</v>
      </c>
      <c r="W23" s="1">
        <v>0</v>
      </c>
      <c r="X23" s="1">
        <v>0</v>
      </c>
      <c r="Y23" s="1">
        <v>0</v>
      </c>
      <c r="Z23" s="1">
        <v>0</v>
      </c>
      <c r="AA23" s="1">
        <v>0</v>
      </c>
      <c r="AB23" s="1">
        <v>0</v>
      </c>
      <c r="AC23" s="1">
        <v>0</v>
      </c>
      <c r="AD23" s="1">
        <v>0</v>
      </c>
      <c r="AE23" s="1">
        <v>0</v>
      </c>
      <c r="AF23" s="1">
        <v>0</v>
      </c>
      <c r="AG23" s="1">
        <v>0</v>
      </c>
      <c r="AH23" s="1">
        <v>0</v>
      </c>
      <c r="AI23" s="1">
        <v>0</v>
      </c>
      <c r="AJ23" s="1">
        <v>0</v>
      </c>
      <c r="AK23" s="1">
        <v>0</v>
      </c>
      <c r="AL23" s="1">
        <f t="shared" si="0"/>
        <v>210000</v>
      </c>
      <c r="AM23" s="1">
        <f t="shared" si="1"/>
        <v>0</v>
      </c>
      <c r="AN23" s="1" t="s">
        <v>278</v>
      </c>
      <c r="AO23" s="23"/>
      <c r="AP23" s="23"/>
      <c r="AQ23" s="70" t="s">
        <v>249</v>
      </c>
      <c r="AR23" s="145"/>
      <c r="AS23" s="145"/>
      <c r="AT23" s="145"/>
      <c r="AU23" s="149"/>
      <c r="AV23" s="149"/>
      <c r="AW23" s="149"/>
      <c r="AX23" s="149"/>
      <c r="AY23" s="149"/>
      <c r="AZ23" s="149"/>
      <c r="BA23" s="149"/>
      <c r="BB23" s="170"/>
    </row>
    <row r="24" spans="2:54" s="2" customFormat="1" ht="89.25" customHeight="1">
      <c r="B24" s="189"/>
      <c r="C24" s="158"/>
      <c r="D24" s="169"/>
      <c r="E24" s="158"/>
      <c r="F24" s="158"/>
      <c r="G24" s="158"/>
      <c r="H24" s="158"/>
      <c r="I24" s="158"/>
      <c r="J24" s="158"/>
      <c r="K24" s="158"/>
      <c r="L24" s="169"/>
      <c r="M24" s="3" t="s">
        <v>52</v>
      </c>
      <c r="N24" s="4">
        <v>0</v>
      </c>
      <c r="O24" s="28">
        <v>1</v>
      </c>
      <c r="P24" s="129">
        <v>0.3</v>
      </c>
      <c r="Q24" s="112"/>
      <c r="R24" s="112"/>
      <c r="S24" s="23"/>
      <c r="T24" s="23"/>
      <c r="U24" s="94"/>
      <c r="V24" s="1">
        <v>0</v>
      </c>
      <c r="W24" s="1">
        <v>0</v>
      </c>
      <c r="X24" s="1">
        <v>0</v>
      </c>
      <c r="Y24" s="1">
        <v>0</v>
      </c>
      <c r="Z24" s="1">
        <v>0</v>
      </c>
      <c r="AA24" s="1">
        <v>0</v>
      </c>
      <c r="AB24" s="1">
        <v>0</v>
      </c>
      <c r="AC24" s="1">
        <v>0</v>
      </c>
      <c r="AD24" s="1">
        <v>0</v>
      </c>
      <c r="AE24" s="1">
        <v>0</v>
      </c>
      <c r="AF24" s="1">
        <v>0</v>
      </c>
      <c r="AG24" s="1">
        <v>0</v>
      </c>
      <c r="AH24" s="1">
        <v>0</v>
      </c>
      <c r="AI24" s="1">
        <v>0</v>
      </c>
      <c r="AJ24" s="1">
        <v>0</v>
      </c>
      <c r="AK24" s="1">
        <v>0</v>
      </c>
      <c r="AL24" s="1">
        <f t="shared" si="0"/>
        <v>0</v>
      </c>
      <c r="AM24" s="1">
        <f t="shared" si="1"/>
        <v>0</v>
      </c>
      <c r="AN24" s="1" t="s">
        <v>278</v>
      </c>
      <c r="AO24" s="23"/>
      <c r="AP24" s="23"/>
      <c r="AQ24" s="70" t="s">
        <v>249</v>
      </c>
      <c r="AR24" s="145"/>
      <c r="AS24" s="145"/>
      <c r="AT24" s="145"/>
      <c r="AU24" s="149"/>
      <c r="AV24" s="149"/>
      <c r="AW24" s="149"/>
      <c r="AX24" s="149"/>
      <c r="AY24" s="149"/>
      <c r="AZ24" s="149"/>
      <c r="BA24" s="149"/>
      <c r="BB24" s="170"/>
    </row>
    <row r="25" spans="2:54" s="2" customFormat="1" ht="117.75" customHeight="1">
      <c r="B25" s="167" t="s">
        <v>53</v>
      </c>
      <c r="C25" s="156"/>
      <c r="D25" s="156" t="s">
        <v>56</v>
      </c>
      <c r="E25" s="65" t="s">
        <v>246</v>
      </c>
      <c r="F25" s="23"/>
      <c r="G25" s="106"/>
      <c r="H25" s="106"/>
      <c r="I25" s="26"/>
      <c r="J25" s="26"/>
      <c r="K25" s="26"/>
      <c r="L25" s="152" t="s">
        <v>54</v>
      </c>
      <c r="M25" s="152" t="s">
        <v>55</v>
      </c>
      <c r="N25" s="152">
        <v>920</v>
      </c>
      <c r="O25" s="152">
        <v>920</v>
      </c>
      <c r="P25" s="152">
        <v>920</v>
      </c>
      <c r="Q25" s="152"/>
      <c r="R25" s="152"/>
      <c r="S25" s="152"/>
      <c r="T25" s="152"/>
      <c r="U25" s="152"/>
      <c r="V25" s="165">
        <v>276178.377</v>
      </c>
      <c r="W25" s="165">
        <v>0</v>
      </c>
      <c r="X25" s="165">
        <v>174551.511</v>
      </c>
      <c r="Y25" s="165">
        <v>0</v>
      </c>
      <c r="Z25" s="165">
        <v>0</v>
      </c>
      <c r="AA25" s="165">
        <v>0</v>
      </c>
      <c r="AB25" s="165">
        <v>0</v>
      </c>
      <c r="AC25" s="165">
        <v>0</v>
      </c>
      <c r="AD25" s="165">
        <v>0</v>
      </c>
      <c r="AE25" s="165">
        <v>0</v>
      </c>
      <c r="AF25" s="165">
        <v>0</v>
      </c>
      <c r="AG25" s="165">
        <v>0</v>
      </c>
      <c r="AH25" s="165">
        <v>0</v>
      </c>
      <c r="AI25" s="165">
        <v>0</v>
      </c>
      <c r="AJ25" s="165">
        <v>0</v>
      </c>
      <c r="AK25" s="165">
        <v>0</v>
      </c>
      <c r="AL25" s="165">
        <f t="shared" si="0"/>
        <v>450729.888</v>
      </c>
      <c r="AM25" s="165">
        <f t="shared" si="1"/>
        <v>0</v>
      </c>
      <c r="AN25" s="165" t="s">
        <v>282</v>
      </c>
      <c r="AO25" s="165" t="s">
        <v>254</v>
      </c>
      <c r="AP25" s="165"/>
      <c r="AQ25" s="165" t="s">
        <v>249</v>
      </c>
      <c r="AR25" s="145"/>
      <c r="AS25" s="145"/>
      <c r="AT25" s="145"/>
      <c r="AU25" s="149"/>
      <c r="AV25" s="149"/>
      <c r="AW25" s="149"/>
      <c r="AX25" s="149"/>
      <c r="AY25" s="149"/>
      <c r="AZ25" s="149"/>
      <c r="BA25" s="149"/>
      <c r="BB25" s="170"/>
    </row>
    <row r="26" spans="2:54" s="2" customFormat="1" ht="117.75" customHeight="1">
      <c r="B26" s="168"/>
      <c r="C26" s="158"/>
      <c r="D26" s="158"/>
      <c r="E26" s="125" t="s">
        <v>353</v>
      </c>
      <c r="F26" s="94"/>
      <c r="G26" s="106"/>
      <c r="H26" s="106"/>
      <c r="I26" s="90"/>
      <c r="J26" s="90"/>
      <c r="K26" s="90"/>
      <c r="L26" s="153"/>
      <c r="M26" s="153"/>
      <c r="N26" s="153"/>
      <c r="O26" s="153"/>
      <c r="P26" s="153"/>
      <c r="Q26" s="153"/>
      <c r="R26" s="153"/>
      <c r="S26" s="153"/>
      <c r="T26" s="153"/>
      <c r="U26" s="153"/>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45"/>
      <c r="AS26" s="145"/>
      <c r="AT26" s="145"/>
      <c r="AU26" s="149"/>
      <c r="AV26" s="149"/>
      <c r="AW26" s="149"/>
      <c r="AX26" s="149"/>
      <c r="AY26" s="149"/>
      <c r="AZ26" s="149"/>
      <c r="BA26" s="149"/>
      <c r="BB26" s="170"/>
    </row>
    <row r="27" spans="2:54" s="2" customFormat="1" ht="89.25" customHeight="1">
      <c r="B27" s="189" t="s">
        <v>57</v>
      </c>
      <c r="C27" s="156"/>
      <c r="D27" s="145" t="s">
        <v>60</v>
      </c>
      <c r="E27" s="66" t="s">
        <v>247</v>
      </c>
      <c r="F27" s="80"/>
      <c r="G27" s="106"/>
      <c r="H27" s="106"/>
      <c r="I27" s="26"/>
      <c r="J27" s="90"/>
      <c r="K27" s="26"/>
      <c r="L27" s="24" t="s">
        <v>58</v>
      </c>
      <c r="M27" s="3" t="s">
        <v>59</v>
      </c>
      <c r="N27" s="6">
        <v>828</v>
      </c>
      <c r="O27" s="6">
        <v>1076</v>
      </c>
      <c r="P27" s="23">
        <v>952</v>
      </c>
      <c r="Q27" s="106"/>
      <c r="R27" s="112"/>
      <c r="S27" s="77"/>
      <c r="T27" s="23"/>
      <c r="U27" s="94"/>
      <c r="V27" s="1">
        <v>0</v>
      </c>
      <c r="W27" s="1">
        <v>0</v>
      </c>
      <c r="X27" s="1">
        <v>0</v>
      </c>
      <c r="Y27" s="1">
        <v>0</v>
      </c>
      <c r="Z27" s="1">
        <v>0</v>
      </c>
      <c r="AA27" s="1">
        <v>0</v>
      </c>
      <c r="AB27" s="1">
        <v>0</v>
      </c>
      <c r="AC27" s="1">
        <v>0</v>
      </c>
      <c r="AD27" s="1">
        <v>0</v>
      </c>
      <c r="AE27" s="1">
        <v>0</v>
      </c>
      <c r="AF27" s="1">
        <v>0</v>
      </c>
      <c r="AG27" s="1">
        <v>0</v>
      </c>
      <c r="AH27" s="1">
        <v>0</v>
      </c>
      <c r="AI27" s="1">
        <v>0</v>
      </c>
      <c r="AJ27" s="1">
        <v>0</v>
      </c>
      <c r="AK27" s="1">
        <v>0</v>
      </c>
      <c r="AL27" s="1">
        <f t="shared" si="0"/>
        <v>0</v>
      </c>
      <c r="AM27" s="1">
        <f t="shared" si="1"/>
        <v>0</v>
      </c>
      <c r="AN27" s="1" t="s">
        <v>283</v>
      </c>
      <c r="AO27" s="70" t="s">
        <v>255</v>
      </c>
      <c r="AP27" s="23"/>
      <c r="AQ27" s="70" t="s">
        <v>249</v>
      </c>
      <c r="AR27" s="145"/>
      <c r="AS27" s="145"/>
      <c r="AT27" s="145"/>
      <c r="AU27" s="149"/>
      <c r="AV27" s="149"/>
      <c r="AW27" s="149"/>
      <c r="AX27" s="149"/>
      <c r="AY27" s="149"/>
      <c r="AZ27" s="149"/>
      <c r="BA27" s="149"/>
      <c r="BB27" s="170"/>
    </row>
    <row r="28" spans="2:54" s="5" customFormat="1" ht="76.5">
      <c r="B28" s="189"/>
      <c r="C28" s="157"/>
      <c r="D28" s="145"/>
      <c r="E28" s="66" t="s">
        <v>248</v>
      </c>
      <c r="F28" s="80"/>
      <c r="G28" s="106"/>
      <c r="H28" s="106"/>
      <c r="I28" s="26"/>
      <c r="J28" s="90"/>
      <c r="K28" s="26"/>
      <c r="L28" s="24" t="s">
        <v>61</v>
      </c>
      <c r="M28" s="3" t="s">
        <v>62</v>
      </c>
      <c r="N28" s="6">
        <v>5124</v>
      </c>
      <c r="O28" s="6">
        <v>5621</v>
      </c>
      <c r="P28" s="29">
        <v>5373</v>
      </c>
      <c r="Q28" s="106"/>
      <c r="R28" s="116"/>
      <c r="S28" s="77"/>
      <c r="T28" s="24"/>
      <c r="U28" s="96"/>
      <c r="V28" s="1">
        <v>0</v>
      </c>
      <c r="W28" s="1">
        <v>0</v>
      </c>
      <c r="X28" s="1">
        <v>0</v>
      </c>
      <c r="Y28" s="1">
        <v>0</v>
      </c>
      <c r="Z28" s="1">
        <v>0</v>
      </c>
      <c r="AA28" s="1">
        <v>0</v>
      </c>
      <c r="AB28" s="1">
        <v>0</v>
      </c>
      <c r="AC28" s="1">
        <v>0</v>
      </c>
      <c r="AD28" s="1">
        <v>0</v>
      </c>
      <c r="AE28" s="1">
        <v>0</v>
      </c>
      <c r="AF28" s="1">
        <v>0</v>
      </c>
      <c r="AG28" s="1">
        <v>0</v>
      </c>
      <c r="AH28" s="1">
        <v>0</v>
      </c>
      <c r="AI28" s="1">
        <v>0</v>
      </c>
      <c r="AJ28" s="1">
        <v>0</v>
      </c>
      <c r="AK28" s="1">
        <v>0</v>
      </c>
      <c r="AL28" s="1">
        <f t="shared" si="0"/>
        <v>0</v>
      </c>
      <c r="AM28" s="1">
        <f t="shared" si="1"/>
        <v>0</v>
      </c>
      <c r="AN28" s="1" t="s">
        <v>284</v>
      </c>
      <c r="AO28" s="70" t="s">
        <v>255</v>
      </c>
      <c r="AP28" s="24"/>
      <c r="AQ28" s="72" t="s">
        <v>249</v>
      </c>
      <c r="AR28" s="145"/>
      <c r="AS28" s="145"/>
      <c r="AT28" s="145"/>
      <c r="AU28" s="149"/>
      <c r="AV28" s="149"/>
      <c r="AW28" s="149"/>
      <c r="AX28" s="149"/>
      <c r="AY28" s="149"/>
      <c r="AZ28" s="149"/>
      <c r="BA28" s="149"/>
      <c r="BB28" s="170"/>
    </row>
    <row r="29" spans="2:54" s="5" customFormat="1" ht="83.25" customHeight="1">
      <c r="B29" s="189"/>
      <c r="C29" s="158"/>
      <c r="D29" s="145"/>
      <c r="E29" s="79" t="s">
        <v>286</v>
      </c>
      <c r="F29" s="80"/>
      <c r="G29" s="106"/>
      <c r="H29" s="106"/>
      <c r="I29" s="26"/>
      <c r="J29" s="90"/>
      <c r="K29" s="90"/>
      <c r="L29" s="24" t="s">
        <v>63</v>
      </c>
      <c r="M29" s="3" t="s">
        <v>64</v>
      </c>
      <c r="N29" s="6">
        <v>6341</v>
      </c>
      <c r="O29" s="6">
        <v>6708</v>
      </c>
      <c r="P29" s="29">
        <v>6525</v>
      </c>
      <c r="Q29" s="106"/>
      <c r="R29" s="116"/>
      <c r="S29" s="77"/>
      <c r="T29" s="24"/>
      <c r="U29" s="96"/>
      <c r="V29" s="1">
        <v>0</v>
      </c>
      <c r="W29" s="1">
        <v>0</v>
      </c>
      <c r="X29" s="1">
        <v>0</v>
      </c>
      <c r="Y29" s="1">
        <v>0</v>
      </c>
      <c r="Z29" s="1">
        <v>0</v>
      </c>
      <c r="AA29" s="1">
        <v>0</v>
      </c>
      <c r="AB29" s="1">
        <v>0</v>
      </c>
      <c r="AC29" s="1">
        <v>0</v>
      </c>
      <c r="AD29" s="1">
        <v>0</v>
      </c>
      <c r="AE29" s="1">
        <v>0</v>
      </c>
      <c r="AF29" s="1">
        <v>0</v>
      </c>
      <c r="AG29" s="1">
        <v>0</v>
      </c>
      <c r="AH29" s="1">
        <v>0</v>
      </c>
      <c r="AI29" s="1">
        <v>0</v>
      </c>
      <c r="AJ29" s="1">
        <v>0</v>
      </c>
      <c r="AK29" s="1">
        <v>0</v>
      </c>
      <c r="AL29" s="1">
        <f t="shared" si="0"/>
        <v>0</v>
      </c>
      <c r="AM29" s="1">
        <f t="shared" si="1"/>
        <v>0</v>
      </c>
      <c r="AN29" s="1" t="s">
        <v>285</v>
      </c>
      <c r="AO29" s="70" t="s">
        <v>255</v>
      </c>
      <c r="AP29" s="24"/>
      <c r="AQ29" s="72" t="s">
        <v>249</v>
      </c>
      <c r="AR29" s="145"/>
      <c r="AS29" s="145"/>
      <c r="AT29" s="145"/>
      <c r="AU29" s="149"/>
      <c r="AV29" s="149"/>
      <c r="AW29" s="149"/>
      <c r="AX29" s="149"/>
      <c r="AY29" s="149"/>
      <c r="AZ29" s="149"/>
      <c r="BA29" s="149"/>
      <c r="BB29" s="170"/>
    </row>
    <row r="30" spans="2:54" s="5" customFormat="1" ht="102.75" customHeight="1">
      <c r="B30" s="30" t="s">
        <v>65</v>
      </c>
      <c r="C30" s="44"/>
      <c r="D30" s="24" t="s">
        <v>68</v>
      </c>
      <c r="E30" s="94" t="s">
        <v>301</v>
      </c>
      <c r="F30" s="23"/>
      <c r="G30" s="106"/>
      <c r="H30" s="106"/>
      <c r="I30" s="26"/>
      <c r="J30" s="26"/>
      <c r="K30" s="26"/>
      <c r="L30" s="24" t="s">
        <v>66</v>
      </c>
      <c r="M30" s="3" t="s">
        <v>67</v>
      </c>
      <c r="N30" s="6">
        <v>864</v>
      </c>
      <c r="O30" s="6">
        <v>432</v>
      </c>
      <c r="P30" s="24">
        <v>648</v>
      </c>
      <c r="Q30" s="116"/>
      <c r="R30" s="116"/>
      <c r="S30" s="24"/>
      <c r="T30" s="24"/>
      <c r="U30" s="24"/>
      <c r="V30" s="1">
        <v>0</v>
      </c>
      <c r="W30" s="1">
        <v>0</v>
      </c>
      <c r="X30" s="1">
        <v>0</v>
      </c>
      <c r="Y30" s="1">
        <v>0</v>
      </c>
      <c r="Z30" s="1">
        <v>0</v>
      </c>
      <c r="AA30" s="1">
        <v>0</v>
      </c>
      <c r="AB30" s="1">
        <v>0</v>
      </c>
      <c r="AC30" s="1">
        <v>0</v>
      </c>
      <c r="AD30" s="1">
        <v>0</v>
      </c>
      <c r="AE30" s="1">
        <v>0</v>
      </c>
      <c r="AF30" s="1">
        <v>0</v>
      </c>
      <c r="AG30" s="1">
        <v>0</v>
      </c>
      <c r="AH30" s="1">
        <v>0</v>
      </c>
      <c r="AI30" s="1">
        <v>0</v>
      </c>
      <c r="AJ30" s="1">
        <v>0</v>
      </c>
      <c r="AK30" s="1">
        <v>0</v>
      </c>
      <c r="AL30" s="1">
        <f t="shared" si="0"/>
        <v>0</v>
      </c>
      <c r="AM30" s="1">
        <f t="shared" si="1"/>
        <v>0</v>
      </c>
      <c r="AN30" s="1" t="s">
        <v>282</v>
      </c>
      <c r="AO30" s="96" t="s">
        <v>302</v>
      </c>
      <c r="AP30" s="24"/>
      <c r="AQ30" s="72" t="s">
        <v>249</v>
      </c>
      <c r="AR30" s="145"/>
      <c r="AS30" s="145"/>
      <c r="AT30" s="145"/>
      <c r="AU30" s="149"/>
      <c r="AV30" s="149"/>
      <c r="AW30" s="149"/>
      <c r="AX30" s="149"/>
      <c r="AY30" s="149"/>
      <c r="AZ30" s="149"/>
      <c r="BA30" s="149"/>
      <c r="BB30" s="170"/>
    </row>
    <row r="31" spans="2:54" s="5" customFormat="1" ht="143.25" customHeight="1">
      <c r="B31" s="192" t="s">
        <v>69</v>
      </c>
      <c r="C31" s="156"/>
      <c r="D31" s="194" t="s">
        <v>242</v>
      </c>
      <c r="E31" s="94" t="s">
        <v>305</v>
      </c>
      <c r="F31" s="23"/>
      <c r="G31" s="106"/>
      <c r="H31" s="106"/>
      <c r="I31" s="26"/>
      <c r="J31" s="26"/>
      <c r="K31" s="26"/>
      <c r="L31" s="24" t="s">
        <v>70</v>
      </c>
      <c r="M31" s="3" t="s">
        <v>71</v>
      </c>
      <c r="N31" s="25">
        <v>0.35</v>
      </c>
      <c r="O31" s="25">
        <v>1</v>
      </c>
      <c r="P31" s="8">
        <v>0.9</v>
      </c>
      <c r="Q31" s="110"/>
      <c r="R31" s="110"/>
      <c r="S31" s="92"/>
      <c r="T31" s="92"/>
      <c r="U31" s="92"/>
      <c r="V31" s="1">
        <v>0</v>
      </c>
      <c r="W31" s="1">
        <v>0</v>
      </c>
      <c r="X31" s="1">
        <v>0</v>
      </c>
      <c r="Y31" s="1">
        <v>0</v>
      </c>
      <c r="Z31" s="1">
        <v>0</v>
      </c>
      <c r="AA31" s="1">
        <v>0</v>
      </c>
      <c r="AB31" s="1">
        <v>0</v>
      </c>
      <c r="AC31" s="1">
        <v>0</v>
      </c>
      <c r="AD31" s="1">
        <v>0</v>
      </c>
      <c r="AE31" s="1">
        <v>0</v>
      </c>
      <c r="AF31" s="1">
        <v>0</v>
      </c>
      <c r="AG31" s="1">
        <v>0</v>
      </c>
      <c r="AH31" s="1">
        <v>0</v>
      </c>
      <c r="AI31" s="1">
        <v>0</v>
      </c>
      <c r="AJ31" s="1">
        <v>0</v>
      </c>
      <c r="AK31" s="1">
        <v>0</v>
      </c>
      <c r="AL31" s="1">
        <f t="shared" si="0"/>
        <v>0</v>
      </c>
      <c r="AM31" s="1">
        <f t="shared" si="1"/>
        <v>0</v>
      </c>
      <c r="AN31" s="1" t="s">
        <v>278</v>
      </c>
      <c r="AO31" s="96" t="s">
        <v>303</v>
      </c>
      <c r="AP31" s="24"/>
      <c r="AQ31" s="72" t="s">
        <v>249</v>
      </c>
      <c r="AR31" s="145"/>
      <c r="AS31" s="145"/>
      <c r="AT31" s="145"/>
      <c r="AU31" s="149"/>
      <c r="AV31" s="149"/>
      <c r="AW31" s="149"/>
      <c r="AX31" s="149"/>
      <c r="AY31" s="149"/>
      <c r="AZ31" s="149"/>
      <c r="BA31" s="149"/>
      <c r="BB31" s="170"/>
    </row>
    <row r="32" spans="2:54" s="5" customFormat="1" ht="143.25" customHeight="1">
      <c r="B32" s="192"/>
      <c r="C32" s="157"/>
      <c r="D32" s="194"/>
      <c r="E32" s="94" t="s">
        <v>304</v>
      </c>
      <c r="F32" s="23"/>
      <c r="G32" s="106"/>
      <c r="H32" s="106"/>
      <c r="I32" s="26"/>
      <c r="J32" s="26"/>
      <c r="K32" s="26"/>
      <c r="L32" s="24" t="s">
        <v>72</v>
      </c>
      <c r="M32" s="3" t="s">
        <v>73</v>
      </c>
      <c r="N32" s="6">
        <v>0</v>
      </c>
      <c r="O32" s="6">
        <v>9</v>
      </c>
      <c r="P32" s="24">
        <v>3</v>
      </c>
      <c r="Q32" s="116"/>
      <c r="R32" s="116"/>
      <c r="S32" s="24"/>
      <c r="T32" s="24"/>
      <c r="U32" s="24"/>
      <c r="V32" s="1">
        <v>0</v>
      </c>
      <c r="W32" s="1">
        <v>0</v>
      </c>
      <c r="X32" s="1">
        <v>0</v>
      </c>
      <c r="Y32" s="1">
        <v>0</v>
      </c>
      <c r="Z32" s="1">
        <v>0</v>
      </c>
      <c r="AA32" s="1">
        <v>0</v>
      </c>
      <c r="AB32" s="1">
        <v>0</v>
      </c>
      <c r="AC32" s="1">
        <v>0</v>
      </c>
      <c r="AD32" s="1">
        <v>0</v>
      </c>
      <c r="AE32" s="1">
        <v>0</v>
      </c>
      <c r="AF32" s="1">
        <v>0</v>
      </c>
      <c r="AG32" s="1">
        <v>0</v>
      </c>
      <c r="AH32" s="1">
        <v>0</v>
      </c>
      <c r="AI32" s="1">
        <v>0</v>
      </c>
      <c r="AJ32" s="1">
        <v>0</v>
      </c>
      <c r="AK32" s="1">
        <v>0</v>
      </c>
      <c r="AL32" s="1">
        <f t="shared" si="0"/>
        <v>0</v>
      </c>
      <c r="AM32" s="1">
        <f t="shared" si="1"/>
        <v>0</v>
      </c>
      <c r="AN32" s="1" t="s">
        <v>278</v>
      </c>
      <c r="AO32" s="24"/>
      <c r="AP32" s="24"/>
      <c r="AQ32" s="72" t="s">
        <v>249</v>
      </c>
      <c r="AR32" s="145"/>
      <c r="AS32" s="145"/>
      <c r="AT32" s="145"/>
      <c r="AU32" s="149"/>
      <c r="AV32" s="149"/>
      <c r="AW32" s="149"/>
      <c r="AX32" s="149"/>
      <c r="AY32" s="149"/>
      <c r="AZ32" s="149"/>
      <c r="BA32" s="149"/>
      <c r="BB32" s="170"/>
    </row>
    <row r="33" spans="2:54" s="2" customFormat="1" ht="138" customHeight="1">
      <c r="B33" s="192"/>
      <c r="C33" s="157"/>
      <c r="D33" s="194"/>
      <c r="E33" s="23"/>
      <c r="F33" s="23"/>
      <c r="G33" s="106"/>
      <c r="H33" s="106"/>
      <c r="I33" s="26"/>
      <c r="J33" s="26"/>
      <c r="K33" s="26"/>
      <c r="L33" s="24" t="s">
        <v>74</v>
      </c>
      <c r="M33" s="3" t="s">
        <v>75</v>
      </c>
      <c r="N33" s="3">
        <v>0</v>
      </c>
      <c r="O33" s="3">
        <v>1</v>
      </c>
      <c r="P33" s="24">
        <v>0</v>
      </c>
      <c r="Q33" s="112"/>
      <c r="R33" s="112"/>
      <c r="S33" s="23"/>
      <c r="T33" s="23"/>
      <c r="U33" s="23"/>
      <c r="V33" s="1">
        <v>0</v>
      </c>
      <c r="W33" s="1">
        <v>0</v>
      </c>
      <c r="X33" s="1">
        <v>0</v>
      </c>
      <c r="Y33" s="1">
        <v>0</v>
      </c>
      <c r="Z33" s="1">
        <v>0</v>
      </c>
      <c r="AA33" s="1">
        <v>0</v>
      </c>
      <c r="AB33" s="1">
        <v>0</v>
      </c>
      <c r="AC33" s="1">
        <v>0</v>
      </c>
      <c r="AD33" s="1">
        <v>0</v>
      </c>
      <c r="AE33" s="1">
        <v>0</v>
      </c>
      <c r="AF33" s="1">
        <v>0</v>
      </c>
      <c r="AG33" s="1">
        <v>0</v>
      </c>
      <c r="AH33" s="1">
        <v>0</v>
      </c>
      <c r="AI33" s="1">
        <v>0</v>
      </c>
      <c r="AJ33" s="1">
        <v>0</v>
      </c>
      <c r="AK33" s="1">
        <v>0</v>
      </c>
      <c r="AL33" s="1">
        <f t="shared" si="0"/>
        <v>0</v>
      </c>
      <c r="AM33" s="1">
        <f t="shared" si="1"/>
        <v>0</v>
      </c>
      <c r="AN33" s="1" t="s">
        <v>278</v>
      </c>
      <c r="AO33" s="23"/>
      <c r="AP33" s="23"/>
      <c r="AQ33" s="70" t="s">
        <v>249</v>
      </c>
      <c r="AR33" s="145"/>
      <c r="AS33" s="145"/>
      <c r="AT33" s="145"/>
      <c r="AU33" s="149"/>
      <c r="AV33" s="149"/>
      <c r="AW33" s="149"/>
      <c r="AX33" s="149"/>
      <c r="AY33" s="149"/>
      <c r="AZ33" s="149"/>
      <c r="BA33" s="149"/>
      <c r="BB33" s="170"/>
    </row>
    <row r="34" spans="2:54" s="2" customFormat="1" ht="133.5" customHeight="1" thickBot="1">
      <c r="B34" s="193"/>
      <c r="C34" s="196"/>
      <c r="D34" s="195"/>
      <c r="E34" s="126" t="s">
        <v>354</v>
      </c>
      <c r="F34" s="32"/>
      <c r="G34" s="107"/>
      <c r="H34" s="107"/>
      <c r="I34" s="33"/>
      <c r="J34" s="33"/>
      <c r="K34" s="33"/>
      <c r="L34" s="34" t="s">
        <v>76</v>
      </c>
      <c r="M34" s="34" t="s">
        <v>77</v>
      </c>
      <c r="N34" s="34" t="s">
        <v>78</v>
      </c>
      <c r="O34" s="34">
        <v>1</v>
      </c>
      <c r="P34" s="35">
        <v>1</v>
      </c>
      <c r="Q34" s="113"/>
      <c r="R34" s="113"/>
      <c r="S34" s="32"/>
      <c r="T34" s="32"/>
      <c r="U34" s="32"/>
      <c r="V34" s="36">
        <v>0</v>
      </c>
      <c r="W34" s="36">
        <v>0</v>
      </c>
      <c r="X34" s="36">
        <v>0</v>
      </c>
      <c r="Y34" s="36">
        <v>0</v>
      </c>
      <c r="Z34" s="36">
        <v>0</v>
      </c>
      <c r="AA34" s="36">
        <v>0</v>
      </c>
      <c r="AB34" s="36">
        <v>0</v>
      </c>
      <c r="AC34" s="36">
        <v>0</v>
      </c>
      <c r="AD34" s="36">
        <v>0</v>
      </c>
      <c r="AE34" s="36">
        <v>0</v>
      </c>
      <c r="AF34" s="36">
        <v>0</v>
      </c>
      <c r="AG34" s="36">
        <v>0</v>
      </c>
      <c r="AH34" s="36">
        <v>0</v>
      </c>
      <c r="AI34" s="36">
        <v>0</v>
      </c>
      <c r="AJ34" s="36">
        <v>0</v>
      </c>
      <c r="AK34" s="36">
        <v>0</v>
      </c>
      <c r="AL34" s="36">
        <f t="shared" si="0"/>
        <v>0</v>
      </c>
      <c r="AM34" s="36">
        <f t="shared" si="1"/>
        <v>0</v>
      </c>
      <c r="AN34" s="1" t="s">
        <v>278</v>
      </c>
      <c r="AO34" s="95" t="s">
        <v>306</v>
      </c>
      <c r="AP34" s="32"/>
      <c r="AQ34" s="71" t="s">
        <v>249</v>
      </c>
      <c r="AR34" s="146"/>
      <c r="AS34" s="146"/>
      <c r="AT34" s="146"/>
      <c r="AU34" s="150"/>
      <c r="AV34" s="150"/>
      <c r="AW34" s="150"/>
      <c r="AX34" s="150"/>
      <c r="AY34" s="150"/>
      <c r="AZ34" s="150"/>
      <c r="BA34" s="150"/>
      <c r="BB34" s="171"/>
    </row>
    <row r="35" spans="2:54" s="45" customFormat="1" ht="13.5" thickBot="1">
      <c r="B35" s="46"/>
      <c r="D35" s="46"/>
      <c r="G35" s="47"/>
      <c r="H35" s="47"/>
      <c r="I35" s="47"/>
      <c r="J35" s="47"/>
      <c r="K35" s="47"/>
      <c r="L35" s="46"/>
      <c r="M35" s="46"/>
      <c r="N35" s="46"/>
      <c r="O35" s="46"/>
      <c r="P35" s="48"/>
      <c r="V35" s="49"/>
      <c r="W35" s="49"/>
      <c r="X35" s="49"/>
      <c r="Y35" s="49"/>
      <c r="Z35" s="49"/>
      <c r="AA35" s="49"/>
      <c r="AB35" s="49"/>
      <c r="AC35" s="49"/>
      <c r="AD35" s="49"/>
      <c r="AE35" s="49"/>
      <c r="AF35" s="49"/>
      <c r="AG35" s="49"/>
      <c r="AH35" s="49"/>
      <c r="AI35" s="49"/>
      <c r="AJ35" s="49"/>
      <c r="AK35" s="49"/>
      <c r="AL35" s="49"/>
      <c r="AM35" s="49"/>
      <c r="AN35" s="49"/>
      <c r="AU35" s="47"/>
      <c r="AV35" s="47"/>
      <c r="AW35" s="47"/>
      <c r="AX35" s="47"/>
      <c r="AY35" s="47"/>
      <c r="AZ35" s="47"/>
      <c r="BA35" s="47"/>
      <c r="BB35" s="47"/>
    </row>
    <row r="36" spans="1:54" s="13" customFormat="1" ht="147.75" customHeight="1">
      <c r="A36" s="21">
        <v>2</v>
      </c>
      <c r="B36" s="56" t="s">
        <v>7</v>
      </c>
      <c r="C36" s="57" t="s">
        <v>12</v>
      </c>
      <c r="D36" s="57" t="s">
        <v>13</v>
      </c>
      <c r="E36" s="57" t="s">
        <v>208</v>
      </c>
      <c r="F36" s="57" t="s">
        <v>209</v>
      </c>
      <c r="G36" s="57" t="s">
        <v>343</v>
      </c>
      <c r="H36" s="57" t="s">
        <v>344</v>
      </c>
      <c r="I36" s="57" t="s">
        <v>210</v>
      </c>
      <c r="J36" s="57" t="s">
        <v>211</v>
      </c>
      <c r="K36" s="57" t="s">
        <v>212</v>
      </c>
      <c r="L36" s="57" t="s">
        <v>8</v>
      </c>
      <c r="M36" s="57" t="s">
        <v>9</v>
      </c>
      <c r="N36" s="57" t="s">
        <v>10</v>
      </c>
      <c r="O36" s="57" t="s">
        <v>11</v>
      </c>
      <c r="P36" s="57" t="s">
        <v>333</v>
      </c>
      <c r="Q36" s="57" t="s">
        <v>334</v>
      </c>
      <c r="R36" s="57" t="s">
        <v>335</v>
      </c>
      <c r="S36" s="57" t="s">
        <v>336</v>
      </c>
      <c r="T36" s="57" t="s">
        <v>337</v>
      </c>
      <c r="U36" s="57" t="s">
        <v>338</v>
      </c>
      <c r="V36" s="58" t="s">
        <v>213</v>
      </c>
      <c r="W36" s="59" t="s">
        <v>214</v>
      </c>
      <c r="X36" s="58" t="s">
        <v>215</v>
      </c>
      <c r="Y36" s="59" t="s">
        <v>216</v>
      </c>
      <c r="Z36" s="58" t="s">
        <v>217</v>
      </c>
      <c r="AA36" s="59" t="s">
        <v>218</v>
      </c>
      <c r="AB36" s="58" t="s">
        <v>219</v>
      </c>
      <c r="AC36" s="59" t="s">
        <v>220</v>
      </c>
      <c r="AD36" s="58" t="s">
        <v>221</v>
      </c>
      <c r="AE36" s="59" t="s">
        <v>222</v>
      </c>
      <c r="AF36" s="58" t="s">
        <v>223</v>
      </c>
      <c r="AG36" s="59" t="s">
        <v>224</v>
      </c>
      <c r="AH36" s="58" t="s">
        <v>225</v>
      </c>
      <c r="AI36" s="59" t="s">
        <v>226</v>
      </c>
      <c r="AJ36" s="58" t="s">
        <v>227</v>
      </c>
      <c r="AK36" s="59" t="s">
        <v>228</v>
      </c>
      <c r="AL36" s="58" t="s">
        <v>14</v>
      </c>
      <c r="AM36" s="59" t="s">
        <v>15</v>
      </c>
      <c r="AN36" s="60" t="s">
        <v>229</v>
      </c>
      <c r="AO36" s="60" t="s">
        <v>230</v>
      </c>
      <c r="AP36" s="60" t="s">
        <v>231</v>
      </c>
      <c r="AQ36" s="60" t="s">
        <v>232</v>
      </c>
      <c r="AR36" s="61" t="s">
        <v>2</v>
      </c>
      <c r="AS36" s="61" t="s">
        <v>3</v>
      </c>
      <c r="AT36" s="61" t="s">
        <v>4</v>
      </c>
      <c r="AU36" s="61" t="s">
        <v>5</v>
      </c>
      <c r="AV36" s="61" t="s">
        <v>6</v>
      </c>
      <c r="AW36" s="61" t="s">
        <v>339</v>
      </c>
      <c r="AX36" s="61" t="s">
        <v>345</v>
      </c>
      <c r="AY36" s="61" t="s">
        <v>346</v>
      </c>
      <c r="AZ36" s="61" t="s">
        <v>340</v>
      </c>
      <c r="BA36" s="61" t="s">
        <v>341</v>
      </c>
      <c r="BB36" s="62" t="s">
        <v>342</v>
      </c>
    </row>
    <row r="37" spans="2:54" s="2" customFormat="1" ht="63.75">
      <c r="B37" s="189" t="s">
        <v>82</v>
      </c>
      <c r="C37" s="156"/>
      <c r="D37" s="169" t="s">
        <v>47</v>
      </c>
      <c r="E37" s="99"/>
      <c r="F37" s="24"/>
      <c r="G37" s="108"/>
      <c r="H37" s="108"/>
      <c r="I37" s="25"/>
      <c r="J37" s="25"/>
      <c r="K37" s="26"/>
      <c r="L37" s="169" t="s">
        <v>83</v>
      </c>
      <c r="M37" s="3" t="s">
        <v>84</v>
      </c>
      <c r="N37" s="6">
        <v>0</v>
      </c>
      <c r="O37" s="4">
        <v>1</v>
      </c>
      <c r="P37" s="24">
        <v>1</v>
      </c>
      <c r="Q37" s="112"/>
      <c r="R37" s="112"/>
      <c r="S37" s="23"/>
      <c r="T37" s="23"/>
      <c r="U37" s="23"/>
      <c r="V37" s="1">
        <v>0</v>
      </c>
      <c r="W37" s="1">
        <v>0</v>
      </c>
      <c r="X37" s="1">
        <v>0</v>
      </c>
      <c r="Y37" s="1">
        <v>0</v>
      </c>
      <c r="Z37" s="1">
        <v>0</v>
      </c>
      <c r="AA37" s="1">
        <v>0</v>
      </c>
      <c r="AB37" s="1">
        <v>0</v>
      </c>
      <c r="AC37" s="1">
        <v>0</v>
      </c>
      <c r="AD37" s="1">
        <v>0</v>
      </c>
      <c r="AE37" s="1">
        <v>0</v>
      </c>
      <c r="AF37" s="1">
        <v>0</v>
      </c>
      <c r="AG37" s="1">
        <v>0</v>
      </c>
      <c r="AH37" s="1">
        <v>0</v>
      </c>
      <c r="AI37" s="1">
        <v>0</v>
      </c>
      <c r="AJ37" s="1">
        <v>0</v>
      </c>
      <c r="AK37" s="1">
        <v>0</v>
      </c>
      <c r="AL37" s="1">
        <f t="shared" si="0"/>
        <v>0</v>
      </c>
      <c r="AM37" s="1">
        <f t="shared" si="1"/>
        <v>0</v>
      </c>
      <c r="AN37" s="1" t="s">
        <v>287</v>
      </c>
      <c r="AO37" s="94" t="s">
        <v>307</v>
      </c>
      <c r="AP37" s="23"/>
      <c r="AQ37" s="70" t="s">
        <v>249</v>
      </c>
      <c r="AR37" s="145" t="s">
        <v>79</v>
      </c>
      <c r="AS37" s="169" t="s">
        <v>80</v>
      </c>
      <c r="AT37" s="169" t="s">
        <v>81</v>
      </c>
      <c r="AU37" s="140">
        <v>0</v>
      </c>
      <c r="AV37" s="140">
        <v>1</v>
      </c>
      <c r="AW37" s="140"/>
      <c r="AX37" s="140"/>
      <c r="AY37" s="140"/>
      <c r="AZ37" s="140"/>
      <c r="BA37" s="140"/>
      <c r="BB37" s="172"/>
    </row>
    <row r="38" spans="2:54" s="2" customFormat="1" ht="76.5" customHeight="1">
      <c r="B38" s="189"/>
      <c r="C38" s="157"/>
      <c r="D38" s="169"/>
      <c r="E38" s="99" t="s">
        <v>355</v>
      </c>
      <c r="F38" s="96"/>
      <c r="G38" s="108"/>
      <c r="H38" s="100"/>
      <c r="I38" s="91"/>
      <c r="J38" s="100"/>
      <c r="K38" s="90"/>
      <c r="L38" s="169"/>
      <c r="M38" s="154" t="s">
        <v>85</v>
      </c>
      <c r="N38" s="154">
        <v>1</v>
      </c>
      <c r="O38" s="154">
        <v>3</v>
      </c>
      <c r="P38" s="154">
        <v>2</v>
      </c>
      <c r="Q38" s="154"/>
      <c r="R38" s="154"/>
      <c r="S38" s="154"/>
      <c r="T38" s="154"/>
      <c r="U38" s="154"/>
      <c r="V38" s="154">
        <v>0</v>
      </c>
      <c r="W38" s="154">
        <v>0</v>
      </c>
      <c r="X38" s="154">
        <v>0</v>
      </c>
      <c r="Y38" s="154">
        <v>0</v>
      </c>
      <c r="Z38" s="154">
        <v>0</v>
      </c>
      <c r="AA38" s="154">
        <v>0</v>
      </c>
      <c r="AB38" s="154">
        <v>0</v>
      </c>
      <c r="AC38" s="154">
        <v>0</v>
      </c>
      <c r="AD38" s="154">
        <v>0</v>
      </c>
      <c r="AE38" s="154">
        <v>0</v>
      </c>
      <c r="AF38" s="154">
        <v>0</v>
      </c>
      <c r="AG38" s="154">
        <v>0</v>
      </c>
      <c r="AH38" s="154">
        <v>0</v>
      </c>
      <c r="AI38" s="154">
        <v>0</v>
      </c>
      <c r="AJ38" s="154">
        <v>0</v>
      </c>
      <c r="AK38" s="154">
        <v>0</v>
      </c>
      <c r="AL38" s="154">
        <f>+V38+X38+Z38+AB38+AD38+AF38+AH38+AJ38</f>
        <v>0</v>
      </c>
      <c r="AM38" s="154">
        <f>+W38+Y38+AA38+AC38+AE38+AG38+AI38+AK38</f>
        <v>0</v>
      </c>
      <c r="AN38" s="154" t="s">
        <v>288</v>
      </c>
      <c r="AO38" s="154" t="s">
        <v>308</v>
      </c>
      <c r="AP38" s="154"/>
      <c r="AQ38" s="154" t="s">
        <v>249</v>
      </c>
      <c r="AR38" s="145"/>
      <c r="AS38" s="169"/>
      <c r="AT38" s="169"/>
      <c r="AU38" s="140"/>
      <c r="AV38" s="140"/>
      <c r="AW38" s="140"/>
      <c r="AX38" s="140"/>
      <c r="AY38" s="140"/>
      <c r="AZ38" s="140"/>
      <c r="BA38" s="140"/>
      <c r="BB38" s="172"/>
    </row>
    <row r="39" spans="2:54" s="2" customFormat="1" ht="92.25" customHeight="1">
      <c r="B39" s="189"/>
      <c r="C39" s="157"/>
      <c r="D39" s="169"/>
      <c r="E39" s="99" t="s">
        <v>356</v>
      </c>
      <c r="F39" s="24"/>
      <c r="G39" s="108"/>
      <c r="H39" s="100"/>
      <c r="I39" s="25"/>
      <c r="J39" s="100"/>
      <c r="K39" s="26"/>
      <c r="L39" s="169"/>
      <c r="M39" s="155"/>
      <c r="N39" s="155">
        <v>1</v>
      </c>
      <c r="O39" s="155">
        <v>3</v>
      </c>
      <c r="P39" s="155"/>
      <c r="Q39" s="155"/>
      <c r="R39" s="155"/>
      <c r="S39" s="155"/>
      <c r="T39" s="155"/>
      <c r="U39" s="155"/>
      <c r="V39" s="155">
        <v>0</v>
      </c>
      <c r="W39" s="155">
        <v>0</v>
      </c>
      <c r="X39" s="155">
        <v>0</v>
      </c>
      <c r="Y39" s="155">
        <v>0</v>
      </c>
      <c r="Z39" s="155">
        <v>0</v>
      </c>
      <c r="AA39" s="155">
        <v>0</v>
      </c>
      <c r="AB39" s="155">
        <v>0</v>
      </c>
      <c r="AC39" s="155">
        <v>0</v>
      </c>
      <c r="AD39" s="155">
        <v>0</v>
      </c>
      <c r="AE39" s="155">
        <v>0</v>
      </c>
      <c r="AF39" s="155">
        <v>0</v>
      </c>
      <c r="AG39" s="155">
        <v>0</v>
      </c>
      <c r="AH39" s="155">
        <v>0</v>
      </c>
      <c r="AI39" s="155">
        <v>0</v>
      </c>
      <c r="AJ39" s="155">
        <v>0</v>
      </c>
      <c r="AK39" s="155">
        <v>0</v>
      </c>
      <c r="AL39" s="155">
        <f t="shared" si="0"/>
        <v>0</v>
      </c>
      <c r="AM39" s="155">
        <f t="shared" si="1"/>
        <v>0</v>
      </c>
      <c r="AN39" s="155" t="s">
        <v>288</v>
      </c>
      <c r="AO39" s="155"/>
      <c r="AP39" s="155"/>
      <c r="AQ39" s="155" t="s">
        <v>249</v>
      </c>
      <c r="AR39" s="145"/>
      <c r="AS39" s="169"/>
      <c r="AT39" s="169"/>
      <c r="AU39" s="140"/>
      <c r="AV39" s="140"/>
      <c r="AW39" s="140"/>
      <c r="AX39" s="140"/>
      <c r="AY39" s="140"/>
      <c r="AZ39" s="140"/>
      <c r="BA39" s="140"/>
      <c r="BB39" s="172"/>
    </row>
    <row r="40" spans="2:54" s="2" customFormat="1" ht="89.25">
      <c r="B40" s="189"/>
      <c r="C40" s="157"/>
      <c r="D40" s="169"/>
      <c r="E40" s="99" t="s">
        <v>357</v>
      </c>
      <c r="F40" s="24"/>
      <c r="G40" s="108"/>
      <c r="H40" s="100"/>
      <c r="I40" s="25"/>
      <c r="J40" s="100"/>
      <c r="K40" s="26"/>
      <c r="L40" s="24" t="s">
        <v>86</v>
      </c>
      <c r="M40" s="3" t="s">
        <v>87</v>
      </c>
      <c r="N40" s="6">
        <v>0</v>
      </c>
      <c r="O40" s="25">
        <v>1</v>
      </c>
      <c r="P40" s="25">
        <v>0.6</v>
      </c>
      <c r="Q40" s="108"/>
      <c r="R40" s="108"/>
      <c r="S40" s="78"/>
      <c r="T40" s="91"/>
      <c r="U40" s="91"/>
      <c r="V40" s="1">
        <v>0</v>
      </c>
      <c r="W40" s="1">
        <v>0</v>
      </c>
      <c r="X40" s="1">
        <v>0</v>
      </c>
      <c r="Y40" s="1">
        <v>0</v>
      </c>
      <c r="Z40" s="1">
        <v>0</v>
      </c>
      <c r="AA40" s="1">
        <v>0</v>
      </c>
      <c r="AB40" s="1">
        <v>0</v>
      </c>
      <c r="AC40" s="1">
        <v>0</v>
      </c>
      <c r="AD40" s="1">
        <v>0</v>
      </c>
      <c r="AE40" s="1">
        <v>0</v>
      </c>
      <c r="AF40" s="1">
        <v>0</v>
      </c>
      <c r="AG40" s="1">
        <v>0</v>
      </c>
      <c r="AH40" s="1">
        <v>0</v>
      </c>
      <c r="AI40" s="1">
        <v>0</v>
      </c>
      <c r="AJ40" s="1">
        <v>0</v>
      </c>
      <c r="AK40" s="1">
        <v>0</v>
      </c>
      <c r="AL40" s="1">
        <f t="shared" si="0"/>
        <v>0</v>
      </c>
      <c r="AM40" s="1">
        <f t="shared" si="1"/>
        <v>0</v>
      </c>
      <c r="AN40" s="1" t="s">
        <v>287</v>
      </c>
      <c r="AO40" s="70" t="s">
        <v>256</v>
      </c>
      <c r="AP40" s="23"/>
      <c r="AQ40" s="70" t="s">
        <v>249</v>
      </c>
      <c r="AR40" s="145"/>
      <c r="AS40" s="169"/>
      <c r="AT40" s="169"/>
      <c r="AU40" s="140"/>
      <c r="AV40" s="140"/>
      <c r="AW40" s="140"/>
      <c r="AX40" s="140"/>
      <c r="AY40" s="140"/>
      <c r="AZ40" s="140"/>
      <c r="BA40" s="140"/>
      <c r="BB40" s="172"/>
    </row>
    <row r="41" spans="2:54" s="2" customFormat="1" ht="105.75" customHeight="1">
      <c r="B41" s="189"/>
      <c r="C41" s="157"/>
      <c r="D41" s="169"/>
      <c r="E41" s="99" t="s">
        <v>359</v>
      </c>
      <c r="F41" s="24"/>
      <c r="G41" s="108"/>
      <c r="H41" s="108"/>
      <c r="I41" s="25"/>
      <c r="J41" s="25"/>
      <c r="K41" s="26"/>
      <c r="L41" s="156" t="s">
        <v>88</v>
      </c>
      <c r="M41" s="156" t="s">
        <v>89</v>
      </c>
      <c r="N41" s="156">
        <v>0</v>
      </c>
      <c r="O41" s="156">
        <v>430</v>
      </c>
      <c r="P41" s="156">
        <v>215</v>
      </c>
      <c r="Q41" s="156"/>
      <c r="R41" s="156"/>
      <c r="S41" s="156"/>
      <c r="T41" s="156"/>
      <c r="U41" s="156"/>
      <c r="V41" s="156">
        <v>12000</v>
      </c>
      <c r="W41" s="156">
        <v>0</v>
      </c>
      <c r="X41" s="156">
        <v>0</v>
      </c>
      <c r="Y41" s="156">
        <v>0</v>
      </c>
      <c r="Z41" s="156">
        <v>0</v>
      </c>
      <c r="AA41" s="156">
        <v>0</v>
      </c>
      <c r="AB41" s="156">
        <v>0</v>
      </c>
      <c r="AC41" s="156">
        <v>0</v>
      </c>
      <c r="AD41" s="156">
        <v>0</v>
      </c>
      <c r="AE41" s="156">
        <v>0</v>
      </c>
      <c r="AF41" s="156">
        <v>0</v>
      </c>
      <c r="AG41" s="156">
        <v>0</v>
      </c>
      <c r="AH41" s="156">
        <v>0</v>
      </c>
      <c r="AI41" s="156">
        <v>0</v>
      </c>
      <c r="AJ41" s="156">
        <v>0</v>
      </c>
      <c r="AK41" s="156">
        <v>0</v>
      </c>
      <c r="AL41" s="156">
        <f t="shared" si="0"/>
        <v>12000</v>
      </c>
      <c r="AM41" s="156">
        <f t="shared" si="1"/>
        <v>0</v>
      </c>
      <c r="AN41" s="156" t="s">
        <v>310</v>
      </c>
      <c r="AO41" s="163" t="s">
        <v>311</v>
      </c>
      <c r="AP41" s="156"/>
      <c r="AQ41" s="156" t="s">
        <v>249</v>
      </c>
      <c r="AR41" s="145"/>
      <c r="AS41" s="169"/>
      <c r="AT41" s="169"/>
      <c r="AU41" s="140"/>
      <c r="AV41" s="140"/>
      <c r="AW41" s="140"/>
      <c r="AX41" s="140"/>
      <c r="AY41" s="140"/>
      <c r="AZ41" s="140"/>
      <c r="BA41" s="140"/>
      <c r="BB41" s="172"/>
    </row>
    <row r="42" spans="2:54" s="2" customFormat="1" ht="105.75" customHeight="1">
      <c r="B42" s="189"/>
      <c r="C42" s="157"/>
      <c r="D42" s="169"/>
      <c r="E42" s="99" t="s">
        <v>358</v>
      </c>
      <c r="F42" s="128"/>
      <c r="G42" s="129"/>
      <c r="H42" s="129"/>
      <c r="I42" s="129"/>
      <c r="J42" s="129"/>
      <c r="K42" s="130"/>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64"/>
      <c r="AP42" s="157"/>
      <c r="AQ42" s="157"/>
      <c r="AR42" s="145"/>
      <c r="AS42" s="169"/>
      <c r="AT42" s="169"/>
      <c r="AU42" s="140"/>
      <c r="AV42" s="140"/>
      <c r="AW42" s="140"/>
      <c r="AX42" s="140"/>
      <c r="AY42" s="140"/>
      <c r="AZ42" s="140"/>
      <c r="BA42" s="140"/>
      <c r="BB42" s="172"/>
    </row>
    <row r="43" spans="2:54" s="2" customFormat="1" ht="105.75" customHeight="1">
      <c r="B43" s="189"/>
      <c r="C43" s="157"/>
      <c r="D43" s="169"/>
      <c r="E43" s="99" t="s">
        <v>309</v>
      </c>
      <c r="F43" s="96"/>
      <c r="G43" s="116"/>
      <c r="H43" s="116"/>
      <c r="I43" s="96"/>
      <c r="J43" s="96"/>
      <c r="K43" s="90"/>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45"/>
      <c r="AS43" s="169"/>
      <c r="AT43" s="169"/>
      <c r="AU43" s="140"/>
      <c r="AV43" s="140"/>
      <c r="AW43" s="140"/>
      <c r="AX43" s="140"/>
      <c r="AY43" s="140"/>
      <c r="AZ43" s="140"/>
      <c r="BA43" s="140"/>
      <c r="BB43" s="172"/>
    </row>
    <row r="44" spans="2:54" s="2" customFormat="1" ht="79.5" customHeight="1">
      <c r="B44" s="189"/>
      <c r="C44" s="157"/>
      <c r="D44" s="169"/>
      <c r="E44" s="99" t="s">
        <v>360</v>
      </c>
      <c r="F44" s="24"/>
      <c r="G44" s="100"/>
      <c r="H44" s="100"/>
      <c r="I44" s="100"/>
      <c r="J44" s="100"/>
      <c r="K44" s="26"/>
      <c r="L44" s="24" t="s">
        <v>90</v>
      </c>
      <c r="M44" s="3" t="s">
        <v>91</v>
      </c>
      <c r="N44" s="6">
        <v>0</v>
      </c>
      <c r="O44" s="6">
        <v>20</v>
      </c>
      <c r="P44" s="23">
        <v>10</v>
      </c>
      <c r="Q44" s="112"/>
      <c r="R44" s="112"/>
      <c r="S44" s="23"/>
      <c r="T44" s="23"/>
      <c r="U44" s="23"/>
      <c r="V44" s="1">
        <v>38000</v>
      </c>
      <c r="W44" s="1">
        <v>0</v>
      </c>
      <c r="X44" s="1">
        <v>0</v>
      </c>
      <c r="Y44" s="1">
        <v>0</v>
      </c>
      <c r="Z44" s="1">
        <v>0</v>
      </c>
      <c r="AA44" s="1">
        <v>0</v>
      </c>
      <c r="AB44" s="1">
        <v>0</v>
      </c>
      <c r="AC44" s="1">
        <v>0</v>
      </c>
      <c r="AD44" s="1">
        <v>0</v>
      </c>
      <c r="AE44" s="1">
        <v>0</v>
      </c>
      <c r="AF44" s="1">
        <v>0</v>
      </c>
      <c r="AG44" s="1">
        <v>0</v>
      </c>
      <c r="AH44" s="1">
        <v>0</v>
      </c>
      <c r="AI44" s="1">
        <v>0</v>
      </c>
      <c r="AJ44" s="1">
        <v>0</v>
      </c>
      <c r="AK44" s="1">
        <v>0</v>
      </c>
      <c r="AL44" s="1">
        <f t="shared" si="0"/>
        <v>38000</v>
      </c>
      <c r="AM44" s="1">
        <f t="shared" si="1"/>
        <v>0</v>
      </c>
      <c r="AN44" s="1" t="s">
        <v>287</v>
      </c>
      <c r="AO44" s="70" t="s">
        <v>257</v>
      </c>
      <c r="AP44" s="23"/>
      <c r="AQ44" s="70" t="s">
        <v>249</v>
      </c>
      <c r="AR44" s="145"/>
      <c r="AS44" s="169"/>
      <c r="AT44" s="169"/>
      <c r="AU44" s="140"/>
      <c r="AV44" s="140"/>
      <c r="AW44" s="140"/>
      <c r="AX44" s="140"/>
      <c r="AY44" s="140"/>
      <c r="AZ44" s="140"/>
      <c r="BA44" s="140"/>
      <c r="BB44" s="172"/>
    </row>
    <row r="45" spans="2:54" s="2" customFormat="1" ht="79.5" customHeight="1">
      <c r="B45" s="167"/>
      <c r="C45" s="157"/>
      <c r="D45" s="152"/>
      <c r="E45" s="101" t="s">
        <v>363</v>
      </c>
      <c r="F45" s="102"/>
      <c r="G45" s="103"/>
      <c r="H45" s="103"/>
      <c r="I45" s="103"/>
      <c r="J45" s="103"/>
      <c r="K45" s="103"/>
      <c r="L45" s="159" t="s">
        <v>92</v>
      </c>
      <c r="M45" s="159" t="s">
        <v>93</v>
      </c>
      <c r="N45" s="159">
        <v>0</v>
      </c>
      <c r="O45" s="159">
        <v>430</v>
      </c>
      <c r="P45" s="159">
        <v>430</v>
      </c>
      <c r="Q45" s="159"/>
      <c r="R45" s="159"/>
      <c r="S45" s="159"/>
      <c r="T45" s="159"/>
      <c r="U45" s="159"/>
      <c r="V45" s="159">
        <v>50000</v>
      </c>
      <c r="W45" s="159">
        <v>0</v>
      </c>
      <c r="X45" s="159">
        <v>0</v>
      </c>
      <c r="Y45" s="159">
        <v>0</v>
      </c>
      <c r="Z45" s="159">
        <v>0</v>
      </c>
      <c r="AA45" s="159">
        <v>0</v>
      </c>
      <c r="AB45" s="159">
        <v>0</v>
      </c>
      <c r="AC45" s="159">
        <v>0</v>
      </c>
      <c r="AD45" s="159">
        <v>0</v>
      </c>
      <c r="AE45" s="159">
        <v>0</v>
      </c>
      <c r="AF45" s="159">
        <v>0</v>
      </c>
      <c r="AG45" s="159">
        <v>0</v>
      </c>
      <c r="AH45" s="159">
        <v>0</v>
      </c>
      <c r="AI45" s="159">
        <v>0</v>
      </c>
      <c r="AJ45" s="159">
        <v>0</v>
      </c>
      <c r="AK45" s="159">
        <v>0</v>
      </c>
      <c r="AL45" s="159">
        <f>+V45+X45+Z45+AB45+AD45+AF45+AH45+AJ45</f>
        <v>50000</v>
      </c>
      <c r="AM45" s="159">
        <f>+W45+Y45+AA45+AC45+AE45+AG45+AI45+AK45</f>
        <v>0</v>
      </c>
      <c r="AN45" s="159" t="s">
        <v>287</v>
      </c>
      <c r="AO45" s="159" t="s">
        <v>257</v>
      </c>
      <c r="AP45" s="159"/>
      <c r="AQ45" s="159" t="s">
        <v>249</v>
      </c>
      <c r="AR45" s="156"/>
      <c r="AS45" s="152"/>
      <c r="AT45" s="152"/>
      <c r="AU45" s="151"/>
      <c r="AV45" s="151"/>
      <c r="AW45" s="151"/>
      <c r="AX45" s="151"/>
      <c r="AY45" s="151"/>
      <c r="AZ45" s="151"/>
      <c r="BA45" s="151"/>
      <c r="BB45" s="173"/>
    </row>
    <row r="46" spans="2:54" s="2" customFormat="1" ht="79.5" customHeight="1">
      <c r="B46" s="167"/>
      <c r="C46" s="157"/>
      <c r="D46" s="152"/>
      <c r="E46" s="101" t="s">
        <v>361</v>
      </c>
      <c r="F46" s="102"/>
      <c r="G46" s="103"/>
      <c r="H46" s="103"/>
      <c r="I46" s="103"/>
      <c r="J46" s="103"/>
      <c r="K46" s="103"/>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56"/>
      <c r="AS46" s="152"/>
      <c r="AT46" s="152"/>
      <c r="AU46" s="151"/>
      <c r="AV46" s="151"/>
      <c r="AW46" s="151"/>
      <c r="AX46" s="151"/>
      <c r="AY46" s="151"/>
      <c r="AZ46" s="151"/>
      <c r="BA46" s="151"/>
      <c r="BB46" s="173"/>
    </row>
    <row r="47" spans="2:54" s="2" customFormat="1" ht="86.25" customHeight="1" thickBot="1">
      <c r="B47" s="191"/>
      <c r="C47" s="196"/>
      <c r="D47" s="144"/>
      <c r="E47" s="99" t="s">
        <v>362</v>
      </c>
      <c r="F47" s="102"/>
      <c r="G47" s="103"/>
      <c r="H47" s="103"/>
      <c r="I47" s="103"/>
      <c r="J47" s="103"/>
      <c r="K47" s="103"/>
      <c r="L47" s="161" t="s">
        <v>92</v>
      </c>
      <c r="M47" s="161" t="s">
        <v>93</v>
      </c>
      <c r="N47" s="161">
        <v>0</v>
      </c>
      <c r="O47" s="161">
        <v>430</v>
      </c>
      <c r="P47" s="161"/>
      <c r="Q47" s="161"/>
      <c r="R47" s="161"/>
      <c r="S47" s="161"/>
      <c r="T47" s="161"/>
      <c r="U47" s="161"/>
      <c r="V47" s="161">
        <f>25000+15800</f>
        <v>40800</v>
      </c>
      <c r="W47" s="161"/>
      <c r="X47" s="161">
        <v>0</v>
      </c>
      <c r="Y47" s="161">
        <v>0</v>
      </c>
      <c r="Z47" s="161">
        <v>0</v>
      </c>
      <c r="AA47" s="161">
        <v>0</v>
      </c>
      <c r="AB47" s="161">
        <v>0</v>
      </c>
      <c r="AC47" s="161">
        <v>0</v>
      </c>
      <c r="AD47" s="161">
        <v>0</v>
      </c>
      <c r="AE47" s="161">
        <v>0</v>
      </c>
      <c r="AF47" s="161">
        <v>0</v>
      </c>
      <c r="AG47" s="161">
        <v>0</v>
      </c>
      <c r="AH47" s="161">
        <v>0</v>
      </c>
      <c r="AI47" s="161">
        <v>0</v>
      </c>
      <c r="AJ47" s="161">
        <v>0</v>
      </c>
      <c r="AK47" s="161">
        <v>0</v>
      </c>
      <c r="AL47" s="161">
        <f t="shared" si="0"/>
        <v>40800</v>
      </c>
      <c r="AM47" s="161">
        <f t="shared" si="1"/>
        <v>0</v>
      </c>
      <c r="AN47" s="161"/>
      <c r="AO47" s="161"/>
      <c r="AP47" s="161"/>
      <c r="AQ47" s="161"/>
      <c r="AR47" s="146"/>
      <c r="AS47" s="144"/>
      <c r="AT47" s="144"/>
      <c r="AU47" s="141"/>
      <c r="AV47" s="141"/>
      <c r="AW47" s="141"/>
      <c r="AX47" s="141"/>
      <c r="AY47" s="141"/>
      <c r="AZ47" s="141"/>
      <c r="BA47" s="141"/>
      <c r="BB47" s="174"/>
    </row>
    <row r="48" spans="4:54" s="45" customFormat="1" ht="13.5" thickBot="1">
      <c r="D48" s="48"/>
      <c r="F48" s="48"/>
      <c r="G48" s="50"/>
      <c r="H48" s="50"/>
      <c r="I48" s="50"/>
      <c r="J48" s="50"/>
      <c r="K48" s="50"/>
      <c r="M48" s="51"/>
      <c r="N48" s="52"/>
      <c r="O48" s="52"/>
      <c r="V48" s="49"/>
      <c r="W48" s="49"/>
      <c r="X48" s="49"/>
      <c r="Y48" s="49"/>
      <c r="Z48" s="49"/>
      <c r="AA48" s="49"/>
      <c r="AB48" s="49"/>
      <c r="AC48" s="49"/>
      <c r="AD48" s="49"/>
      <c r="AE48" s="49"/>
      <c r="AF48" s="49"/>
      <c r="AG48" s="49"/>
      <c r="AH48" s="49"/>
      <c r="AI48" s="49"/>
      <c r="AJ48" s="49"/>
      <c r="AK48" s="49"/>
      <c r="AL48" s="49"/>
      <c r="AM48" s="49"/>
      <c r="AN48" s="49"/>
      <c r="AS48" s="48"/>
      <c r="AT48" s="48"/>
      <c r="AU48" s="50"/>
      <c r="AV48" s="50"/>
      <c r="AW48" s="50"/>
      <c r="AX48" s="50"/>
      <c r="AY48" s="50"/>
      <c r="AZ48" s="50"/>
      <c r="BA48" s="50"/>
      <c r="BB48" s="50"/>
    </row>
    <row r="49" spans="1:54" s="13" customFormat="1" ht="147.75" customHeight="1">
      <c r="A49" s="21">
        <v>3</v>
      </c>
      <c r="B49" s="56" t="s">
        <v>7</v>
      </c>
      <c r="C49" s="57" t="s">
        <v>12</v>
      </c>
      <c r="D49" s="57" t="s">
        <v>13</v>
      </c>
      <c r="E49" s="57" t="s">
        <v>208</v>
      </c>
      <c r="F49" s="57" t="s">
        <v>209</v>
      </c>
      <c r="G49" s="57" t="s">
        <v>343</v>
      </c>
      <c r="H49" s="57" t="s">
        <v>344</v>
      </c>
      <c r="I49" s="57" t="s">
        <v>210</v>
      </c>
      <c r="J49" s="57" t="s">
        <v>211</v>
      </c>
      <c r="K49" s="57" t="s">
        <v>212</v>
      </c>
      <c r="L49" s="57" t="s">
        <v>8</v>
      </c>
      <c r="M49" s="57" t="s">
        <v>9</v>
      </c>
      <c r="N49" s="57" t="s">
        <v>10</v>
      </c>
      <c r="O49" s="57" t="s">
        <v>11</v>
      </c>
      <c r="P49" s="57" t="s">
        <v>333</v>
      </c>
      <c r="Q49" s="57" t="s">
        <v>334</v>
      </c>
      <c r="R49" s="57" t="s">
        <v>335</v>
      </c>
      <c r="S49" s="57" t="s">
        <v>336</v>
      </c>
      <c r="T49" s="57" t="s">
        <v>337</v>
      </c>
      <c r="U49" s="57" t="s">
        <v>338</v>
      </c>
      <c r="V49" s="58" t="s">
        <v>213</v>
      </c>
      <c r="W49" s="59" t="s">
        <v>214</v>
      </c>
      <c r="X49" s="58" t="s">
        <v>215</v>
      </c>
      <c r="Y49" s="59" t="s">
        <v>216</v>
      </c>
      <c r="Z49" s="58" t="s">
        <v>217</v>
      </c>
      <c r="AA49" s="59" t="s">
        <v>218</v>
      </c>
      <c r="AB49" s="58" t="s">
        <v>219</v>
      </c>
      <c r="AC49" s="59" t="s">
        <v>220</v>
      </c>
      <c r="AD49" s="58" t="s">
        <v>221</v>
      </c>
      <c r="AE49" s="59" t="s">
        <v>222</v>
      </c>
      <c r="AF49" s="58" t="s">
        <v>223</v>
      </c>
      <c r="AG49" s="59" t="s">
        <v>224</v>
      </c>
      <c r="AH49" s="58" t="s">
        <v>225</v>
      </c>
      <c r="AI49" s="59" t="s">
        <v>226</v>
      </c>
      <c r="AJ49" s="58" t="s">
        <v>227</v>
      </c>
      <c r="AK49" s="59" t="s">
        <v>228</v>
      </c>
      <c r="AL49" s="58" t="s">
        <v>14</v>
      </c>
      <c r="AM49" s="59" t="s">
        <v>15</v>
      </c>
      <c r="AN49" s="60" t="s">
        <v>229</v>
      </c>
      <c r="AO49" s="60" t="s">
        <v>230</v>
      </c>
      <c r="AP49" s="60" t="s">
        <v>231</v>
      </c>
      <c r="AQ49" s="60" t="s">
        <v>232</v>
      </c>
      <c r="AR49" s="61" t="s">
        <v>2</v>
      </c>
      <c r="AS49" s="61" t="s">
        <v>3</v>
      </c>
      <c r="AT49" s="61" t="s">
        <v>4</v>
      </c>
      <c r="AU49" s="61" t="s">
        <v>5</v>
      </c>
      <c r="AV49" s="61" t="s">
        <v>6</v>
      </c>
      <c r="AW49" s="61" t="s">
        <v>339</v>
      </c>
      <c r="AX49" s="61" t="s">
        <v>345</v>
      </c>
      <c r="AY49" s="61" t="s">
        <v>346</v>
      </c>
      <c r="AZ49" s="61" t="s">
        <v>340</v>
      </c>
      <c r="BA49" s="61" t="s">
        <v>341</v>
      </c>
      <c r="BB49" s="62" t="s">
        <v>342</v>
      </c>
    </row>
    <row r="50" spans="2:54" s="2" customFormat="1" ht="111.75" customHeight="1">
      <c r="B50" s="189" t="s">
        <v>96</v>
      </c>
      <c r="C50" s="156"/>
      <c r="D50" s="169" t="s">
        <v>99</v>
      </c>
      <c r="E50" s="125" t="s">
        <v>364</v>
      </c>
      <c r="F50" s="24"/>
      <c r="G50" s="116"/>
      <c r="H50" s="117"/>
      <c r="I50" s="24"/>
      <c r="J50" s="27"/>
      <c r="K50" s="26"/>
      <c r="L50" s="24" t="s">
        <v>97</v>
      </c>
      <c r="M50" s="3" t="s">
        <v>98</v>
      </c>
      <c r="N50" s="28">
        <v>0</v>
      </c>
      <c r="O50" s="28">
        <v>1</v>
      </c>
      <c r="P50" s="28">
        <v>1</v>
      </c>
      <c r="Q50" s="112"/>
      <c r="R50" s="112"/>
      <c r="S50" s="23"/>
      <c r="T50" s="23"/>
      <c r="U50" s="23"/>
      <c r="V50" s="1">
        <v>58000</v>
      </c>
      <c r="W50" s="1">
        <v>0</v>
      </c>
      <c r="X50" s="1">
        <v>0</v>
      </c>
      <c r="Y50" s="1">
        <v>0</v>
      </c>
      <c r="Z50" s="1">
        <v>0</v>
      </c>
      <c r="AA50" s="1">
        <v>0</v>
      </c>
      <c r="AB50" s="1">
        <v>0</v>
      </c>
      <c r="AC50" s="1">
        <v>0</v>
      </c>
      <c r="AD50" s="1">
        <v>0</v>
      </c>
      <c r="AE50" s="1">
        <v>0</v>
      </c>
      <c r="AF50" s="1">
        <v>0</v>
      </c>
      <c r="AG50" s="1">
        <v>0</v>
      </c>
      <c r="AH50" s="1">
        <v>0</v>
      </c>
      <c r="AI50" s="1">
        <v>0</v>
      </c>
      <c r="AJ50" s="1">
        <v>0</v>
      </c>
      <c r="AK50" s="1">
        <v>0</v>
      </c>
      <c r="AL50" s="1">
        <f t="shared" si="0"/>
        <v>58000</v>
      </c>
      <c r="AM50" s="1">
        <f t="shared" si="1"/>
        <v>0</v>
      </c>
      <c r="AN50" s="1" t="s">
        <v>289</v>
      </c>
      <c r="AO50" s="70" t="s">
        <v>258</v>
      </c>
      <c r="AP50" s="23"/>
      <c r="AQ50" s="70" t="s">
        <v>249</v>
      </c>
      <c r="AR50" s="145" t="s">
        <v>79</v>
      </c>
      <c r="AS50" s="169" t="s">
        <v>94</v>
      </c>
      <c r="AT50" s="169" t="s">
        <v>95</v>
      </c>
      <c r="AU50" s="169">
        <v>46.03</v>
      </c>
      <c r="AV50" s="185">
        <f>AU50*1.05</f>
        <v>48.331500000000005</v>
      </c>
      <c r="AW50" s="185"/>
      <c r="AX50" s="137"/>
      <c r="AY50" s="137"/>
      <c r="AZ50" s="137"/>
      <c r="BA50" s="137"/>
      <c r="BB50" s="175"/>
    </row>
    <row r="51" spans="2:54" s="2" customFormat="1" ht="80.25" customHeight="1">
      <c r="B51" s="189"/>
      <c r="C51" s="157"/>
      <c r="D51" s="169"/>
      <c r="E51" s="125" t="s">
        <v>364</v>
      </c>
      <c r="F51" s="68"/>
      <c r="G51" s="116"/>
      <c r="H51" s="117"/>
      <c r="I51" s="68"/>
      <c r="J51" s="27"/>
      <c r="K51" s="26"/>
      <c r="L51" s="24" t="s">
        <v>100</v>
      </c>
      <c r="M51" s="3" t="s">
        <v>101</v>
      </c>
      <c r="N51" s="4">
        <v>5</v>
      </c>
      <c r="O51" s="4">
        <v>5</v>
      </c>
      <c r="P51" s="24">
        <v>5</v>
      </c>
      <c r="Q51" s="112"/>
      <c r="R51" s="112"/>
      <c r="S51" s="23"/>
      <c r="T51" s="23"/>
      <c r="U51" s="23"/>
      <c r="V51" s="1">
        <v>0</v>
      </c>
      <c r="W51" s="1">
        <v>0</v>
      </c>
      <c r="X51" s="1">
        <v>0</v>
      </c>
      <c r="Y51" s="1">
        <v>0</v>
      </c>
      <c r="Z51" s="1">
        <v>0</v>
      </c>
      <c r="AA51" s="1">
        <v>0</v>
      </c>
      <c r="AB51" s="1">
        <v>0</v>
      </c>
      <c r="AC51" s="1">
        <v>0</v>
      </c>
      <c r="AD51" s="1">
        <v>0</v>
      </c>
      <c r="AE51" s="1">
        <v>0</v>
      </c>
      <c r="AF51" s="1">
        <v>0</v>
      </c>
      <c r="AG51" s="1">
        <v>0</v>
      </c>
      <c r="AH51" s="1">
        <v>0</v>
      </c>
      <c r="AI51" s="1">
        <v>0</v>
      </c>
      <c r="AJ51" s="1">
        <v>0</v>
      </c>
      <c r="AK51" s="1">
        <v>0</v>
      </c>
      <c r="AL51" s="1">
        <f t="shared" si="0"/>
        <v>0</v>
      </c>
      <c r="AM51" s="1">
        <f t="shared" si="1"/>
        <v>0</v>
      </c>
      <c r="AN51" s="1" t="s">
        <v>289</v>
      </c>
      <c r="AO51" s="70" t="s">
        <v>258</v>
      </c>
      <c r="AP51" s="23"/>
      <c r="AQ51" s="70" t="s">
        <v>249</v>
      </c>
      <c r="AR51" s="145"/>
      <c r="AS51" s="169"/>
      <c r="AT51" s="169"/>
      <c r="AU51" s="169"/>
      <c r="AV51" s="185"/>
      <c r="AW51" s="185"/>
      <c r="AX51" s="137"/>
      <c r="AY51" s="137"/>
      <c r="AZ51" s="137"/>
      <c r="BA51" s="137"/>
      <c r="BB51" s="175"/>
    </row>
    <row r="52" spans="2:54" s="2" customFormat="1" ht="88.5" customHeight="1">
      <c r="B52" s="189"/>
      <c r="C52" s="158"/>
      <c r="D52" s="169"/>
      <c r="E52" s="125" t="s">
        <v>365</v>
      </c>
      <c r="F52" s="68"/>
      <c r="G52" s="116"/>
      <c r="H52" s="117"/>
      <c r="I52" s="68"/>
      <c r="J52" s="27"/>
      <c r="K52" s="26"/>
      <c r="L52" s="23" t="s">
        <v>102</v>
      </c>
      <c r="M52" s="9" t="s">
        <v>103</v>
      </c>
      <c r="N52" s="4">
        <v>0</v>
      </c>
      <c r="O52" s="4">
        <v>5</v>
      </c>
      <c r="P52" s="24">
        <v>5</v>
      </c>
      <c r="Q52" s="112"/>
      <c r="R52" s="112"/>
      <c r="S52" s="23"/>
      <c r="T52" s="23"/>
      <c r="U52" s="23"/>
      <c r="V52" s="1">
        <v>30000</v>
      </c>
      <c r="W52" s="1">
        <v>0</v>
      </c>
      <c r="X52" s="1">
        <v>0</v>
      </c>
      <c r="Y52" s="1">
        <v>0</v>
      </c>
      <c r="Z52" s="1">
        <v>0</v>
      </c>
      <c r="AA52" s="1">
        <v>0</v>
      </c>
      <c r="AB52" s="1">
        <v>0</v>
      </c>
      <c r="AC52" s="1">
        <v>0</v>
      </c>
      <c r="AD52" s="1">
        <v>0</v>
      </c>
      <c r="AE52" s="1">
        <v>0</v>
      </c>
      <c r="AF52" s="1">
        <v>0</v>
      </c>
      <c r="AG52" s="1">
        <v>0</v>
      </c>
      <c r="AH52" s="1">
        <v>0</v>
      </c>
      <c r="AI52" s="1">
        <v>0</v>
      </c>
      <c r="AJ52" s="1">
        <v>0</v>
      </c>
      <c r="AK52" s="1">
        <v>0</v>
      </c>
      <c r="AL52" s="1">
        <f t="shared" si="0"/>
        <v>30000</v>
      </c>
      <c r="AM52" s="1">
        <f t="shared" si="1"/>
        <v>0</v>
      </c>
      <c r="AN52" s="1" t="s">
        <v>289</v>
      </c>
      <c r="AO52" s="70" t="s">
        <v>258</v>
      </c>
      <c r="AP52" s="23"/>
      <c r="AQ52" s="70" t="s">
        <v>249</v>
      </c>
      <c r="AR52" s="145"/>
      <c r="AS52" s="169"/>
      <c r="AT52" s="169"/>
      <c r="AU52" s="169"/>
      <c r="AV52" s="185"/>
      <c r="AW52" s="185"/>
      <c r="AX52" s="137"/>
      <c r="AY52" s="137"/>
      <c r="AZ52" s="137"/>
      <c r="BA52" s="137"/>
      <c r="BB52" s="175"/>
    </row>
    <row r="53" spans="2:54" s="2" customFormat="1" ht="99.75" customHeight="1">
      <c r="B53" s="189"/>
      <c r="C53" s="44"/>
      <c r="D53" s="24" t="s">
        <v>106</v>
      </c>
      <c r="E53" s="125" t="s">
        <v>366</v>
      </c>
      <c r="F53" s="24"/>
      <c r="G53" s="116"/>
      <c r="H53" s="117"/>
      <c r="I53" s="24"/>
      <c r="J53" s="27"/>
      <c r="K53" s="26"/>
      <c r="L53" s="23" t="s">
        <v>104</v>
      </c>
      <c r="M53" s="9" t="s">
        <v>105</v>
      </c>
      <c r="N53" s="4">
        <v>2</v>
      </c>
      <c r="O53" s="4">
        <v>6</v>
      </c>
      <c r="P53" s="24">
        <v>6</v>
      </c>
      <c r="Q53" s="112"/>
      <c r="R53" s="112"/>
      <c r="S53" s="23"/>
      <c r="T53" s="23"/>
      <c r="U53" s="23"/>
      <c r="V53" s="1">
        <v>30000</v>
      </c>
      <c r="W53" s="1">
        <v>0</v>
      </c>
      <c r="X53" s="1">
        <v>0</v>
      </c>
      <c r="Y53" s="1">
        <v>0</v>
      </c>
      <c r="Z53" s="1">
        <v>0</v>
      </c>
      <c r="AA53" s="1">
        <v>0</v>
      </c>
      <c r="AB53" s="1">
        <v>0</v>
      </c>
      <c r="AC53" s="1">
        <v>0</v>
      </c>
      <c r="AD53" s="1">
        <v>0</v>
      </c>
      <c r="AE53" s="1">
        <v>0</v>
      </c>
      <c r="AF53" s="1">
        <v>0</v>
      </c>
      <c r="AG53" s="1">
        <v>0</v>
      </c>
      <c r="AH53" s="1">
        <v>0</v>
      </c>
      <c r="AI53" s="1">
        <v>0</v>
      </c>
      <c r="AJ53" s="1">
        <v>0</v>
      </c>
      <c r="AK53" s="1">
        <v>0</v>
      </c>
      <c r="AL53" s="1">
        <f t="shared" si="0"/>
        <v>30000</v>
      </c>
      <c r="AM53" s="1">
        <f t="shared" si="1"/>
        <v>0</v>
      </c>
      <c r="AN53" s="1" t="s">
        <v>289</v>
      </c>
      <c r="AO53" s="70" t="s">
        <v>258</v>
      </c>
      <c r="AP53" s="23"/>
      <c r="AQ53" s="70" t="s">
        <v>249</v>
      </c>
      <c r="AR53" s="145"/>
      <c r="AS53" s="169"/>
      <c r="AT53" s="169"/>
      <c r="AU53" s="169"/>
      <c r="AV53" s="185"/>
      <c r="AW53" s="185"/>
      <c r="AX53" s="137"/>
      <c r="AY53" s="137"/>
      <c r="AZ53" s="137"/>
      <c r="BA53" s="137"/>
      <c r="BB53" s="175"/>
    </row>
    <row r="54" spans="2:54" s="2" customFormat="1" ht="148.5" customHeight="1">
      <c r="B54" s="189"/>
      <c r="C54" s="44"/>
      <c r="D54" s="24" t="s">
        <v>109</v>
      </c>
      <c r="E54" s="125" t="s">
        <v>367</v>
      </c>
      <c r="F54" s="24"/>
      <c r="G54" s="116"/>
      <c r="H54" s="117"/>
      <c r="I54" s="24"/>
      <c r="J54" s="27"/>
      <c r="K54" s="26"/>
      <c r="L54" s="24" t="s">
        <v>107</v>
      </c>
      <c r="M54" s="9" t="s">
        <v>108</v>
      </c>
      <c r="N54" s="4">
        <v>0</v>
      </c>
      <c r="O54" s="4">
        <v>6</v>
      </c>
      <c r="P54" s="24">
        <v>6</v>
      </c>
      <c r="Q54" s="112"/>
      <c r="R54" s="112"/>
      <c r="S54" s="23"/>
      <c r="T54" s="23"/>
      <c r="U54" s="23"/>
      <c r="V54" s="1">
        <v>50000</v>
      </c>
      <c r="W54" s="1">
        <v>0</v>
      </c>
      <c r="X54" s="1">
        <v>0</v>
      </c>
      <c r="Y54" s="1">
        <v>0</v>
      </c>
      <c r="Z54" s="1">
        <v>0</v>
      </c>
      <c r="AA54" s="1">
        <v>0</v>
      </c>
      <c r="AB54" s="1">
        <v>0</v>
      </c>
      <c r="AC54" s="1">
        <v>0</v>
      </c>
      <c r="AD54" s="1">
        <v>0</v>
      </c>
      <c r="AE54" s="1">
        <v>0</v>
      </c>
      <c r="AF54" s="1">
        <v>0</v>
      </c>
      <c r="AG54" s="1">
        <v>0</v>
      </c>
      <c r="AH54" s="1">
        <v>0</v>
      </c>
      <c r="AI54" s="1">
        <v>0</v>
      </c>
      <c r="AJ54" s="1">
        <v>0</v>
      </c>
      <c r="AK54" s="1">
        <v>0</v>
      </c>
      <c r="AL54" s="1">
        <f t="shared" si="0"/>
        <v>50000</v>
      </c>
      <c r="AM54" s="1">
        <f t="shared" si="1"/>
        <v>0</v>
      </c>
      <c r="AN54" s="1" t="s">
        <v>289</v>
      </c>
      <c r="AO54" s="94" t="s">
        <v>312</v>
      </c>
      <c r="AP54" s="23"/>
      <c r="AQ54" s="70" t="s">
        <v>249</v>
      </c>
      <c r="AR54" s="145"/>
      <c r="AS54" s="169"/>
      <c r="AT54" s="169"/>
      <c r="AU54" s="169"/>
      <c r="AV54" s="185"/>
      <c r="AW54" s="185"/>
      <c r="AX54" s="137"/>
      <c r="AY54" s="137"/>
      <c r="AZ54" s="137"/>
      <c r="BA54" s="137"/>
      <c r="BB54" s="175"/>
    </row>
    <row r="55" spans="2:54" s="2" customFormat="1" ht="69" customHeight="1">
      <c r="B55" s="189"/>
      <c r="C55" s="44"/>
      <c r="D55" s="24" t="s">
        <v>112</v>
      </c>
      <c r="E55" s="125" t="s">
        <v>396</v>
      </c>
      <c r="F55" s="24"/>
      <c r="G55" s="116"/>
      <c r="H55" s="117"/>
      <c r="I55" s="24"/>
      <c r="J55" s="27"/>
      <c r="K55" s="26"/>
      <c r="L55" s="24" t="s">
        <v>110</v>
      </c>
      <c r="M55" s="3" t="s">
        <v>111</v>
      </c>
      <c r="N55" s="4">
        <v>0</v>
      </c>
      <c r="O55" s="4">
        <v>1</v>
      </c>
      <c r="P55" s="24">
        <v>1</v>
      </c>
      <c r="Q55" s="112"/>
      <c r="R55" s="112"/>
      <c r="S55" s="23"/>
      <c r="T55" s="23"/>
      <c r="U55" s="23"/>
      <c r="V55" s="1">
        <v>0</v>
      </c>
      <c r="W55" s="1">
        <v>0</v>
      </c>
      <c r="X55" s="1">
        <v>0</v>
      </c>
      <c r="Y55" s="1">
        <v>0</v>
      </c>
      <c r="Z55" s="1">
        <v>0</v>
      </c>
      <c r="AA55" s="1">
        <v>0</v>
      </c>
      <c r="AB55" s="1">
        <v>0</v>
      </c>
      <c r="AC55" s="1">
        <v>0</v>
      </c>
      <c r="AD55" s="1">
        <v>0</v>
      </c>
      <c r="AE55" s="1">
        <v>0</v>
      </c>
      <c r="AF55" s="1">
        <v>0</v>
      </c>
      <c r="AG55" s="1">
        <v>0</v>
      </c>
      <c r="AH55" s="1">
        <v>0</v>
      </c>
      <c r="AI55" s="1">
        <v>0</v>
      </c>
      <c r="AJ55" s="1">
        <v>0</v>
      </c>
      <c r="AK55" s="1">
        <v>0</v>
      </c>
      <c r="AL55" s="1">
        <f t="shared" si="0"/>
        <v>0</v>
      </c>
      <c r="AM55" s="1">
        <f t="shared" si="1"/>
        <v>0</v>
      </c>
      <c r="AN55" s="1" t="s">
        <v>289</v>
      </c>
      <c r="AO55" s="94" t="s">
        <v>313</v>
      </c>
      <c r="AP55" s="23"/>
      <c r="AQ55" s="70" t="s">
        <v>249</v>
      </c>
      <c r="AR55" s="145"/>
      <c r="AS55" s="169"/>
      <c r="AT55" s="169"/>
      <c r="AU55" s="169"/>
      <c r="AV55" s="185"/>
      <c r="AW55" s="185"/>
      <c r="AX55" s="137"/>
      <c r="AY55" s="137"/>
      <c r="AZ55" s="137"/>
      <c r="BA55" s="137"/>
      <c r="BB55" s="175"/>
    </row>
    <row r="56" spans="2:54" s="2" customFormat="1" ht="114.75" customHeight="1">
      <c r="B56" s="30" t="s">
        <v>113</v>
      </c>
      <c r="C56" s="44"/>
      <c r="D56" s="23" t="s">
        <v>116</v>
      </c>
      <c r="E56" s="125" t="s">
        <v>368</v>
      </c>
      <c r="F56" s="24"/>
      <c r="G56" s="116"/>
      <c r="H56" s="117"/>
      <c r="I56" s="24"/>
      <c r="J56" s="27"/>
      <c r="K56" s="26"/>
      <c r="L56" s="24" t="s">
        <v>114</v>
      </c>
      <c r="M56" s="3" t="s">
        <v>115</v>
      </c>
      <c r="N56" s="6">
        <v>1</v>
      </c>
      <c r="O56" s="6">
        <v>12</v>
      </c>
      <c r="P56" s="23">
        <v>6</v>
      </c>
      <c r="Q56" s="112"/>
      <c r="R56" s="112"/>
      <c r="S56" s="23"/>
      <c r="T56" s="23"/>
      <c r="U56" s="23"/>
      <c r="V56" s="1">
        <v>121000</v>
      </c>
      <c r="W56" s="1">
        <v>121000</v>
      </c>
      <c r="X56" s="1">
        <v>0</v>
      </c>
      <c r="Y56" s="1">
        <v>0</v>
      </c>
      <c r="Z56" s="1">
        <v>0</v>
      </c>
      <c r="AA56" s="1">
        <v>0</v>
      </c>
      <c r="AB56" s="1">
        <v>0</v>
      </c>
      <c r="AC56" s="1">
        <v>0</v>
      </c>
      <c r="AD56" s="1">
        <v>0</v>
      </c>
      <c r="AE56" s="1">
        <v>0</v>
      </c>
      <c r="AF56" s="1">
        <v>0</v>
      </c>
      <c r="AG56" s="1">
        <v>0</v>
      </c>
      <c r="AH56" s="1">
        <v>0</v>
      </c>
      <c r="AI56" s="1">
        <v>0</v>
      </c>
      <c r="AJ56" s="1">
        <v>0</v>
      </c>
      <c r="AK56" s="1">
        <v>0</v>
      </c>
      <c r="AL56" s="1">
        <f t="shared" si="0"/>
        <v>121000</v>
      </c>
      <c r="AM56" s="1">
        <f t="shared" si="1"/>
        <v>121000</v>
      </c>
      <c r="AN56" s="1" t="s">
        <v>314</v>
      </c>
      <c r="AO56" s="70" t="s">
        <v>259</v>
      </c>
      <c r="AP56" s="23"/>
      <c r="AQ56" s="70" t="s">
        <v>249</v>
      </c>
      <c r="AR56" s="145"/>
      <c r="AS56" s="169"/>
      <c r="AT56" s="169"/>
      <c r="AU56" s="169"/>
      <c r="AV56" s="185"/>
      <c r="AW56" s="185"/>
      <c r="AX56" s="137"/>
      <c r="AY56" s="137"/>
      <c r="AZ56" s="137"/>
      <c r="BA56" s="137"/>
      <c r="BB56" s="175"/>
    </row>
    <row r="57" spans="2:54" s="2" customFormat="1" ht="63.75">
      <c r="B57" s="167" t="s">
        <v>117</v>
      </c>
      <c r="C57" s="156"/>
      <c r="D57" s="156" t="s">
        <v>120</v>
      </c>
      <c r="E57" s="125" t="s">
        <v>369</v>
      </c>
      <c r="F57" s="24"/>
      <c r="G57" s="116"/>
      <c r="H57" s="117"/>
      <c r="I57" s="24"/>
      <c r="J57" s="27"/>
      <c r="K57" s="26"/>
      <c r="L57" s="23" t="s">
        <v>118</v>
      </c>
      <c r="M57" s="9" t="s">
        <v>119</v>
      </c>
      <c r="N57" s="4">
        <v>6</v>
      </c>
      <c r="O57" s="4">
        <v>6</v>
      </c>
      <c r="P57" s="24">
        <v>6</v>
      </c>
      <c r="Q57" s="112"/>
      <c r="R57" s="112"/>
      <c r="S57" s="23"/>
      <c r="T57" s="23"/>
      <c r="U57" s="23"/>
      <c r="V57" s="1">
        <v>14821</v>
      </c>
      <c r="W57" s="1">
        <v>0</v>
      </c>
      <c r="X57" s="1">
        <v>0</v>
      </c>
      <c r="Y57" s="1">
        <v>0</v>
      </c>
      <c r="Z57" s="1">
        <v>0</v>
      </c>
      <c r="AA57" s="1">
        <v>0</v>
      </c>
      <c r="AB57" s="1">
        <v>0</v>
      </c>
      <c r="AC57" s="1">
        <v>0</v>
      </c>
      <c r="AD57" s="1">
        <v>0</v>
      </c>
      <c r="AE57" s="1">
        <v>0</v>
      </c>
      <c r="AF57" s="1">
        <v>0</v>
      </c>
      <c r="AG57" s="1">
        <v>0</v>
      </c>
      <c r="AH57" s="1">
        <v>0</v>
      </c>
      <c r="AI57" s="1">
        <v>0</v>
      </c>
      <c r="AJ57" s="1">
        <v>0</v>
      </c>
      <c r="AK57" s="1">
        <v>0</v>
      </c>
      <c r="AL57" s="1">
        <f t="shared" si="0"/>
        <v>14821</v>
      </c>
      <c r="AM57" s="1">
        <f t="shared" si="1"/>
        <v>0</v>
      </c>
      <c r="AN57" s="1" t="s">
        <v>289</v>
      </c>
      <c r="AO57" s="94" t="s">
        <v>315</v>
      </c>
      <c r="AP57" s="23"/>
      <c r="AQ57" s="70" t="s">
        <v>249</v>
      </c>
      <c r="AR57" s="145"/>
      <c r="AS57" s="169"/>
      <c r="AT57" s="169"/>
      <c r="AU57" s="169"/>
      <c r="AV57" s="185"/>
      <c r="AW57" s="185"/>
      <c r="AX57" s="137"/>
      <c r="AY57" s="137"/>
      <c r="AZ57" s="137"/>
      <c r="BA57" s="137"/>
      <c r="BB57" s="175"/>
    </row>
    <row r="58" spans="2:54" s="2" customFormat="1" ht="127.5" customHeight="1">
      <c r="B58" s="168"/>
      <c r="C58" s="158"/>
      <c r="D58" s="158"/>
      <c r="E58" s="125" t="s">
        <v>370</v>
      </c>
      <c r="F58" s="76"/>
      <c r="G58" s="105"/>
      <c r="H58" s="118"/>
      <c r="I58" s="76"/>
      <c r="J58" s="88"/>
      <c r="K58" s="82"/>
      <c r="L58" s="123" t="s">
        <v>121</v>
      </c>
      <c r="M58" s="123" t="s">
        <v>122</v>
      </c>
      <c r="N58" s="123">
        <v>0</v>
      </c>
      <c r="O58" s="123">
        <v>6800</v>
      </c>
      <c r="P58" s="123">
        <v>3400</v>
      </c>
      <c r="Q58" s="123"/>
      <c r="R58" s="123"/>
      <c r="S58" s="123"/>
      <c r="T58" s="123"/>
      <c r="U58" s="123"/>
      <c r="V58" s="123">
        <v>35000</v>
      </c>
      <c r="W58" s="123">
        <v>0</v>
      </c>
      <c r="X58" s="123">
        <v>0</v>
      </c>
      <c r="Y58" s="123">
        <v>0</v>
      </c>
      <c r="Z58" s="123">
        <v>0</v>
      </c>
      <c r="AA58" s="123">
        <v>0</v>
      </c>
      <c r="AB58" s="123">
        <v>0</v>
      </c>
      <c r="AC58" s="123">
        <v>0</v>
      </c>
      <c r="AD58" s="123">
        <v>0</v>
      </c>
      <c r="AE58" s="123">
        <v>0</v>
      </c>
      <c r="AF58" s="123">
        <v>0</v>
      </c>
      <c r="AG58" s="123">
        <v>0</v>
      </c>
      <c r="AH58" s="123">
        <v>0</v>
      </c>
      <c r="AI58" s="123">
        <v>0</v>
      </c>
      <c r="AJ58" s="123">
        <v>0</v>
      </c>
      <c r="AK58" s="123">
        <v>0</v>
      </c>
      <c r="AL58" s="123">
        <f t="shared" si="0"/>
        <v>35000</v>
      </c>
      <c r="AM58" s="123">
        <f t="shared" si="1"/>
        <v>0</v>
      </c>
      <c r="AN58" s="123"/>
      <c r="AO58" s="123"/>
      <c r="AP58" s="123"/>
      <c r="AQ58" s="123"/>
      <c r="AR58" s="156"/>
      <c r="AS58" s="152"/>
      <c r="AT58" s="152"/>
      <c r="AU58" s="152"/>
      <c r="AV58" s="186"/>
      <c r="AW58" s="186"/>
      <c r="AX58" s="138"/>
      <c r="AY58" s="138"/>
      <c r="AZ58" s="138"/>
      <c r="BA58" s="138"/>
      <c r="BB58" s="176"/>
    </row>
    <row r="59" spans="2:54" s="2" customFormat="1" ht="160.5" customHeight="1" thickBot="1">
      <c r="B59" s="39" t="s">
        <v>123</v>
      </c>
      <c r="C59" s="63"/>
      <c r="D59" s="35" t="s">
        <v>109</v>
      </c>
      <c r="E59" s="126" t="s">
        <v>371</v>
      </c>
      <c r="F59" s="35"/>
      <c r="G59" s="111"/>
      <c r="H59" s="119"/>
      <c r="I59" s="35"/>
      <c r="J59" s="37"/>
      <c r="K59" s="33"/>
      <c r="L59" s="35" t="s">
        <v>124</v>
      </c>
      <c r="M59" s="34" t="s">
        <v>125</v>
      </c>
      <c r="N59" s="38">
        <v>6</v>
      </c>
      <c r="O59" s="38">
        <v>6</v>
      </c>
      <c r="P59" s="32">
        <v>6</v>
      </c>
      <c r="Q59" s="113"/>
      <c r="R59" s="113"/>
      <c r="S59" s="32"/>
      <c r="T59" s="32"/>
      <c r="U59" s="32"/>
      <c r="V59" s="36">
        <v>50000</v>
      </c>
      <c r="W59" s="36">
        <v>0</v>
      </c>
      <c r="X59" s="36">
        <v>33529</v>
      </c>
      <c r="Y59" s="36">
        <v>0</v>
      </c>
      <c r="Z59" s="36">
        <v>0</v>
      </c>
      <c r="AA59" s="36">
        <v>0</v>
      </c>
      <c r="AB59" s="36">
        <v>0</v>
      </c>
      <c r="AC59" s="36">
        <v>0</v>
      </c>
      <c r="AD59" s="36">
        <v>0</v>
      </c>
      <c r="AE59" s="36">
        <v>0</v>
      </c>
      <c r="AF59" s="36">
        <v>0</v>
      </c>
      <c r="AG59" s="36">
        <v>0</v>
      </c>
      <c r="AH59" s="36">
        <v>0</v>
      </c>
      <c r="AI59" s="36">
        <v>0</v>
      </c>
      <c r="AJ59" s="36">
        <v>0</v>
      </c>
      <c r="AK59" s="36">
        <v>0</v>
      </c>
      <c r="AL59" s="36">
        <f t="shared" si="0"/>
        <v>83529</v>
      </c>
      <c r="AM59" s="36">
        <f t="shared" si="1"/>
        <v>0</v>
      </c>
      <c r="AN59" s="36" t="s">
        <v>282</v>
      </c>
      <c r="AO59" s="95" t="s">
        <v>316</v>
      </c>
      <c r="AP59" s="32"/>
      <c r="AQ59" s="70" t="s">
        <v>249</v>
      </c>
      <c r="AR59" s="146"/>
      <c r="AS59" s="144"/>
      <c r="AT59" s="144"/>
      <c r="AU59" s="144"/>
      <c r="AV59" s="187"/>
      <c r="AW59" s="187"/>
      <c r="AX59" s="139"/>
      <c r="AY59" s="139"/>
      <c r="AZ59" s="139"/>
      <c r="BA59" s="139"/>
      <c r="BB59" s="177"/>
    </row>
    <row r="60" spans="3:54" s="45" customFormat="1" ht="13.5" thickBot="1">
      <c r="C60" s="53"/>
      <c r="D60" s="48"/>
      <c r="F60" s="48"/>
      <c r="G60" s="48"/>
      <c r="H60" s="54"/>
      <c r="I60" s="48"/>
      <c r="J60" s="54"/>
      <c r="K60" s="54"/>
      <c r="L60" s="48"/>
      <c r="M60" s="46"/>
      <c r="N60" s="52"/>
      <c r="O60" s="52"/>
      <c r="V60" s="49"/>
      <c r="W60" s="49"/>
      <c r="X60" s="49"/>
      <c r="Y60" s="49"/>
      <c r="Z60" s="49"/>
      <c r="AA60" s="49"/>
      <c r="AB60" s="49"/>
      <c r="AC60" s="49"/>
      <c r="AD60" s="49"/>
      <c r="AE60" s="49"/>
      <c r="AF60" s="49"/>
      <c r="AG60" s="49"/>
      <c r="AH60" s="49"/>
      <c r="AI60" s="49"/>
      <c r="AJ60" s="49"/>
      <c r="AK60" s="49"/>
      <c r="AL60" s="49"/>
      <c r="AM60" s="49"/>
      <c r="AN60" s="49"/>
      <c r="AS60" s="48"/>
      <c r="AT60" s="48"/>
      <c r="AU60" s="48"/>
      <c r="AV60" s="54"/>
      <c r="AW60" s="54"/>
      <c r="AX60" s="54"/>
      <c r="AY60" s="54"/>
      <c r="AZ60" s="54"/>
      <c r="BA60" s="54"/>
      <c r="BB60" s="54"/>
    </row>
    <row r="61" spans="1:54" s="13" customFormat="1" ht="147.75" customHeight="1">
      <c r="A61" s="21">
        <v>4</v>
      </c>
      <c r="B61" s="56" t="s">
        <v>7</v>
      </c>
      <c r="C61" s="57" t="s">
        <v>12</v>
      </c>
      <c r="D61" s="57" t="s">
        <v>13</v>
      </c>
      <c r="E61" s="57" t="s">
        <v>208</v>
      </c>
      <c r="F61" s="57" t="s">
        <v>209</v>
      </c>
      <c r="G61" s="57" t="s">
        <v>343</v>
      </c>
      <c r="H61" s="57" t="s">
        <v>344</v>
      </c>
      <c r="I61" s="57" t="s">
        <v>210</v>
      </c>
      <c r="J61" s="57" t="s">
        <v>211</v>
      </c>
      <c r="K61" s="57" t="s">
        <v>212</v>
      </c>
      <c r="L61" s="57" t="s">
        <v>8</v>
      </c>
      <c r="M61" s="57" t="s">
        <v>9</v>
      </c>
      <c r="N61" s="57" t="s">
        <v>10</v>
      </c>
      <c r="O61" s="57" t="s">
        <v>11</v>
      </c>
      <c r="P61" s="57" t="s">
        <v>333</v>
      </c>
      <c r="Q61" s="57" t="s">
        <v>334</v>
      </c>
      <c r="R61" s="57" t="s">
        <v>335</v>
      </c>
      <c r="S61" s="57" t="s">
        <v>336</v>
      </c>
      <c r="T61" s="57" t="s">
        <v>337</v>
      </c>
      <c r="U61" s="57" t="s">
        <v>338</v>
      </c>
      <c r="V61" s="58" t="s">
        <v>213</v>
      </c>
      <c r="W61" s="59" t="s">
        <v>214</v>
      </c>
      <c r="X61" s="58" t="s">
        <v>215</v>
      </c>
      <c r="Y61" s="59" t="s">
        <v>216</v>
      </c>
      <c r="Z61" s="58" t="s">
        <v>217</v>
      </c>
      <c r="AA61" s="59" t="s">
        <v>218</v>
      </c>
      <c r="AB61" s="58" t="s">
        <v>219</v>
      </c>
      <c r="AC61" s="59" t="s">
        <v>220</v>
      </c>
      <c r="AD61" s="58" t="s">
        <v>221</v>
      </c>
      <c r="AE61" s="59" t="s">
        <v>222</v>
      </c>
      <c r="AF61" s="58" t="s">
        <v>223</v>
      </c>
      <c r="AG61" s="59" t="s">
        <v>224</v>
      </c>
      <c r="AH61" s="58" t="s">
        <v>225</v>
      </c>
      <c r="AI61" s="59" t="s">
        <v>226</v>
      </c>
      <c r="AJ61" s="58" t="s">
        <v>227</v>
      </c>
      <c r="AK61" s="59" t="s">
        <v>228</v>
      </c>
      <c r="AL61" s="58" t="s">
        <v>14</v>
      </c>
      <c r="AM61" s="59" t="s">
        <v>15</v>
      </c>
      <c r="AN61" s="60" t="s">
        <v>229</v>
      </c>
      <c r="AO61" s="60" t="s">
        <v>230</v>
      </c>
      <c r="AP61" s="60" t="s">
        <v>231</v>
      </c>
      <c r="AQ61" s="60" t="s">
        <v>232</v>
      </c>
      <c r="AR61" s="61" t="s">
        <v>2</v>
      </c>
      <c r="AS61" s="61" t="s">
        <v>3</v>
      </c>
      <c r="AT61" s="61" t="s">
        <v>4</v>
      </c>
      <c r="AU61" s="61" t="s">
        <v>5</v>
      </c>
      <c r="AV61" s="61" t="s">
        <v>6</v>
      </c>
      <c r="AW61" s="61" t="s">
        <v>339</v>
      </c>
      <c r="AX61" s="61" t="s">
        <v>345</v>
      </c>
      <c r="AY61" s="61" t="s">
        <v>346</v>
      </c>
      <c r="AZ61" s="61" t="s">
        <v>340</v>
      </c>
      <c r="BA61" s="61" t="s">
        <v>341</v>
      </c>
      <c r="BB61" s="62" t="s">
        <v>342</v>
      </c>
    </row>
    <row r="62" spans="2:54" s="2" customFormat="1" ht="110.25" customHeight="1">
      <c r="B62" s="190" t="s">
        <v>129</v>
      </c>
      <c r="C62" s="156"/>
      <c r="D62" s="169" t="s">
        <v>132</v>
      </c>
      <c r="E62" s="125" t="s">
        <v>372</v>
      </c>
      <c r="F62" s="23"/>
      <c r="G62" s="108"/>
      <c r="H62" s="108"/>
      <c r="I62" s="25"/>
      <c r="J62" s="25"/>
      <c r="K62" s="26"/>
      <c r="L62" s="24" t="s">
        <v>130</v>
      </c>
      <c r="M62" s="3" t="s">
        <v>131</v>
      </c>
      <c r="N62" s="4">
        <v>0</v>
      </c>
      <c r="O62" s="4">
        <v>1</v>
      </c>
      <c r="P62" s="23">
        <v>1</v>
      </c>
      <c r="Q62" s="112"/>
      <c r="R62" s="112"/>
      <c r="S62" s="23"/>
      <c r="T62" s="23"/>
      <c r="U62" s="23"/>
      <c r="V62" s="1">
        <v>0</v>
      </c>
      <c r="W62" s="1">
        <v>0</v>
      </c>
      <c r="X62" s="1">
        <v>0</v>
      </c>
      <c r="Y62" s="1">
        <v>0</v>
      </c>
      <c r="Z62" s="1">
        <v>0</v>
      </c>
      <c r="AA62" s="1">
        <v>0</v>
      </c>
      <c r="AB62" s="1">
        <v>0</v>
      </c>
      <c r="AC62" s="1">
        <v>0</v>
      </c>
      <c r="AD62" s="1">
        <v>0</v>
      </c>
      <c r="AE62" s="1">
        <v>0</v>
      </c>
      <c r="AF62" s="1">
        <v>0</v>
      </c>
      <c r="AG62" s="1">
        <v>0</v>
      </c>
      <c r="AH62" s="1">
        <v>0</v>
      </c>
      <c r="AI62" s="1">
        <v>0</v>
      </c>
      <c r="AJ62" s="1">
        <v>0</v>
      </c>
      <c r="AK62" s="1">
        <v>0</v>
      </c>
      <c r="AL62" s="1">
        <f t="shared" si="0"/>
        <v>0</v>
      </c>
      <c r="AM62" s="1">
        <f t="shared" si="1"/>
        <v>0</v>
      </c>
      <c r="AN62" s="1" t="s">
        <v>289</v>
      </c>
      <c r="AO62" s="94" t="s">
        <v>317</v>
      </c>
      <c r="AP62" s="94"/>
      <c r="AQ62" s="70" t="s">
        <v>249</v>
      </c>
      <c r="AR62" s="145" t="s">
        <v>126</v>
      </c>
      <c r="AS62" s="145" t="s">
        <v>127</v>
      </c>
      <c r="AT62" s="145" t="s">
        <v>128</v>
      </c>
      <c r="AU62" s="140">
        <v>0.1</v>
      </c>
      <c r="AV62" s="140">
        <v>1</v>
      </c>
      <c r="AW62" s="140"/>
      <c r="AX62" s="140"/>
      <c r="AY62" s="140"/>
      <c r="AZ62" s="140"/>
      <c r="BA62" s="140"/>
      <c r="BB62" s="172"/>
    </row>
    <row r="63" spans="2:54" s="2" customFormat="1" ht="86.25" customHeight="1">
      <c r="B63" s="190"/>
      <c r="C63" s="157"/>
      <c r="D63" s="169"/>
      <c r="E63" s="125" t="s">
        <v>373</v>
      </c>
      <c r="F63" s="69"/>
      <c r="G63" s="108"/>
      <c r="H63" s="108"/>
      <c r="I63" s="25"/>
      <c r="J63" s="25"/>
      <c r="K63" s="26"/>
      <c r="L63" s="24" t="s">
        <v>133</v>
      </c>
      <c r="M63" s="3" t="s">
        <v>134</v>
      </c>
      <c r="N63" s="10">
        <f>1/13</f>
        <v>0.07692307692307693</v>
      </c>
      <c r="O63" s="25">
        <v>1</v>
      </c>
      <c r="P63" s="129">
        <v>0.54</v>
      </c>
      <c r="Q63" s="108"/>
      <c r="R63" s="108"/>
      <c r="S63" s="69"/>
      <c r="T63" s="91"/>
      <c r="U63" s="91"/>
      <c r="V63" s="1">
        <v>79372</v>
      </c>
      <c r="W63" s="1">
        <v>0</v>
      </c>
      <c r="X63" s="1">
        <v>0</v>
      </c>
      <c r="Y63" s="1">
        <v>0</v>
      </c>
      <c r="Z63" s="1">
        <v>0</v>
      </c>
      <c r="AA63" s="1">
        <v>0</v>
      </c>
      <c r="AB63" s="1">
        <v>0</v>
      </c>
      <c r="AC63" s="1">
        <v>0</v>
      </c>
      <c r="AD63" s="1">
        <v>0</v>
      </c>
      <c r="AE63" s="1">
        <v>0</v>
      </c>
      <c r="AF63" s="1">
        <v>0</v>
      </c>
      <c r="AG63" s="1">
        <v>0</v>
      </c>
      <c r="AH63" s="1">
        <v>0</v>
      </c>
      <c r="AI63" s="1">
        <v>0</v>
      </c>
      <c r="AJ63" s="1">
        <v>0</v>
      </c>
      <c r="AK63" s="1">
        <v>0</v>
      </c>
      <c r="AL63" s="1">
        <f t="shared" si="0"/>
        <v>79372</v>
      </c>
      <c r="AM63" s="1">
        <f t="shared" si="1"/>
        <v>0</v>
      </c>
      <c r="AN63" s="1" t="s">
        <v>290</v>
      </c>
      <c r="AO63" s="70" t="s">
        <v>260</v>
      </c>
      <c r="AP63" s="23"/>
      <c r="AQ63" s="70" t="s">
        <v>249</v>
      </c>
      <c r="AR63" s="145"/>
      <c r="AS63" s="145"/>
      <c r="AT63" s="145"/>
      <c r="AU63" s="140"/>
      <c r="AV63" s="140"/>
      <c r="AW63" s="140"/>
      <c r="AX63" s="140"/>
      <c r="AY63" s="140"/>
      <c r="AZ63" s="140"/>
      <c r="BA63" s="140"/>
      <c r="BB63" s="172"/>
    </row>
    <row r="64" spans="2:54" s="2" customFormat="1" ht="92.25" customHeight="1">
      <c r="B64" s="190"/>
      <c r="C64" s="157"/>
      <c r="D64" s="169"/>
      <c r="E64" s="125" t="s">
        <v>374</v>
      </c>
      <c r="F64" s="23"/>
      <c r="G64" s="112"/>
      <c r="H64" s="112"/>
      <c r="I64" s="23"/>
      <c r="J64" s="94"/>
      <c r="K64" s="26"/>
      <c r="L64" s="23" t="s">
        <v>135</v>
      </c>
      <c r="M64" s="9" t="s">
        <v>136</v>
      </c>
      <c r="N64" s="6">
        <v>80</v>
      </c>
      <c r="O64" s="6">
        <v>100</v>
      </c>
      <c r="P64" s="23">
        <v>90</v>
      </c>
      <c r="Q64" s="112"/>
      <c r="R64" s="112"/>
      <c r="S64" s="23"/>
      <c r="T64" s="23"/>
      <c r="U64" s="23"/>
      <c r="V64" s="1">
        <v>24804</v>
      </c>
      <c r="W64" s="1">
        <v>0</v>
      </c>
      <c r="X64" s="1">
        <v>0</v>
      </c>
      <c r="Y64" s="1">
        <v>0</v>
      </c>
      <c r="Z64" s="1">
        <v>0</v>
      </c>
      <c r="AA64" s="1">
        <v>0</v>
      </c>
      <c r="AB64" s="1">
        <v>0</v>
      </c>
      <c r="AC64" s="1">
        <v>0</v>
      </c>
      <c r="AD64" s="1">
        <v>0</v>
      </c>
      <c r="AE64" s="1">
        <v>0</v>
      </c>
      <c r="AF64" s="1">
        <v>0</v>
      </c>
      <c r="AG64" s="1">
        <v>0</v>
      </c>
      <c r="AH64" s="1">
        <v>0</v>
      </c>
      <c r="AI64" s="1">
        <v>0</v>
      </c>
      <c r="AJ64" s="1">
        <v>0</v>
      </c>
      <c r="AK64" s="1">
        <v>0</v>
      </c>
      <c r="AL64" s="1">
        <f t="shared" si="0"/>
        <v>24804</v>
      </c>
      <c r="AM64" s="1">
        <f t="shared" si="1"/>
        <v>0</v>
      </c>
      <c r="AN64" s="1" t="s">
        <v>291</v>
      </c>
      <c r="AO64" s="70" t="s">
        <v>260</v>
      </c>
      <c r="AP64" s="23"/>
      <c r="AQ64" s="70" t="s">
        <v>249</v>
      </c>
      <c r="AR64" s="145"/>
      <c r="AS64" s="145"/>
      <c r="AT64" s="145"/>
      <c r="AU64" s="145"/>
      <c r="AV64" s="140"/>
      <c r="AW64" s="140"/>
      <c r="AX64" s="140"/>
      <c r="AY64" s="140"/>
      <c r="AZ64" s="140"/>
      <c r="BA64" s="140"/>
      <c r="BB64" s="172"/>
    </row>
    <row r="65" spans="2:54" s="2" customFormat="1" ht="99" customHeight="1">
      <c r="B65" s="190"/>
      <c r="C65" s="157"/>
      <c r="D65" s="169"/>
      <c r="E65" s="125" t="s">
        <v>375</v>
      </c>
      <c r="F65" s="23"/>
      <c r="G65" s="112"/>
      <c r="H65" s="112"/>
      <c r="I65" s="23"/>
      <c r="J65" s="94"/>
      <c r="K65" s="26"/>
      <c r="L65" s="23" t="s">
        <v>137</v>
      </c>
      <c r="M65" s="9" t="s">
        <v>138</v>
      </c>
      <c r="N65" s="6">
        <v>0</v>
      </c>
      <c r="O65" s="6">
        <v>6</v>
      </c>
      <c r="P65" s="23">
        <v>6</v>
      </c>
      <c r="Q65" s="112"/>
      <c r="R65" s="112"/>
      <c r="S65" s="23"/>
      <c r="T65" s="23"/>
      <c r="U65" s="23"/>
      <c r="V65" s="1">
        <v>49765</v>
      </c>
      <c r="W65" s="1">
        <v>0</v>
      </c>
      <c r="X65" s="1">
        <v>0</v>
      </c>
      <c r="Y65" s="1">
        <v>0</v>
      </c>
      <c r="Z65" s="1">
        <v>0</v>
      </c>
      <c r="AA65" s="1">
        <v>0</v>
      </c>
      <c r="AB65" s="1">
        <v>0</v>
      </c>
      <c r="AC65" s="1">
        <v>0</v>
      </c>
      <c r="AD65" s="1">
        <v>0</v>
      </c>
      <c r="AE65" s="1">
        <v>0</v>
      </c>
      <c r="AF65" s="1">
        <v>0</v>
      </c>
      <c r="AG65" s="1">
        <v>0</v>
      </c>
      <c r="AH65" s="1">
        <v>0</v>
      </c>
      <c r="AI65" s="1">
        <v>0</v>
      </c>
      <c r="AJ65" s="1">
        <v>0</v>
      </c>
      <c r="AK65" s="1">
        <v>0</v>
      </c>
      <c r="AL65" s="1">
        <f t="shared" si="0"/>
        <v>49765</v>
      </c>
      <c r="AM65" s="1">
        <f t="shared" si="1"/>
        <v>0</v>
      </c>
      <c r="AN65" s="1" t="s">
        <v>282</v>
      </c>
      <c r="AO65" s="70" t="s">
        <v>261</v>
      </c>
      <c r="AP65" s="23"/>
      <c r="AQ65" s="70" t="s">
        <v>249</v>
      </c>
      <c r="AR65" s="145"/>
      <c r="AS65" s="145"/>
      <c r="AT65" s="145"/>
      <c r="AU65" s="145"/>
      <c r="AV65" s="140"/>
      <c r="AW65" s="140"/>
      <c r="AX65" s="140"/>
      <c r="AY65" s="140"/>
      <c r="AZ65" s="140"/>
      <c r="BA65" s="140"/>
      <c r="BB65" s="172"/>
    </row>
    <row r="66" spans="2:54" s="2" customFormat="1" ht="63.75">
      <c r="B66" s="190"/>
      <c r="C66" s="157"/>
      <c r="D66" s="169"/>
      <c r="E66" s="125" t="s">
        <v>376</v>
      </c>
      <c r="F66" s="23"/>
      <c r="G66" s="112"/>
      <c r="H66" s="112"/>
      <c r="I66" s="23"/>
      <c r="J66" s="94"/>
      <c r="K66" s="26"/>
      <c r="L66" s="24" t="s">
        <v>139</v>
      </c>
      <c r="M66" s="3" t="s">
        <v>140</v>
      </c>
      <c r="N66" s="4">
        <v>40</v>
      </c>
      <c r="O66" s="4">
        <v>435</v>
      </c>
      <c r="P66" s="7">
        <v>218</v>
      </c>
      <c r="Q66" s="112"/>
      <c r="R66" s="112"/>
      <c r="S66" s="23"/>
      <c r="T66" s="23"/>
      <c r="U66" s="23"/>
      <c r="V66" s="1">
        <v>49608</v>
      </c>
      <c r="W66" s="1">
        <v>0</v>
      </c>
      <c r="X66" s="1">
        <v>0</v>
      </c>
      <c r="Y66" s="1">
        <v>0</v>
      </c>
      <c r="Z66" s="1">
        <v>0</v>
      </c>
      <c r="AA66" s="1">
        <v>0</v>
      </c>
      <c r="AB66" s="1">
        <v>0</v>
      </c>
      <c r="AC66" s="1">
        <v>0</v>
      </c>
      <c r="AD66" s="1">
        <v>0</v>
      </c>
      <c r="AE66" s="1">
        <v>0</v>
      </c>
      <c r="AF66" s="1">
        <v>0</v>
      </c>
      <c r="AG66" s="1">
        <v>0</v>
      </c>
      <c r="AH66" s="1">
        <v>0</v>
      </c>
      <c r="AI66" s="1">
        <v>0</v>
      </c>
      <c r="AJ66" s="1">
        <v>0</v>
      </c>
      <c r="AK66" s="1">
        <v>0</v>
      </c>
      <c r="AL66" s="1">
        <f t="shared" si="0"/>
        <v>49608</v>
      </c>
      <c r="AM66" s="1">
        <f t="shared" si="1"/>
        <v>0</v>
      </c>
      <c r="AN66" s="1" t="s">
        <v>292</v>
      </c>
      <c r="AO66" s="94" t="s">
        <v>318</v>
      </c>
      <c r="AP66" s="23"/>
      <c r="AQ66" s="70" t="s">
        <v>249</v>
      </c>
      <c r="AR66" s="145"/>
      <c r="AS66" s="145"/>
      <c r="AT66" s="145"/>
      <c r="AU66" s="145"/>
      <c r="AV66" s="140"/>
      <c r="AW66" s="140"/>
      <c r="AX66" s="140"/>
      <c r="AY66" s="140"/>
      <c r="AZ66" s="140"/>
      <c r="BA66" s="140"/>
      <c r="BB66" s="172"/>
    </row>
    <row r="67" spans="2:54" s="2" customFormat="1" ht="90" thickBot="1">
      <c r="B67" s="206"/>
      <c r="C67" s="196"/>
      <c r="D67" s="144"/>
      <c r="E67" s="126" t="s">
        <v>377</v>
      </c>
      <c r="F67" s="32"/>
      <c r="G67" s="113"/>
      <c r="H67" s="113"/>
      <c r="I67" s="32"/>
      <c r="J67" s="95"/>
      <c r="K67" s="33"/>
      <c r="L67" s="35" t="s">
        <v>141</v>
      </c>
      <c r="M67" s="34" t="s">
        <v>142</v>
      </c>
      <c r="N67" s="38">
        <v>0</v>
      </c>
      <c r="O67" s="41">
        <v>16</v>
      </c>
      <c r="P67" s="35">
        <v>8</v>
      </c>
      <c r="Q67" s="113"/>
      <c r="R67" s="113"/>
      <c r="S67" s="32"/>
      <c r="T67" s="32"/>
      <c r="U67" s="32"/>
      <c r="V67" s="36">
        <v>14882</v>
      </c>
      <c r="W67" s="36">
        <v>0</v>
      </c>
      <c r="X67" s="36">
        <v>0</v>
      </c>
      <c r="Y67" s="36">
        <v>0</v>
      </c>
      <c r="Z67" s="36">
        <v>0</v>
      </c>
      <c r="AA67" s="36">
        <v>0</v>
      </c>
      <c r="AB67" s="36">
        <v>0</v>
      </c>
      <c r="AC67" s="36">
        <v>0</v>
      </c>
      <c r="AD67" s="36">
        <v>0</v>
      </c>
      <c r="AE67" s="36">
        <v>0</v>
      </c>
      <c r="AF67" s="36">
        <v>0</v>
      </c>
      <c r="AG67" s="36">
        <v>0</v>
      </c>
      <c r="AH67" s="36">
        <v>0</v>
      </c>
      <c r="AI67" s="36">
        <v>0</v>
      </c>
      <c r="AJ67" s="36">
        <v>0</v>
      </c>
      <c r="AK67" s="36">
        <v>0</v>
      </c>
      <c r="AL67" s="36">
        <f t="shared" si="0"/>
        <v>14882</v>
      </c>
      <c r="AM67" s="36">
        <f t="shared" si="1"/>
        <v>0</v>
      </c>
      <c r="AN67" s="36" t="s">
        <v>289</v>
      </c>
      <c r="AO67" s="95" t="s">
        <v>319</v>
      </c>
      <c r="AP67" s="32"/>
      <c r="AQ67" s="70" t="s">
        <v>249</v>
      </c>
      <c r="AR67" s="146"/>
      <c r="AS67" s="146"/>
      <c r="AT67" s="146"/>
      <c r="AU67" s="146"/>
      <c r="AV67" s="141"/>
      <c r="AW67" s="141"/>
      <c r="AX67" s="141"/>
      <c r="AY67" s="141"/>
      <c r="AZ67" s="141"/>
      <c r="BA67" s="141"/>
      <c r="BB67" s="174"/>
    </row>
    <row r="68" spans="2:54" s="45" customFormat="1" ht="13.5" thickBot="1">
      <c r="B68" s="48"/>
      <c r="D68" s="48"/>
      <c r="H68" s="50"/>
      <c r="J68" s="50"/>
      <c r="K68" s="50"/>
      <c r="L68" s="48"/>
      <c r="M68" s="46"/>
      <c r="N68" s="52"/>
      <c r="O68" s="55"/>
      <c r="P68" s="48"/>
      <c r="V68" s="49"/>
      <c r="W68" s="49"/>
      <c r="X68" s="49"/>
      <c r="Y68" s="49"/>
      <c r="Z68" s="49"/>
      <c r="AA68" s="49"/>
      <c r="AB68" s="49"/>
      <c r="AC68" s="49"/>
      <c r="AD68" s="49"/>
      <c r="AE68" s="49"/>
      <c r="AF68" s="49"/>
      <c r="AG68" s="49"/>
      <c r="AH68" s="49"/>
      <c r="AI68" s="49"/>
      <c r="AJ68" s="49"/>
      <c r="AK68" s="49"/>
      <c r="AL68" s="49"/>
      <c r="AM68" s="49"/>
      <c r="AN68" s="49"/>
      <c r="AV68" s="50"/>
      <c r="AW68" s="50"/>
      <c r="AX68" s="50"/>
      <c r="AY68" s="50"/>
      <c r="AZ68" s="50"/>
      <c r="BA68" s="50"/>
      <c r="BB68" s="50"/>
    </row>
    <row r="69" spans="1:54" s="13" customFormat="1" ht="147.75" customHeight="1">
      <c r="A69" s="21">
        <v>5</v>
      </c>
      <c r="B69" s="56" t="s">
        <v>7</v>
      </c>
      <c r="C69" s="57" t="s">
        <v>12</v>
      </c>
      <c r="D69" s="57" t="s">
        <v>13</v>
      </c>
      <c r="E69" s="57" t="s">
        <v>208</v>
      </c>
      <c r="F69" s="57" t="s">
        <v>209</v>
      </c>
      <c r="G69" s="57" t="s">
        <v>343</v>
      </c>
      <c r="H69" s="57" t="s">
        <v>344</v>
      </c>
      <c r="I69" s="57" t="s">
        <v>210</v>
      </c>
      <c r="J69" s="57" t="s">
        <v>211</v>
      </c>
      <c r="K69" s="57" t="s">
        <v>212</v>
      </c>
      <c r="L69" s="57" t="s">
        <v>8</v>
      </c>
      <c r="M69" s="57" t="s">
        <v>9</v>
      </c>
      <c r="N69" s="57" t="s">
        <v>10</v>
      </c>
      <c r="O69" s="57" t="s">
        <v>11</v>
      </c>
      <c r="P69" s="57" t="s">
        <v>333</v>
      </c>
      <c r="Q69" s="57" t="s">
        <v>334</v>
      </c>
      <c r="R69" s="57" t="s">
        <v>335</v>
      </c>
      <c r="S69" s="57" t="s">
        <v>336</v>
      </c>
      <c r="T69" s="57" t="s">
        <v>337</v>
      </c>
      <c r="U69" s="57" t="s">
        <v>338</v>
      </c>
      <c r="V69" s="58" t="s">
        <v>213</v>
      </c>
      <c r="W69" s="59" t="s">
        <v>214</v>
      </c>
      <c r="X69" s="58" t="s">
        <v>215</v>
      </c>
      <c r="Y69" s="59" t="s">
        <v>216</v>
      </c>
      <c r="Z69" s="58" t="s">
        <v>217</v>
      </c>
      <c r="AA69" s="59" t="s">
        <v>218</v>
      </c>
      <c r="AB69" s="58" t="s">
        <v>219</v>
      </c>
      <c r="AC69" s="59" t="s">
        <v>220</v>
      </c>
      <c r="AD69" s="58" t="s">
        <v>221</v>
      </c>
      <c r="AE69" s="59" t="s">
        <v>222</v>
      </c>
      <c r="AF69" s="58" t="s">
        <v>223</v>
      </c>
      <c r="AG69" s="59" t="s">
        <v>224</v>
      </c>
      <c r="AH69" s="58" t="s">
        <v>225</v>
      </c>
      <c r="AI69" s="59" t="s">
        <v>226</v>
      </c>
      <c r="AJ69" s="58" t="s">
        <v>227</v>
      </c>
      <c r="AK69" s="59" t="s">
        <v>228</v>
      </c>
      <c r="AL69" s="58" t="s">
        <v>14</v>
      </c>
      <c r="AM69" s="59" t="s">
        <v>15</v>
      </c>
      <c r="AN69" s="60" t="s">
        <v>229</v>
      </c>
      <c r="AO69" s="60" t="s">
        <v>230</v>
      </c>
      <c r="AP69" s="60" t="s">
        <v>231</v>
      </c>
      <c r="AQ69" s="60" t="s">
        <v>232</v>
      </c>
      <c r="AR69" s="61" t="s">
        <v>2</v>
      </c>
      <c r="AS69" s="61" t="s">
        <v>3</v>
      </c>
      <c r="AT69" s="61" t="s">
        <v>4</v>
      </c>
      <c r="AU69" s="61" t="s">
        <v>5</v>
      </c>
      <c r="AV69" s="61" t="s">
        <v>6</v>
      </c>
      <c r="AW69" s="61" t="s">
        <v>339</v>
      </c>
      <c r="AX69" s="61" t="s">
        <v>345</v>
      </c>
      <c r="AY69" s="61" t="s">
        <v>346</v>
      </c>
      <c r="AZ69" s="61" t="s">
        <v>340</v>
      </c>
      <c r="BA69" s="61" t="s">
        <v>341</v>
      </c>
      <c r="BB69" s="62" t="s">
        <v>342</v>
      </c>
    </row>
    <row r="70" spans="2:54" s="2" customFormat="1" ht="106.5" customHeight="1">
      <c r="B70" s="189" t="s">
        <v>145</v>
      </c>
      <c r="C70" s="156"/>
      <c r="D70" s="145" t="s">
        <v>109</v>
      </c>
      <c r="E70" s="125" t="s">
        <v>378</v>
      </c>
      <c r="F70" s="24"/>
      <c r="G70" s="116"/>
      <c r="H70" s="116"/>
      <c r="I70" s="96"/>
      <c r="J70" s="96"/>
      <c r="K70" s="26"/>
      <c r="L70" s="152" t="s">
        <v>146</v>
      </c>
      <c r="M70" s="152" t="s">
        <v>147</v>
      </c>
      <c r="N70" s="152">
        <v>5</v>
      </c>
      <c r="O70" s="152">
        <v>6</v>
      </c>
      <c r="P70" s="152">
        <v>6</v>
      </c>
      <c r="Q70" s="152"/>
      <c r="R70" s="152"/>
      <c r="S70" s="152"/>
      <c r="T70" s="152"/>
      <c r="U70" s="152"/>
      <c r="V70" s="152">
        <v>180000</v>
      </c>
      <c r="W70" s="152">
        <v>0</v>
      </c>
      <c r="X70" s="152">
        <v>0</v>
      </c>
      <c r="Y70" s="152">
        <v>0</v>
      </c>
      <c r="Z70" s="152">
        <v>0</v>
      </c>
      <c r="AA70" s="152">
        <v>0</v>
      </c>
      <c r="AB70" s="152">
        <v>0</v>
      </c>
      <c r="AC70" s="152">
        <v>0</v>
      </c>
      <c r="AD70" s="152">
        <v>0</v>
      </c>
      <c r="AE70" s="152">
        <v>0</v>
      </c>
      <c r="AF70" s="152">
        <v>0</v>
      </c>
      <c r="AG70" s="152">
        <v>0</v>
      </c>
      <c r="AH70" s="152">
        <v>0</v>
      </c>
      <c r="AI70" s="152">
        <v>0</v>
      </c>
      <c r="AJ70" s="152">
        <v>0</v>
      </c>
      <c r="AK70" s="152">
        <v>0</v>
      </c>
      <c r="AL70" s="152">
        <f t="shared" si="0"/>
        <v>180000</v>
      </c>
      <c r="AM70" s="152">
        <f t="shared" si="1"/>
        <v>0</v>
      </c>
      <c r="AN70" s="152" t="s">
        <v>282</v>
      </c>
      <c r="AO70" s="152" t="s">
        <v>262</v>
      </c>
      <c r="AP70" s="152"/>
      <c r="AQ70" s="152" t="s">
        <v>249</v>
      </c>
      <c r="AR70" s="145" t="s">
        <v>126</v>
      </c>
      <c r="AS70" s="169" t="s">
        <v>143</v>
      </c>
      <c r="AT70" s="169" t="s">
        <v>144</v>
      </c>
      <c r="AU70" s="142">
        <v>0.2</v>
      </c>
      <c r="AV70" s="142">
        <v>1</v>
      </c>
      <c r="AW70" s="142"/>
      <c r="AX70" s="142"/>
      <c r="AY70" s="142"/>
      <c r="AZ70" s="142"/>
      <c r="BA70" s="142"/>
      <c r="BB70" s="178"/>
    </row>
    <row r="71" spans="2:54" s="2" customFormat="1" ht="106.5" customHeight="1">
      <c r="B71" s="167"/>
      <c r="C71" s="157"/>
      <c r="D71" s="156"/>
      <c r="E71" s="122" t="s">
        <v>379</v>
      </c>
      <c r="F71" s="121"/>
      <c r="G71" s="121"/>
      <c r="H71" s="121"/>
      <c r="I71" s="121"/>
      <c r="J71" s="121"/>
      <c r="K71" s="124"/>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6"/>
      <c r="AS71" s="152"/>
      <c r="AT71" s="152"/>
      <c r="AU71" s="143"/>
      <c r="AV71" s="143"/>
      <c r="AW71" s="143"/>
      <c r="AX71" s="143"/>
      <c r="AY71" s="143"/>
      <c r="AZ71" s="143"/>
      <c r="BA71" s="143"/>
      <c r="BB71" s="179"/>
    </row>
    <row r="72" spans="2:54" s="2" customFormat="1" ht="87" customHeight="1" thickBot="1">
      <c r="B72" s="191"/>
      <c r="C72" s="196"/>
      <c r="D72" s="146"/>
      <c r="E72" s="95"/>
      <c r="F72" s="93"/>
      <c r="G72" s="111"/>
      <c r="H72" s="111"/>
      <c r="I72" s="93"/>
      <c r="J72" s="35"/>
      <c r="K72" s="33"/>
      <c r="L72" s="35" t="s">
        <v>148</v>
      </c>
      <c r="M72" s="34" t="s">
        <v>149</v>
      </c>
      <c r="N72" s="38">
        <v>0</v>
      </c>
      <c r="O72" s="38">
        <v>30</v>
      </c>
      <c r="P72" s="32">
        <v>16</v>
      </c>
      <c r="Q72" s="111"/>
      <c r="R72" s="111"/>
      <c r="S72" s="93"/>
      <c r="T72" s="93"/>
      <c r="U72" s="93"/>
      <c r="V72" s="36">
        <v>0</v>
      </c>
      <c r="W72" s="36">
        <v>0</v>
      </c>
      <c r="X72" s="36">
        <v>0</v>
      </c>
      <c r="Y72" s="36">
        <v>0</v>
      </c>
      <c r="Z72" s="36">
        <v>0</v>
      </c>
      <c r="AA72" s="36">
        <v>0</v>
      </c>
      <c r="AB72" s="36">
        <v>0</v>
      </c>
      <c r="AC72" s="36">
        <v>0</v>
      </c>
      <c r="AD72" s="36">
        <v>0</v>
      </c>
      <c r="AE72" s="36">
        <v>0</v>
      </c>
      <c r="AF72" s="36">
        <v>0</v>
      </c>
      <c r="AG72" s="36">
        <v>0</v>
      </c>
      <c r="AH72" s="36">
        <v>0</v>
      </c>
      <c r="AI72" s="36">
        <v>0</v>
      </c>
      <c r="AJ72" s="36">
        <v>0</v>
      </c>
      <c r="AK72" s="36">
        <v>0</v>
      </c>
      <c r="AL72" s="36">
        <f t="shared" si="0"/>
        <v>0</v>
      </c>
      <c r="AM72" s="36">
        <f t="shared" si="1"/>
        <v>0</v>
      </c>
      <c r="AN72" s="36" t="s">
        <v>289</v>
      </c>
      <c r="AO72" s="95" t="s">
        <v>320</v>
      </c>
      <c r="AP72" s="32"/>
      <c r="AQ72" s="71" t="s">
        <v>249</v>
      </c>
      <c r="AR72" s="146"/>
      <c r="AS72" s="144"/>
      <c r="AT72" s="144"/>
      <c r="AU72" s="144"/>
      <c r="AV72" s="144"/>
      <c r="AW72" s="144"/>
      <c r="AX72" s="144"/>
      <c r="AY72" s="144"/>
      <c r="AZ72" s="144"/>
      <c r="BA72" s="144"/>
      <c r="BB72" s="180"/>
    </row>
    <row r="73" spans="6:54" s="45" customFormat="1" ht="13.5" thickBot="1">
      <c r="F73" s="48"/>
      <c r="G73" s="48"/>
      <c r="H73" s="48"/>
      <c r="I73" s="48"/>
      <c r="J73" s="48"/>
      <c r="K73" s="48"/>
      <c r="L73" s="48"/>
      <c r="M73" s="46"/>
      <c r="N73" s="52"/>
      <c r="O73" s="52"/>
      <c r="V73" s="49"/>
      <c r="W73" s="49"/>
      <c r="X73" s="49"/>
      <c r="Y73" s="49"/>
      <c r="Z73" s="49"/>
      <c r="AA73" s="49"/>
      <c r="AB73" s="49"/>
      <c r="AC73" s="49"/>
      <c r="AD73" s="49"/>
      <c r="AE73" s="49"/>
      <c r="AF73" s="49"/>
      <c r="AG73" s="49"/>
      <c r="AH73" s="49"/>
      <c r="AI73" s="49"/>
      <c r="AJ73" s="49"/>
      <c r="AK73" s="49"/>
      <c r="AL73" s="49"/>
      <c r="AM73" s="49"/>
      <c r="AN73" s="49"/>
      <c r="AS73" s="48"/>
      <c r="AT73" s="48"/>
      <c r="AU73" s="48"/>
      <c r="AV73" s="48"/>
      <c r="AW73" s="48"/>
      <c r="AX73" s="48"/>
      <c r="AY73" s="48"/>
      <c r="AZ73" s="48"/>
      <c r="BA73" s="48"/>
      <c r="BB73" s="48"/>
    </row>
    <row r="74" spans="1:54" s="13" customFormat="1" ht="147.75" customHeight="1">
      <c r="A74" s="21">
        <v>6</v>
      </c>
      <c r="B74" s="56" t="s">
        <v>7</v>
      </c>
      <c r="C74" s="57" t="s">
        <v>12</v>
      </c>
      <c r="D74" s="57" t="s">
        <v>13</v>
      </c>
      <c r="E74" s="57" t="s">
        <v>208</v>
      </c>
      <c r="F74" s="57" t="s">
        <v>209</v>
      </c>
      <c r="G74" s="57" t="s">
        <v>343</v>
      </c>
      <c r="H74" s="57" t="s">
        <v>344</v>
      </c>
      <c r="I74" s="57" t="s">
        <v>210</v>
      </c>
      <c r="J74" s="57" t="s">
        <v>211</v>
      </c>
      <c r="K74" s="57" t="s">
        <v>212</v>
      </c>
      <c r="L74" s="57" t="s">
        <v>8</v>
      </c>
      <c r="M74" s="57" t="s">
        <v>9</v>
      </c>
      <c r="N74" s="57" t="s">
        <v>10</v>
      </c>
      <c r="O74" s="57" t="s">
        <v>11</v>
      </c>
      <c r="P74" s="57" t="s">
        <v>333</v>
      </c>
      <c r="Q74" s="57" t="s">
        <v>334</v>
      </c>
      <c r="R74" s="57" t="s">
        <v>335</v>
      </c>
      <c r="S74" s="57" t="s">
        <v>336</v>
      </c>
      <c r="T74" s="57" t="s">
        <v>337</v>
      </c>
      <c r="U74" s="57" t="s">
        <v>338</v>
      </c>
      <c r="V74" s="58" t="s">
        <v>213</v>
      </c>
      <c r="W74" s="59" t="s">
        <v>214</v>
      </c>
      <c r="X74" s="58" t="s">
        <v>215</v>
      </c>
      <c r="Y74" s="59" t="s">
        <v>216</v>
      </c>
      <c r="Z74" s="58" t="s">
        <v>217</v>
      </c>
      <c r="AA74" s="59" t="s">
        <v>218</v>
      </c>
      <c r="AB74" s="58" t="s">
        <v>219</v>
      </c>
      <c r="AC74" s="59" t="s">
        <v>220</v>
      </c>
      <c r="AD74" s="58" t="s">
        <v>221</v>
      </c>
      <c r="AE74" s="59" t="s">
        <v>222</v>
      </c>
      <c r="AF74" s="58" t="s">
        <v>223</v>
      </c>
      <c r="AG74" s="59" t="s">
        <v>224</v>
      </c>
      <c r="AH74" s="58" t="s">
        <v>225</v>
      </c>
      <c r="AI74" s="59" t="s">
        <v>226</v>
      </c>
      <c r="AJ74" s="58" t="s">
        <v>227</v>
      </c>
      <c r="AK74" s="59" t="s">
        <v>228</v>
      </c>
      <c r="AL74" s="58" t="s">
        <v>14</v>
      </c>
      <c r="AM74" s="59" t="s">
        <v>15</v>
      </c>
      <c r="AN74" s="60" t="s">
        <v>229</v>
      </c>
      <c r="AO74" s="60" t="s">
        <v>230</v>
      </c>
      <c r="AP74" s="60" t="s">
        <v>231</v>
      </c>
      <c r="AQ74" s="60" t="s">
        <v>232</v>
      </c>
      <c r="AR74" s="61" t="s">
        <v>2</v>
      </c>
      <c r="AS74" s="61" t="s">
        <v>3</v>
      </c>
      <c r="AT74" s="61" t="s">
        <v>4</v>
      </c>
      <c r="AU74" s="61" t="s">
        <v>5</v>
      </c>
      <c r="AV74" s="61" t="s">
        <v>6</v>
      </c>
      <c r="AW74" s="61" t="s">
        <v>339</v>
      </c>
      <c r="AX74" s="61" t="s">
        <v>345</v>
      </c>
      <c r="AY74" s="61" t="s">
        <v>346</v>
      </c>
      <c r="AZ74" s="61" t="s">
        <v>340</v>
      </c>
      <c r="BA74" s="61" t="s">
        <v>341</v>
      </c>
      <c r="BB74" s="62" t="s">
        <v>342</v>
      </c>
    </row>
    <row r="75" spans="2:54" s="2" customFormat="1" ht="123" customHeight="1" thickBot="1">
      <c r="B75" s="39" t="s">
        <v>152</v>
      </c>
      <c r="C75" s="63"/>
      <c r="D75" s="32" t="s">
        <v>155</v>
      </c>
      <c r="E75" s="126" t="s">
        <v>380</v>
      </c>
      <c r="F75" s="32"/>
      <c r="G75" s="109"/>
      <c r="H75" s="109"/>
      <c r="I75" s="40"/>
      <c r="J75" s="40"/>
      <c r="K75" s="33"/>
      <c r="L75" s="35" t="s">
        <v>153</v>
      </c>
      <c r="M75" s="42" t="s">
        <v>154</v>
      </c>
      <c r="N75" s="41">
        <v>1</v>
      </c>
      <c r="O75" s="41">
        <v>6</v>
      </c>
      <c r="P75" s="35">
        <v>3</v>
      </c>
      <c r="Q75" s="113"/>
      <c r="R75" s="113"/>
      <c r="S75" s="32"/>
      <c r="T75" s="32"/>
      <c r="U75" s="32"/>
      <c r="V75" s="36">
        <v>193103</v>
      </c>
      <c r="W75" s="36">
        <v>0</v>
      </c>
      <c r="X75" s="36">
        <v>0</v>
      </c>
      <c r="Y75" s="36">
        <v>0</v>
      </c>
      <c r="Z75" s="36">
        <v>0</v>
      </c>
      <c r="AA75" s="36">
        <v>0</v>
      </c>
      <c r="AB75" s="36">
        <v>0</v>
      </c>
      <c r="AC75" s="36">
        <v>0</v>
      </c>
      <c r="AD75" s="36">
        <v>0</v>
      </c>
      <c r="AE75" s="36">
        <v>0</v>
      </c>
      <c r="AF75" s="36">
        <v>0</v>
      </c>
      <c r="AG75" s="36">
        <v>0</v>
      </c>
      <c r="AH75" s="36">
        <v>0</v>
      </c>
      <c r="AI75" s="36">
        <v>0</v>
      </c>
      <c r="AJ75" s="36">
        <v>0</v>
      </c>
      <c r="AK75" s="36">
        <v>0</v>
      </c>
      <c r="AL75" s="36">
        <f t="shared" si="0"/>
        <v>193103</v>
      </c>
      <c r="AM75" s="36">
        <f t="shared" si="1"/>
        <v>0</v>
      </c>
      <c r="AN75" s="36" t="s">
        <v>293</v>
      </c>
      <c r="AO75" s="70" t="s">
        <v>262</v>
      </c>
      <c r="AP75" s="32"/>
      <c r="AQ75" s="71" t="s">
        <v>249</v>
      </c>
      <c r="AR75" s="63" t="s">
        <v>126</v>
      </c>
      <c r="AS75" s="32" t="s">
        <v>150</v>
      </c>
      <c r="AT75" s="32" t="s">
        <v>151</v>
      </c>
      <c r="AU75" s="40">
        <v>0.16</v>
      </c>
      <c r="AV75" s="40">
        <v>1</v>
      </c>
      <c r="AW75" s="40"/>
      <c r="AX75" s="109"/>
      <c r="AY75" s="109"/>
      <c r="AZ75" s="40"/>
      <c r="BA75" s="40"/>
      <c r="BB75" s="64"/>
    </row>
    <row r="76" spans="3:54" s="45" customFormat="1" ht="13.5" thickBot="1">
      <c r="C76" s="53"/>
      <c r="G76" s="50"/>
      <c r="H76" s="50"/>
      <c r="I76" s="50"/>
      <c r="J76" s="50"/>
      <c r="K76" s="50"/>
      <c r="L76" s="48"/>
      <c r="M76" s="51"/>
      <c r="N76" s="55"/>
      <c r="O76" s="55"/>
      <c r="P76" s="48"/>
      <c r="V76" s="49"/>
      <c r="W76" s="49"/>
      <c r="X76" s="49"/>
      <c r="Y76" s="49"/>
      <c r="Z76" s="49"/>
      <c r="AA76" s="49"/>
      <c r="AB76" s="49"/>
      <c r="AC76" s="49"/>
      <c r="AD76" s="49"/>
      <c r="AE76" s="49"/>
      <c r="AF76" s="49"/>
      <c r="AG76" s="49"/>
      <c r="AH76" s="49"/>
      <c r="AI76" s="49"/>
      <c r="AJ76" s="49"/>
      <c r="AK76" s="49"/>
      <c r="AL76" s="49"/>
      <c r="AM76" s="49"/>
      <c r="AN76" s="49"/>
      <c r="AR76" s="53"/>
      <c r="AU76" s="50"/>
      <c r="AV76" s="50"/>
      <c r="AW76" s="50"/>
      <c r="AX76" s="50"/>
      <c r="AY76" s="50"/>
      <c r="AZ76" s="50"/>
      <c r="BA76" s="50"/>
      <c r="BB76" s="50"/>
    </row>
    <row r="77" spans="1:54" s="13" customFormat="1" ht="147.75" customHeight="1">
      <c r="A77" s="21">
        <v>7</v>
      </c>
      <c r="B77" s="56" t="s">
        <v>7</v>
      </c>
      <c r="C77" s="57" t="s">
        <v>12</v>
      </c>
      <c r="D77" s="57" t="s">
        <v>13</v>
      </c>
      <c r="E77" s="57" t="s">
        <v>208</v>
      </c>
      <c r="F77" s="57" t="s">
        <v>209</v>
      </c>
      <c r="G77" s="57" t="s">
        <v>343</v>
      </c>
      <c r="H77" s="57" t="s">
        <v>344</v>
      </c>
      <c r="I77" s="57" t="s">
        <v>210</v>
      </c>
      <c r="J77" s="57" t="s">
        <v>211</v>
      </c>
      <c r="K77" s="57" t="s">
        <v>212</v>
      </c>
      <c r="L77" s="57" t="s">
        <v>8</v>
      </c>
      <c r="M77" s="57" t="s">
        <v>9</v>
      </c>
      <c r="N77" s="57" t="s">
        <v>10</v>
      </c>
      <c r="O77" s="57" t="s">
        <v>11</v>
      </c>
      <c r="P77" s="57" t="s">
        <v>333</v>
      </c>
      <c r="Q77" s="57" t="s">
        <v>334</v>
      </c>
      <c r="R77" s="57" t="s">
        <v>335</v>
      </c>
      <c r="S77" s="57" t="s">
        <v>336</v>
      </c>
      <c r="T77" s="57" t="s">
        <v>337</v>
      </c>
      <c r="U77" s="57" t="s">
        <v>338</v>
      </c>
      <c r="V77" s="58" t="s">
        <v>213</v>
      </c>
      <c r="W77" s="59" t="s">
        <v>214</v>
      </c>
      <c r="X77" s="58" t="s">
        <v>215</v>
      </c>
      <c r="Y77" s="59" t="s">
        <v>216</v>
      </c>
      <c r="Z77" s="58" t="s">
        <v>217</v>
      </c>
      <c r="AA77" s="59" t="s">
        <v>218</v>
      </c>
      <c r="AB77" s="58" t="s">
        <v>219</v>
      </c>
      <c r="AC77" s="59" t="s">
        <v>220</v>
      </c>
      <c r="AD77" s="58" t="s">
        <v>221</v>
      </c>
      <c r="AE77" s="59" t="s">
        <v>222</v>
      </c>
      <c r="AF77" s="58" t="s">
        <v>223</v>
      </c>
      <c r="AG77" s="59" t="s">
        <v>224</v>
      </c>
      <c r="AH77" s="58" t="s">
        <v>225</v>
      </c>
      <c r="AI77" s="59" t="s">
        <v>226</v>
      </c>
      <c r="AJ77" s="58" t="s">
        <v>227</v>
      </c>
      <c r="AK77" s="59" t="s">
        <v>228</v>
      </c>
      <c r="AL77" s="58" t="s">
        <v>14</v>
      </c>
      <c r="AM77" s="59" t="s">
        <v>15</v>
      </c>
      <c r="AN77" s="60" t="s">
        <v>229</v>
      </c>
      <c r="AO77" s="60" t="s">
        <v>230</v>
      </c>
      <c r="AP77" s="60" t="s">
        <v>231</v>
      </c>
      <c r="AQ77" s="60" t="s">
        <v>232</v>
      </c>
      <c r="AR77" s="61" t="s">
        <v>2</v>
      </c>
      <c r="AS77" s="61" t="s">
        <v>3</v>
      </c>
      <c r="AT77" s="61" t="s">
        <v>4</v>
      </c>
      <c r="AU77" s="61" t="s">
        <v>5</v>
      </c>
      <c r="AV77" s="61" t="s">
        <v>6</v>
      </c>
      <c r="AW77" s="61" t="s">
        <v>339</v>
      </c>
      <c r="AX77" s="61" t="s">
        <v>345</v>
      </c>
      <c r="AY77" s="61" t="s">
        <v>346</v>
      </c>
      <c r="AZ77" s="61" t="s">
        <v>340</v>
      </c>
      <c r="BA77" s="61" t="s">
        <v>341</v>
      </c>
      <c r="BB77" s="62" t="s">
        <v>342</v>
      </c>
    </row>
    <row r="78" spans="2:54" s="2" customFormat="1" ht="110.25" customHeight="1" thickBot="1">
      <c r="B78" s="39" t="s">
        <v>158</v>
      </c>
      <c r="C78" s="63"/>
      <c r="D78" s="32" t="s">
        <v>161</v>
      </c>
      <c r="E78" s="126" t="s">
        <v>381</v>
      </c>
      <c r="F78" s="32"/>
      <c r="G78" s="113"/>
      <c r="H78" s="113"/>
      <c r="I78" s="95"/>
      <c r="J78" s="95"/>
      <c r="K78" s="33"/>
      <c r="L78" s="32" t="s">
        <v>159</v>
      </c>
      <c r="M78" s="42" t="s">
        <v>160</v>
      </c>
      <c r="N78" s="38">
        <v>0</v>
      </c>
      <c r="O78" s="38">
        <v>16</v>
      </c>
      <c r="P78" s="32">
        <v>8</v>
      </c>
      <c r="Q78" s="113"/>
      <c r="R78" s="113"/>
      <c r="S78" s="32"/>
      <c r="T78" s="32"/>
      <c r="U78" s="32"/>
      <c r="V78" s="36">
        <v>10000</v>
      </c>
      <c r="W78" s="36">
        <v>0</v>
      </c>
      <c r="X78" s="36">
        <v>0</v>
      </c>
      <c r="Y78" s="36">
        <v>0</v>
      </c>
      <c r="Z78" s="36">
        <v>0</v>
      </c>
      <c r="AA78" s="36">
        <v>0</v>
      </c>
      <c r="AB78" s="36">
        <v>0</v>
      </c>
      <c r="AC78" s="36">
        <v>0</v>
      </c>
      <c r="AD78" s="36">
        <v>0</v>
      </c>
      <c r="AE78" s="36">
        <v>0</v>
      </c>
      <c r="AF78" s="36">
        <v>0</v>
      </c>
      <c r="AG78" s="36">
        <v>0</v>
      </c>
      <c r="AH78" s="36">
        <v>0</v>
      </c>
      <c r="AI78" s="36">
        <v>0</v>
      </c>
      <c r="AJ78" s="36">
        <v>0</v>
      </c>
      <c r="AK78" s="36">
        <v>0</v>
      </c>
      <c r="AL78" s="36">
        <f t="shared" si="0"/>
        <v>10000</v>
      </c>
      <c r="AM78" s="36">
        <f t="shared" si="1"/>
        <v>0</v>
      </c>
      <c r="AN78" s="36"/>
      <c r="AO78" s="95" t="s">
        <v>321</v>
      </c>
      <c r="AP78" s="32"/>
      <c r="AQ78" s="71" t="s">
        <v>249</v>
      </c>
      <c r="AR78" s="63" t="s">
        <v>126</v>
      </c>
      <c r="AS78" s="32" t="s">
        <v>156</v>
      </c>
      <c r="AT78" s="32" t="s">
        <v>157</v>
      </c>
      <c r="AU78" s="40">
        <v>0.05</v>
      </c>
      <c r="AV78" s="40">
        <v>0.5</v>
      </c>
      <c r="AW78" s="40"/>
      <c r="AX78" s="109"/>
      <c r="AY78" s="109"/>
      <c r="AZ78" s="40"/>
      <c r="BA78" s="40"/>
      <c r="BB78" s="64"/>
    </row>
    <row r="79" spans="3:54" s="45" customFormat="1" ht="13.5" thickBot="1">
      <c r="C79" s="53"/>
      <c r="G79" s="50"/>
      <c r="H79" s="50"/>
      <c r="I79" s="50"/>
      <c r="J79" s="50"/>
      <c r="K79" s="50"/>
      <c r="M79" s="51"/>
      <c r="N79" s="52"/>
      <c r="O79" s="52"/>
      <c r="V79" s="49"/>
      <c r="W79" s="49"/>
      <c r="X79" s="49"/>
      <c r="Y79" s="49"/>
      <c r="Z79" s="49"/>
      <c r="AA79" s="49"/>
      <c r="AB79" s="49"/>
      <c r="AC79" s="49"/>
      <c r="AD79" s="49"/>
      <c r="AE79" s="49"/>
      <c r="AF79" s="49"/>
      <c r="AG79" s="49"/>
      <c r="AH79" s="49"/>
      <c r="AI79" s="49"/>
      <c r="AJ79" s="49"/>
      <c r="AK79" s="49"/>
      <c r="AL79" s="49"/>
      <c r="AM79" s="49"/>
      <c r="AN79" s="49"/>
      <c r="AR79" s="53"/>
      <c r="AU79" s="50"/>
      <c r="AV79" s="50"/>
      <c r="AW79" s="50"/>
      <c r="AX79" s="50"/>
      <c r="AY79" s="50"/>
      <c r="AZ79" s="50"/>
      <c r="BA79" s="50"/>
      <c r="BB79" s="50"/>
    </row>
    <row r="80" spans="1:54" s="13" customFormat="1" ht="147.75" customHeight="1">
      <c r="A80" s="21">
        <v>8</v>
      </c>
      <c r="B80" s="56" t="s">
        <v>7</v>
      </c>
      <c r="C80" s="57" t="s">
        <v>12</v>
      </c>
      <c r="D80" s="57" t="s">
        <v>13</v>
      </c>
      <c r="E80" s="57" t="s">
        <v>208</v>
      </c>
      <c r="F80" s="57" t="s">
        <v>209</v>
      </c>
      <c r="G80" s="57" t="s">
        <v>343</v>
      </c>
      <c r="H80" s="57" t="s">
        <v>344</v>
      </c>
      <c r="I80" s="57" t="s">
        <v>210</v>
      </c>
      <c r="J80" s="57" t="s">
        <v>211</v>
      </c>
      <c r="K80" s="57" t="s">
        <v>212</v>
      </c>
      <c r="L80" s="57" t="s">
        <v>8</v>
      </c>
      <c r="M80" s="57" t="s">
        <v>9</v>
      </c>
      <c r="N80" s="57" t="s">
        <v>10</v>
      </c>
      <c r="O80" s="57" t="s">
        <v>11</v>
      </c>
      <c r="P80" s="57" t="s">
        <v>333</v>
      </c>
      <c r="Q80" s="57" t="s">
        <v>334</v>
      </c>
      <c r="R80" s="57" t="s">
        <v>335</v>
      </c>
      <c r="S80" s="57" t="s">
        <v>336</v>
      </c>
      <c r="T80" s="57" t="s">
        <v>337</v>
      </c>
      <c r="U80" s="57" t="s">
        <v>338</v>
      </c>
      <c r="V80" s="58" t="s">
        <v>213</v>
      </c>
      <c r="W80" s="59" t="s">
        <v>214</v>
      </c>
      <c r="X80" s="58" t="s">
        <v>215</v>
      </c>
      <c r="Y80" s="59" t="s">
        <v>216</v>
      </c>
      <c r="Z80" s="58" t="s">
        <v>217</v>
      </c>
      <c r="AA80" s="59" t="s">
        <v>218</v>
      </c>
      <c r="AB80" s="58" t="s">
        <v>219</v>
      </c>
      <c r="AC80" s="59" t="s">
        <v>220</v>
      </c>
      <c r="AD80" s="58" t="s">
        <v>221</v>
      </c>
      <c r="AE80" s="59" t="s">
        <v>222</v>
      </c>
      <c r="AF80" s="58" t="s">
        <v>223</v>
      </c>
      <c r="AG80" s="59" t="s">
        <v>224</v>
      </c>
      <c r="AH80" s="58" t="s">
        <v>225</v>
      </c>
      <c r="AI80" s="59" t="s">
        <v>226</v>
      </c>
      <c r="AJ80" s="58" t="s">
        <v>227</v>
      </c>
      <c r="AK80" s="59" t="s">
        <v>228</v>
      </c>
      <c r="AL80" s="58" t="s">
        <v>14</v>
      </c>
      <c r="AM80" s="59" t="s">
        <v>15</v>
      </c>
      <c r="AN80" s="60" t="s">
        <v>229</v>
      </c>
      <c r="AO80" s="60" t="s">
        <v>230</v>
      </c>
      <c r="AP80" s="60" t="s">
        <v>231</v>
      </c>
      <c r="AQ80" s="60" t="s">
        <v>232</v>
      </c>
      <c r="AR80" s="61" t="s">
        <v>2</v>
      </c>
      <c r="AS80" s="61" t="s">
        <v>3</v>
      </c>
      <c r="AT80" s="61" t="s">
        <v>4</v>
      </c>
      <c r="AU80" s="61" t="s">
        <v>5</v>
      </c>
      <c r="AV80" s="61" t="s">
        <v>6</v>
      </c>
      <c r="AW80" s="61" t="s">
        <v>339</v>
      </c>
      <c r="AX80" s="61" t="s">
        <v>345</v>
      </c>
      <c r="AY80" s="61" t="s">
        <v>346</v>
      </c>
      <c r="AZ80" s="61" t="s">
        <v>340</v>
      </c>
      <c r="BA80" s="61" t="s">
        <v>341</v>
      </c>
      <c r="BB80" s="62" t="s">
        <v>342</v>
      </c>
    </row>
    <row r="81" spans="2:54" s="2" customFormat="1" ht="111" customHeight="1">
      <c r="B81" s="189" t="s">
        <v>165</v>
      </c>
      <c r="C81" s="156"/>
      <c r="D81" s="169" t="s">
        <v>168</v>
      </c>
      <c r="E81" s="125" t="s">
        <v>382</v>
      </c>
      <c r="F81" s="23"/>
      <c r="G81" s="112"/>
      <c r="H81" s="112"/>
      <c r="I81" s="23"/>
      <c r="J81" s="94"/>
      <c r="K81" s="26"/>
      <c r="L81" s="152" t="s">
        <v>166</v>
      </c>
      <c r="M81" s="152" t="s">
        <v>167</v>
      </c>
      <c r="N81" s="152">
        <v>0</v>
      </c>
      <c r="O81" s="152">
        <v>850</v>
      </c>
      <c r="P81" s="152">
        <v>850</v>
      </c>
      <c r="Q81" s="152"/>
      <c r="R81" s="152"/>
      <c r="S81" s="152"/>
      <c r="T81" s="152"/>
      <c r="U81" s="152"/>
      <c r="V81" s="152">
        <v>15000</v>
      </c>
      <c r="W81" s="152">
        <v>0</v>
      </c>
      <c r="X81" s="152">
        <v>0</v>
      </c>
      <c r="Y81" s="152">
        <v>0</v>
      </c>
      <c r="Z81" s="152">
        <v>0</v>
      </c>
      <c r="AA81" s="152">
        <v>0</v>
      </c>
      <c r="AB81" s="152">
        <v>0</v>
      </c>
      <c r="AC81" s="152">
        <v>0</v>
      </c>
      <c r="AD81" s="152">
        <v>0</v>
      </c>
      <c r="AE81" s="152">
        <v>0</v>
      </c>
      <c r="AF81" s="152">
        <v>0</v>
      </c>
      <c r="AG81" s="152">
        <v>0</v>
      </c>
      <c r="AH81" s="152">
        <v>0</v>
      </c>
      <c r="AI81" s="152">
        <v>0</v>
      </c>
      <c r="AJ81" s="152">
        <v>0</v>
      </c>
      <c r="AK81" s="152">
        <v>0</v>
      </c>
      <c r="AL81" s="152">
        <f t="shared" si="0"/>
        <v>15000</v>
      </c>
      <c r="AM81" s="152">
        <f t="shared" si="1"/>
        <v>0</v>
      </c>
      <c r="AN81" s="152" t="s">
        <v>294</v>
      </c>
      <c r="AO81" s="152" t="s">
        <v>322</v>
      </c>
      <c r="AP81" s="152"/>
      <c r="AQ81" s="152" t="s">
        <v>249</v>
      </c>
      <c r="AR81" s="145" t="s">
        <v>162</v>
      </c>
      <c r="AS81" s="145" t="s">
        <v>163</v>
      </c>
      <c r="AT81" s="145" t="s">
        <v>164</v>
      </c>
      <c r="AU81" s="145">
        <v>0</v>
      </c>
      <c r="AV81" s="140">
        <v>0.1</v>
      </c>
      <c r="AW81" s="140"/>
      <c r="AX81" s="140"/>
      <c r="AY81" s="140"/>
      <c r="AZ81" s="140"/>
      <c r="BA81" s="140"/>
      <c r="BB81" s="172"/>
    </row>
    <row r="82" spans="2:54" s="2" customFormat="1" ht="111" customHeight="1">
      <c r="B82" s="189"/>
      <c r="C82" s="157"/>
      <c r="D82" s="169"/>
      <c r="E82" s="125" t="s">
        <v>383</v>
      </c>
      <c r="F82" s="125"/>
      <c r="G82" s="125"/>
      <c r="H82" s="125"/>
      <c r="I82" s="125"/>
      <c r="J82" s="125"/>
      <c r="K82" s="130"/>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45"/>
      <c r="AS82" s="145"/>
      <c r="AT82" s="145"/>
      <c r="AU82" s="145"/>
      <c r="AV82" s="140"/>
      <c r="AW82" s="140"/>
      <c r="AX82" s="140"/>
      <c r="AY82" s="140"/>
      <c r="AZ82" s="140"/>
      <c r="BA82" s="140"/>
      <c r="BB82" s="172"/>
    </row>
    <row r="83" spans="2:54" s="2" customFormat="1" ht="124.5" customHeight="1">
      <c r="B83" s="189"/>
      <c r="C83" s="157"/>
      <c r="D83" s="169"/>
      <c r="E83" s="125" t="s">
        <v>384</v>
      </c>
      <c r="F83" s="23"/>
      <c r="G83" s="112"/>
      <c r="H83" s="112"/>
      <c r="I83" s="23"/>
      <c r="J83" s="23"/>
      <c r="K83" s="26"/>
      <c r="L83" s="24" t="s">
        <v>169</v>
      </c>
      <c r="M83" s="9" t="s">
        <v>170</v>
      </c>
      <c r="N83" s="6">
        <v>0</v>
      </c>
      <c r="O83" s="6">
        <v>1</v>
      </c>
      <c r="P83" s="23">
        <v>1</v>
      </c>
      <c r="Q83" s="112"/>
      <c r="R83" s="112"/>
      <c r="S83" s="23"/>
      <c r="T83" s="23"/>
      <c r="U83" s="23"/>
      <c r="V83" s="1">
        <v>0</v>
      </c>
      <c r="W83" s="1">
        <v>0</v>
      </c>
      <c r="X83" s="1">
        <v>0</v>
      </c>
      <c r="Y83" s="1">
        <v>0</v>
      </c>
      <c r="Z83" s="1">
        <v>0</v>
      </c>
      <c r="AA83" s="1">
        <v>0</v>
      </c>
      <c r="AB83" s="1">
        <v>0</v>
      </c>
      <c r="AC83" s="1">
        <v>0</v>
      </c>
      <c r="AD83" s="1">
        <v>0</v>
      </c>
      <c r="AE83" s="1">
        <v>0</v>
      </c>
      <c r="AF83" s="1">
        <v>0</v>
      </c>
      <c r="AG83" s="1">
        <v>0</v>
      </c>
      <c r="AH83" s="1">
        <v>0</v>
      </c>
      <c r="AI83" s="1">
        <v>0</v>
      </c>
      <c r="AJ83" s="1">
        <v>0</v>
      </c>
      <c r="AK83" s="1">
        <v>0</v>
      </c>
      <c r="AL83" s="1">
        <f t="shared" si="0"/>
        <v>0</v>
      </c>
      <c r="AM83" s="1">
        <f t="shared" si="1"/>
        <v>0</v>
      </c>
      <c r="AN83" s="1" t="s">
        <v>289</v>
      </c>
      <c r="AO83" s="94" t="s">
        <v>323</v>
      </c>
      <c r="AP83" s="23"/>
      <c r="AQ83" s="70" t="s">
        <v>249</v>
      </c>
      <c r="AR83" s="145"/>
      <c r="AS83" s="145"/>
      <c r="AT83" s="145"/>
      <c r="AU83" s="145"/>
      <c r="AV83" s="145"/>
      <c r="AW83" s="145"/>
      <c r="AX83" s="145"/>
      <c r="AY83" s="145"/>
      <c r="AZ83" s="145"/>
      <c r="BA83" s="145"/>
      <c r="BB83" s="181"/>
    </row>
    <row r="84" spans="2:54" s="2" customFormat="1" ht="160.5" customHeight="1" thickBot="1">
      <c r="B84" s="189"/>
      <c r="C84" s="157"/>
      <c r="D84" s="169"/>
      <c r="E84" s="126" t="s">
        <v>386</v>
      </c>
      <c r="F84" s="23"/>
      <c r="G84" s="112"/>
      <c r="H84" s="112"/>
      <c r="I84" s="23"/>
      <c r="J84" s="23"/>
      <c r="K84" s="26"/>
      <c r="L84" s="24" t="s">
        <v>171</v>
      </c>
      <c r="M84" s="3" t="s">
        <v>172</v>
      </c>
      <c r="N84" s="6">
        <v>0</v>
      </c>
      <c r="O84" s="6">
        <v>44</v>
      </c>
      <c r="P84" s="23">
        <v>20</v>
      </c>
      <c r="Q84" s="112"/>
      <c r="R84" s="112"/>
      <c r="S84" s="23"/>
      <c r="T84" s="23"/>
      <c r="U84" s="23"/>
      <c r="V84" s="1">
        <v>0</v>
      </c>
      <c r="W84" s="1">
        <v>0</v>
      </c>
      <c r="X84" s="1">
        <v>0</v>
      </c>
      <c r="Y84" s="1">
        <v>0</v>
      </c>
      <c r="Z84" s="1">
        <v>0</v>
      </c>
      <c r="AA84" s="1">
        <v>0</v>
      </c>
      <c r="AB84" s="1">
        <v>0</v>
      </c>
      <c r="AC84" s="1">
        <v>0</v>
      </c>
      <c r="AD84" s="1">
        <v>0</v>
      </c>
      <c r="AE84" s="1">
        <v>0</v>
      </c>
      <c r="AF84" s="1">
        <v>0</v>
      </c>
      <c r="AG84" s="1">
        <v>0</v>
      </c>
      <c r="AH84" s="1">
        <v>0</v>
      </c>
      <c r="AI84" s="1">
        <v>0</v>
      </c>
      <c r="AJ84" s="1">
        <v>0</v>
      </c>
      <c r="AK84" s="1">
        <v>0</v>
      </c>
      <c r="AL84" s="1">
        <f t="shared" si="0"/>
        <v>0</v>
      </c>
      <c r="AM84" s="1">
        <f t="shared" si="1"/>
        <v>0</v>
      </c>
      <c r="AN84" s="1" t="s">
        <v>295</v>
      </c>
      <c r="AO84" s="94" t="s">
        <v>324</v>
      </c>
      <c r="AP84" s="23"/>
      <c r="AQ84" s="70" t="s">
        <v>249</v>
      </c>
      <c r="AR84" s="145"/>
      <c r="AS84" s="145"/>
      <c r="AT84" s="145"/>
      <c r="AU84" s="145"/>
      <c r="AV84" s="145"/>
      <c r="AW84" s="145"/>
      <c r="AX84" s="145"/>
      <c r="AY84" s="145"/>
      <c r="AZ84" s="145"/>
      <c r="BA84" s="145"/>
      <c r="BB84" s="181"/>
    </row>
    <row r="85" spans="2:54" s="2" customFormat="1" ht="117" customHeight="1" thickBot="1">
      <c r="B85" s="191"/>
      <c r="C85" s="196"/>
      <c r="D85" s="144"/>
      <c r="E85" s="126" t="s">
        <v>385</v>
      </c>
      <c r="F85" s="32"/>
      <c r="G85" s="113"/>
      <c r="H85" s="113"/>
      <c r="I85" s="32"/>
      <c r="J85" s="32"/>
      <c r="K85" s="33"/>
      <c r="L85" s="32" t="s">
        <v>173</v>
      </c>
      <c r="M85" s="42" t="s">
        <v>174</v>
      </c>
      <c r="N85" s="38">
        <v>450</v>
      </c>
      <c r="O85" s="38">
        <v>1000</v>
      </c>
      <c r="P85" s="32">
        <v>750</v>
      </c>
      <c r="Q85" s="113"/>
      <c r="R85" s="113"/>
      <c r="S85" s="32"/>
      <c r="T85" s="32"/>
      <c r="U85" s="32"/>
      <c r="V85" s="36">
        <v>322380</v>
      </c>
      <c r="W85" s="36">
        <v>0</v>
      </c>
      <c r="X85" s="36">
        <v>0</v>
      </c>
      <c r="Y85" s="36">
        <v>0</v>
      </c>
      <c r="Z85" s="36">
        <v>0</v>
      </c>
      <c r="AA85" s="36">
        <v>0</v>
      </c>
      <c r="AB85" s="36">
        <v>0</v>
      </c>
      <c r="AC85" s="36">
        <v>0</v>
      </c>
      <c r="AD85" s="36">
        <v>0</v>
      </c>
      <c r="AE85" s="36">
        <v>0</v>
      </c>
      <c r="AF85" s="36">
        <v>0</v>
      </c>
      <c r="AG85" s="36">
        <v>0</v>
      </c>
      <c r="AH85" s="36">
        <v>0</v>
      </c>
      <c r="AI85" s="36">
        <v>0</v>
      </c>
      <c r="AJ85" s="36">
        <v>0</v>
      </c>
      <c r="AK85" s="36">
        <v>0</v>
      </c>
      <c r="AL85" s="36">
        <f t="shared" si="0"/>
        <v>322380</v>
      </c>
      <c r="AM85" s="36">
        <f t="shared" si="1"/>
        <v>0</v>
      </c>
      <c r="AN85" s="36" t="s">
        <v>289</v>
      </c>
      <c r="AO85" s="71" t="s">
        <v>263</v>
      </c>
      <c r="AP85" s="32"/>
      <c r="AQ85" s="70" t="s">
        <v>249</v>
      </c>
      <c r="AR85" s="146"/>
      <c r="AS85" s="146"/>
      <c r="AT85" s="146"/>
      <c r="AU85" s="146"/>
      <c r="AV85" s="146"/>
      <c r="AW85" s="146"/>
      <c r="AX85" s="146"/>
      <c r="AY85" s="146"/>
      <c r="AZ85" s="146"/>
      <c r="BA85" s="146"/>
      <c r="BB85" s="182"/>
    </row>
    <row r="86" spans="4:40" s="45" customFormat="1" ht="13.5" thickBot="1">
      <c r="D86" s="48"/>
      <c r="M86" s="51"/>
      <c r="N86" s="52"/>
      <c r="O86" s="52"/>
      <c r="V86" s="49"/>
      <c r="W86" s="49"/>
      <c r="X86" s="49"/>
      <c r="Y86" s="49"/>
      <c r="Z86" s="49"/>
      <c r="AA86" s="49"/>
      <c r="AB86" s="49"/>
      <c r="AC86" s="49"/>
      <c r="AD86" s="49"/>
      <c r="AE86" s="49"/>
      <c r="AF86" s="49"/>
      <c r="AG86" s="49"/>
      <c r="AH86" s="49"/>
      <c r="AI86" s="49"/>
      <c r="AJ86" s="49"/>
      <c r="AK86" s="49"/>
      <c r="AL86" s="49"/>
      <c r="AM86" s="49"/>
      <c r="AN86" s="49"/>
    </row>
    <row r="87" spans="1:54" s="13" customFormat="1" ht="147.75" customHeight="1">
      <c r="A87" s="21">
        <v>9</v>
      </c>
      <c r="B87" s="56" t="s">
        <v>7</v>
      </c>
      <c r="C87" s="57" t="s">
        <v>12</v>
      </c>
      <c r="D87" s="57" t="s">
        <v>13</v>
      </c>
      <c r="E87" s="57" t="s">
        <v>208</v>
      </c>
      <c r="F87" s="57" t="s">
        <v>209</v>
      </c>
      <c r="G87" s="57" t="s">
        <v>343</v>
      </c>
      <c r="H87" s="57" t="s">
        <v>344</v>
      </c>
      <c r="I87" s="57" t="s">
        <v>210</v>
      </c>
      <c r="J87" s="57" t="s">
        <v>211</v>
      </c>
      <c r="K87" s="57" t="s">
        <v>212</v>
      </c>
      <c r="L87" s="57" t="s">
        <v>8</v>
      </c>
      <c r="M87" s="57" t="s">
        <v>9</v>
      </c>
      <c r="N87" s="57" t="s">
        <v>10</v>
      </c>
      <c r="O87" s="57" t="s">
        <v>11</v>
      </c>
      <c r="P87" s="57" t="s">
        <v>333</v>
      </c>
      <c r="Q87" s="57" t="s">
        <v>336</v>
      </c>
      <c r="R87" s="57" t="s">
        <v>337</v>
      </c>
      <c r="S87" s="57" t="s">
        <v>336</v>
      </c>
      <c r="T87" s="57" t="s">
        <v>337</v>
      </c>
      <c r="U87" s="57" t="s">
        <v>338</v>
      </c>
      <c r="V87" s="58" t="s">
        <v>213</v>
      </c>
      <c r="W87" s="59" t="s">
        <v>214</v>
      </c>
      <c r="X87" s="58" t="s">
        <v>215</v>
      </c>
      <c r="Y87" s="59" t="s">
        <v>216</v>
      </c>
      <c r="Z87" s="58" t="s">
        <v>217</v>
      </c>
      <c r="AA87" s="59" t="s">
        <v>218</v>
      </c>
      <c r="AB87" s="58" t="s">
        <v>219</v>
      </c>
      <c r="AC87" s="59" t="s">
        <v>220</v>
      </c>
      <c r="AD87" s="58" t="s">
        <v>221</v>
      </c>
      <c r="AE87" s="59" t="s">
        <v>222</v>
      </c>
      <c r="AF87" s="58" t="s">
        <v>223</v>
      </c>
      <c r="AG87" s="59" t="s">
        <v>224</v>
      </c>
      <c r="AH87" s="58" t="s">
        <v>225</v>
      </c>
      <c r="AI87" s="59" t="s">
        <v>226</v>
      </c>
      <c r="AJ87" s="58" t="s">
        <v>227</v>
      </c>
      <c r="AK87" s="59" t="s">
        <v>228</v>
      </c>
      <c r="AL87" s="58" t="s">
        <v>14</v>
      </c>
      <c r="AM87" s="59" t="s">
        <v>15</v>
      </c>
      <c r="AN87" s="60" t="s">
        <v>229</v>
      </c>
      <c r="AO87" s="60" t="s">
        <v>230</v>
      </c>
      <c r="AP87" s="60" t="s">
        <v>231</v>
      </c>
      <c r="AQ87" s="60" t="s">
        <v>232</v>
      </c>
      <c r="AR87" s="61" t="s">
        <v>2</v>
      </c>
      <c r="AS87" s="61" t="s">
        <v>3</v>
      </c>
      <c r="AT87" s="61" t="s">
        <v>4</v>
      </c>
      <c r="AU87" s="61" t="s">
        <v>5</v>
      </c>
      <c r="AV87" s="61" t="s">
        <v>6</v>
      </c>
      <c r="AW87" s="61" t="s">
        <v>339</v>
      </c>
      <c r="AX87" s="61" t="s">
        <v>345</v>
      </c>
      <c r="AY87" s="61" t="s">
        <v>346</v>
      </c>
      <c r="AZ87" s="61" t="s">
        <v>340</v>
      </c>
      <c r="BA87" s="61" t="s">
        <v>341</v>
      </c>
      <c r="BB87" s="62" t="s">
        <v>342</v>
      </c>
    </row>
    <row r="88" spans="2:54" s="2" customFormat="1" ht="51" customHeight="1">
      <c r="B88" s="189" t="s">
        <v>178</v>
      </c>
      <c r="C88" s="156"/>
      <c r="D88" s="169" t="s">
        <v>181</v>
      </c>
      <c r="E88" s="156" t="s">
        <v>387</v>
      </c>
      <c r="F88" s="156"/>
      <c r="G88" s="156"/>
      <c r="H88" s="156"/>
      <c r="I88" s="156"/>
      <c r="J88" s="156"/>
      <c r="K88" s="156"/>
      <c r="L88" s="145" t="s">
        <v>179</v>
      </c>
      <c r="M88" s="9" t="s">
        <v>180</v>
      </c>
      <c r="N88" s="6">
        <v>1</v>
      </c>
      <c r="O88" s="6">
        <v>4</v>
      </c>
      <c r="P88" s="23">
        <v>2</v>
      </c>
      <c r="Q88" s="112"/>
      <c r="R88" s="112"/>
      <c r="S88" s="23"/>
      <c r="T88" s="23"/>
      <c r="U88" s="23"/>
      <c r="V88" s="1">
        <v>0</v>
      </c>
      <c r="W88" s="1">
        <v>0</v>
      </c>
      <c r="X88" s="1">
        <v>0</v>
      </c>
      <c r="Y88" s="1">
        <v>0</v>
      </c>
      <c r="Z88" s="1">
        <v>0</v>
      </c>
      <c r="AA88" s="1">
        <v>0</v>
      </c>
      <c r="AB88" s="1">
        <v>0</v>
      </c>
      <c r="AC88" s="1">
        <v>0</v>
      </c>
      <c r="AD88" s="1">
        <v>0</v>
      </c>
      <c r="AE88" s="1">
        <v>0</v>
      </c>
      <c r="AF88" s="1">
        <v>0</v>
      </c>
      <c r="AG88" s="1">
        <v>0</v>
      </c>
      <c r="AH88" s="1">
        <v>0</v>
      </c>
      <c r="AI88" s="1">
        <v>0</v>
      </c>
      <c r="AJ88" s="1">
        <v>0</v>
      </c>
      <c r="AK88" s="1">
        <v>0</v>
      </c>
      <c r="AL88" s="1">
        <f t="shared" si="0"/>
        <v>0</v>
      </c>
      <c r="AM88" s="1">
        <f t="shared" si="1"/>
        <v>0</v>
      </c>
      <c r="AN88" s="1" t="s">
        <v>289</v>
      </c>
      <c r="AO88" s="94" t="s">
        <v>325</v>
      </c>
      <c r="AP88" s="23"/>
      <c r="AQ88" s="70" t="s">
        <v>249</v>
      </c>
      <c r="AR88" s="145" t="s">
        <v>175</v>
      </c>
      <c r="AS88" s="145" t="s">
        <v>176</v>
      </c>
      <c r="AT88" s="145" t="s">
        <v>177</v>
      </c>
      <c r="AU88" s="147">
        <v>1</v>
      </c>
      <c r="AV88" s="147">
        <v>1</v>
      </c>
      <c r="AW88" s="147"/>
      <c r="AX88" s="147"/>
      <c r="AY88" s="147"/>
      <c r="AZ88" s="147"/>
      <c r="BA88" s="147"/>
      <c r="BB88" s="183"/>
    </row>
    <row r="89" spans="2:54" s="2" customFormat="1" ht="38.25">
      <c r="B89" s="189"/>
      <c r="C89" s="158"/>
      <c r="D89" s="169"/>
      <c r="E89" s="158"/>
      <c r="F89" s="158"/>
      <c r="G89" s="158"/>
      <c r="H89" s="158"/>
      <c r="I89" s="158"/>
      <c r="J89" s="158"/>
      <c r="K89" s="158"/>
      <c r="L89" s="145"/>
      <c r="M89" s="9" t="s">
        <v>182</v>
      </c>
      <c r="N89" s="6">
        <v>0</v>
      </c>
      <c r="O89" s="25">
        <v>1</v>
      </c>
      <c r="P89" s="25">
        <v>1</v>
      </c>
      <c r="Q89" s="108"/>
      <c r="R89" s="108"/>
      <c r="S89" s="69"/>
      <c r="T89" s="91"/>
      <c r="U89" s="91"/>
      <c r="V89" s="1">
        <v>0</v>
      </c>
      <c r="W89" s="1">
        <v>0</v>
      </c>
      <c r="X89" s="1">
        <v>0</v>
      </c>
      <c r="Y89" s="1">
        <v>0</v>
      </c>
      <c r="Z89" s="1">
        <v>0</v>
      </c>
      <c r="AA89" s="1">
        <v>0</v>
      </c>
      <c r="AB89" s="1">
        <v>0</v>
      </c>
      <c r="AC89" s="1">
        <v>0</v>
      </c>
      <c r="AD89" s="1">
        <v>0</v>
      </c>
      <c r="AE89" s="1">
        <v>0</v>
      </c>
      <c r="AF89" s="1">
        <v>0</v>
      </c>
      <c r="AG89" s="1">
        <v>0</v>
      </c>
      <c r="AH89" s="1">
        <v>0</v>
      </c>
      <c r="AI89" s="1">
        <v>0</v>
      </c>
      <c r="AJ89" s="1">
        <v>0</v>
      </c>
      <c r="AK89" s="1">
        <v>0</v>
      </c>
      <c r="AL89" s="1">
        <f t="shared" si="0"/>
        <v>0</v>
      </c>
      <c r="AM89" s="1">
        <f t="shared" si="1"/>
        <v>0</v>
      </c>
      <c r="AN89" s="1" t="s">
        <v>289</v>
      </c>
      <c r="AO89" s="94" t="s">
        <v>326</v>
      </c>
      <c r="AP89" s="23"/>
      <c r="AQ89" s="70" t="s">
        <v>249</v>
      </c>
      <c r="AR89" s="145"/>
      <c r="AS89" s="145"/>
      <c r="AT89" s="145"/>
      <c r="AU89" s="147"/>
      <c r="AV89" s="147"/>
      <c r="AW89" s="147"/>
      <c r="AX89" s="147"/>
      <c r="AY89" s="147"/>
      <c r="AZ89" s="147"/>
      <c r="BA89" s="147"/>
      <c r="BB89" s="183"/>
    </row>
    <row r="90" spans="2:54" s="2" customFormat="1" ht="136.5" customHeight="1">
      <c r="B90" s="189"/>
      <c r="C90" s="44"/>
      <c r="D90" s="23" t="s">
        <v>112</v>
      </c>
      <c r="E90" s="99" t="s">
        <v>388</v>
      </c>
      <c r="F90" s="69"/>
      <c r="G90" s="114"/>
      <c r="H90" s="114"/>
      <c r="I90" s="29"/>
      <c r="J90" s="29"/>
      <c r="K90" s="26"/>
      <c r="L90" s="24" t="s">
        <v>183</v>
      </c>
      <c r="M90" s="3" t="s">
        <v>184</v>
      </c>
      <c r="N90" s="24">
        <v>0</v>
      </c>
      <c r="O90" s="28">
        <v>1</v>
      </c>
      <c r="P90" s="25">
        <v>1</v>
      </c>
      <c r="Q90" s="108"/>
      <c r="R90" s="108"/>
      <c r="S90" s="69"/>
      <c r="T90" s="91"/>
      <c r="U90" s="91"/>
      <c r="V90" s="1">
        <v>100000</v>
      </c>
      <c r="W90" s="1">
        <v>0</v>
      </c>
      <c r="X90" s="1">
        <v>297800</v>
      </c>
      <c r="Y90" s="1">
        <v>0</v>
      </c>
      <c r="Z90" s="1">
        <v>0</v>
      </c>
      <c r="AA90" s="1">
        <v>0</v>
      </c>
      <c r="AB90" s="1">
        <v>0</v>
      </c>
      <c r="AC90" s="1">
        <v>0</v>
      </c>
      <c r="AD90" s="1">
        <v>0</v>
      </c>
      <c r="AE90" s="1">
        <v>0</v>
      </c>
      <c r="AF90" s="1">
        <v>0</v>
      </c>
      <c r="AG90" s="1">
        <v>0</v>
      </c>
      <c r="AH90" s="1">
        <v>0</v>
      </c>
      <c r="AI90" s="1">
        <v>0</v>
      </c>
      <c r="AJ90" s="1">
        <v>0</v>
      </c>
      <c r="AK90" s="1">
        <v>0</v>
      </c>
      <c r="AL90" s="1">
        <f t="shared" si="0"/>
        <v>397800</v>
      </c>
      <c r="AM90" s="1">
        <f t="shared" si="1"/>
        <v>0</v>
      </c>
      <c r="AN90" s="1" t="s">
        <v>296</v>
      </c>
      <c r="AO90" s="70" t="s">
        <v>264</v>
      </c>
      <c r="AP90" s="23"/>
      <c r="AQ90" s="70" t="s">
        <v>249</v>
      </c>
      <c r="AR90" s="145"/>
      <c r="AS90" s="145"/>
      <c r="AT90" s="145"/>
      <c r="AU90" s="147"/>
      <c r="AV90" s="147"/>
      <c r="AW90" s="147"/>
      <c r="AX90" s="147"/>
      <c r="AY90" s="147"/>
      <c r="AZ90" s="147"/>
      <c r="BA90" s="147"/>
      <c r="BB90" s="183"/>
    </row>
    <row r="91" spans="2:54" s="2" customFormat="1" ht="111.75" customHeight="1">
      <c r="B91" s="189"/>
      <c r="C91" s="44"/>
      <c r="D91" s="23" t="s">
        <v>51</v>
      </c>
      <c r="E91" s="125" t="s">
        <v>389</v>
      </c>
      <c r="F91" s="23"/>
      <c r="G91" s="114"/>
      <c r="H91" s="114"/>
      <c r="I91" s="29"/>
      <c r="J91" s="29"/>
      <c r="K91" s="26"/>
      <c r="L91" s="23" t="s">
        <v>185</v>
      </c>
      <c r="M91" s="9" t="s">
        <v>186</v>
      </c>
      <c r="N91" s="6">
        <v>0</v>
      </c>
      <c r="O91" s="25">
        <v>1</v>
      </c>
      <c r="P91" s="25">
        <v>1</v>
      </c>
      <c r="Q91" s="108"/>
      <c r="R91" s="108"/>
      <c r="S91" s="91"/>
      <c r="T91" s="91"/>
      <c r="U91" s="91"/>
      <c r="V91" s="1">
        <v>0</v>
      </c>
      <c r="W91" s="1">
        <v>0</v>
      </c>
      <c r="X91" s="1">
        <v>0</v>
      </c>
      <c r="Y91" s="1">
        <v>0</v>
      </c>
      <c r="Z91" s="1">
        <v>0</v>
      </c>
      <c r="AA91" s="1">
        <v>0</v>
      </c>
      <c r="AB91" s="1">
        <v>0</v>
      </c>
      <c r="AC91" s="1">
        <v>0</v>
      </c>
      <c r="AD91" s="1">
        <v>0</v>
      </c>
      <c r="AE91" s="1">
        <v>0</v>
      </c>
      <c r="AF91" s="1">
        <v>0</v>
      </c>
      <c r="AG91" s="1">
        <v>0</v>
      </c>
      <c r="AH91" s="1">
        <v>0</v>
      </c>
      <c r="AI91" s="1">
        <v>0</v>
      </c>
      <c r="AJ91" s="1">
        <v>0</v>
      </c>
      <c r="AK91" s="1">
        <v>0</v>
      </c>
      <c r="AL91" s="1">
        <f t="shared" si="0"/>
        <v>0</v>
      </c>
      <c r="AM91" s="1">
        <f t="shared" si="1"/>
        <v>0</v>
      </c>
      <c r="AN91" s="1" t="s">
        <v>289</v>
      </c>
      <c r="AO91" s="70" t="s">
        <v>265</v>
      </c>
      <c r="AP91" s="23"/>
      <c r="AQ91" s="70" t="s">
        <v>249</v>
      </c>
      <c r="AR91" s="145"/>
      <c r="AS91" s="145"/>
      <c r="AT91" s="145"/>
      <c r="AU91" s="147"/>
      <c r="AV91" s="147"/>
      <c r="AW91" s="147"/>
      <c r="AX91" s="147"/>
      <c r="AY91" s="147"/>
      <c r="AZ91" s="147"/>
      <c r="BA91" s="147"/>
      <c r="BB91" s="183"/>
    </row>
    <row r="92" spans="2:54" s="2" customFormat="1" ht="81" customHeight="1">
      <c r="B92" s="189"/>
      <c r="C92" s="156"/>
      <c r="D92" s="169" t="s">
        <v>112</v>
      </c>
      <c r="E92" s="125" t="s">
        <v>390</v>
      </c>
      <c r="F92" s="23"/>
      <c r="G92" s="114"/>
      <c r="H92" s="114"/>
      <c r="I92" s="29"/>
      <c r="J92" s="29"/>
      <c r="K92" s="26"/>
      <c r="L92" s="24" t="s">
        <v>187</v>
      </c>
      <c r="M92" s="3" t="s">
        <v>188</v>
      </c>
      <c r="N92" s="6">
        <v>0</v>
      </c>
      <c r="O92" s="6">
        <v>0</v>
      </c>
      <c r="P92" s="23">
        <v>0</v>
      </c>
      <c r="Q92" s="112"/>
      <c r="R92" s="112"/>
      <c r="S92" s="23"/>
      <c r="T92" s="23"/>
      <c r="U92" s="23"/>
      <c r="V92" s="1">
        <v>0</v>
      </c>
      <c r="W92" s="1">
        <v>0</v>
      </c>
      <c r="X92" s="1">
        <v>0</v>
      </c>
      <c r="Y92" s="1">
        <v>0</v>
      </c>
      <c r="Z92" s="1">
        <v>0</v>
      </c>
      <c r="AA92" s="1">
        <v>0</v>
      </c>
      <c r="AB92" s="1">
        <v>0</v>
      </c>
      <c r="AC92" s="1">
        <v>0</v>
      </c>
      <c r="AD92" s="1">
        <v>0</v>
      </c>
      <c r="AE92" s="1">
        <v>0</v>
      </c>
      <c r="AF92" s="1">
        <v>0</v>
      </c>
      <c r="AG92" s="1">
        <v>0</v>
      </c>
      <c r="AH92" s="1">
        <v>0</v>
      </c>
      <c r="AI92" s="1">
        <v>0</v>
      </c>
      <c r="AJ92" s="1">
        <v>0</v>
      </c>
      <c r="AK92" s="1">
        <v>0</v>
      </c>
      <c r="AL92" s="1">
        <f t="shared" si="0"/>
        <v>0</v>
      </c>
      <c r="AM92" s="1">
        <f t="shared" si="1"/>
        <v>0</v>
      </c>
      <c r="AN92" s="1" t="s">
        <v>296</v>
      </c>
      <c r="AO92" s="94" t="s">
        <v>327</v>
      </c>
      <c r="AP92" s="23"/>
      <c r="AQ92" s="70" t="s">
        <v>249</v>
      </c>
      <c r="AR92" s="145"/>
      <c r="AS92" s="145"/>
      <c r="AT92" s="145"/>
      <c r="AU92" s="147"/>
      <c r="AV92" s="147"/>
      <c r="AW92" s="147"/>
      <c r="AX92" s="147"/>
      <c r="AY92" s="147"/>
      <c r="AZ92" s="147"/>
      <c r="BA92" s="147"/>
      <c r="BB92" s="183"/>
    </row>
    <row r="93" spans="2:54" s="2" customFormat="1" ht="63.75">
      <c r="B93" s="189"/>
      <c r="C93" s="158"/>
      <c r="D93" s="169"/>
      <c r="E93" s="125" t="s">
        <v>391</v>
      </c>
      <c r="F93" s="23"/>
      <c r="G93" s="114"/>
      <c r="H93" s="114"/>
      <c r="I93" s="29"/>
      <c r="J93" s="29"/>
      <c r="K93" s="26"/>
      <c r="L93" s="24" t="s">
        <v>189</v>
      </c>
      <c r="M93" s="3" t="s">
        <v>190</v>
      </c>
      <c r="N93" s="10">
        <v>1</v>
      </c>
      <c r="O93" s="25">
        <v>1</v>
      </c>
      <c r="P93" s="25">
        <v>1</v>
      </c>
      <c r="Q93" s="112"/>
      <c r="R93" s="112"/>
      <c r="S93" s="23"/>
      <c r="T93" s="23"/>
      <c r="U93" s="23"/>
      <c r="V93" s="1">
        <v>0</v>
      </c>
      <c r="W93" s="1">
        <v>0</v>
      </c>
      <c r="X93" s="1">
        <v>0</v>
      </c>
      <c r="Y93" s="1">
        <v>0</v>
      </c>
      <c r="Z93" s="1">
        <v>0</v>
      </c>
      <c r="AA93" s="1">
        <v>0</v>
      </c>
      <c r="AB93" s="1">
        <v>0</v>
      </c>
      <c r="AC93" s="1">
        <v>0</v>
      </c>
      <c r="AD93" s="1">
        <v>0</v>
      </c>
      <c r="AE93" s="1">
        <v>0</v>
      </c>
      <c r="AF93" s="1">
        <v>0</v>
      </c>
      <c r="AG93" s="1">
        <v>0</v>
      </c>
      <c r="AH93" s="1">
        <v>0</v>
      </c>
      <c r="AI93" s="1">
        <v>0</v>
      </c>
      <c r="AJ93" s="1">
        <v>0</v>
      </c>
      <c r="AK93" s="1">
        <v>0</v>
      </c>
      <c r="AL93" s="1">
        <f t="shared" si="0"/>
        <v>0</v>
      </c>
      <c r="AM93" s="1">
        <f t="shared" si="1"/>
        <v>0</v>
      </c>
      <c r="AN93" s="1" t="s">
        <v>296</v>
      </c>
      <c r="AO93" s="23"/>
      <c r="AP93" s="23"/>
      <c r="AQ93" s="70" t="s">
        <v>249</v>
      </c>
      <c r="AR93" s="145"/>
      <c r="AS93" s="145"/>
      <c r="AT93" s="145"/>
      <c r="AU93" s="147"/>
      <c r="AV93" s="147"/>
      <c r="AW93" s="147"/>
      <c r="AX93" s="147"/>
      <c r="AY93" s="147"/>
      <c r="AZ93" s="147"/>
      <c r="BA93" s="147"/>
      <c r="BB93" s="183"/>
    </row>
    <row r="94" spans="2:54" s="2" customFormat="1" ht="89.25" customHeight="1">
      <c r="B94" s="189"/>
      <c r="C94" s="44"/>
      <c r="D94" s="23" t="s">
        <v>193</v>
      </c>
      <c r="E94" s="125" t="s">
        <v>392</v>
      </c>
      <c r="F94" s="69"/>
      <c r="G94" s="114"/>
      <c r="H94" s="114"/>
      <c r="I94" s="29"/>
      <c r="J94" s="29"/>
      <c r="K94" s="26"/>
      <c r="L94" s="23" t="s">
        <v>191</v>
      </c>
      <c r="M94" s="9" t="s">
        <v>192</v>
      </c>
      <c r="N94" s="25">
        <v>0</v>
      </c>
      <c r="O94" s="25">
        <v>1</v>
      </c>
      <c r="P94" s="25">
        <v>1</v>
      </c>
      <c r="Q94" s="108"/>
      <c r="R94" s="108"/>
      <c r="S94" s="69"/>
      <c r="T94" s="91"/>
      <c r="U94" s="91"/>
      <c r="V94" s="1">
        <v>15011349</v>
      </c>
      <c r="W94" s="1">
        <v>0</v>
      </c>
      <c r="X94" s="1">
        <v>0</v>
      </c>
      <c r="Y94" s="1">
        <v>0</v>
      </c>
      <c r="Z94" s="1">
        <v>0</v>
      </c>
      <c r="AA94" s="1">
        <v>0</v>
      </c>
      <c r="AB94" s="1">
        <v>0</v>
      </c>
      <c r="AC94" s="1">
        <v>0</v>
      </c>
      <c r="AD94" s="1">
        <v>0</v>
      </c>
      <c r="AE94" s="1">
        <v>0</v>
      </c>
      <c r="AF94" s="1">
        <v>0</v>
      </c>
      <c r="AG94" s="1">
        <v>0</v>
      </c>
      <c r="AH94" s="1">
        <v>0</v>
      </c>
      <c r="AI94" s="1">
        <v>0</v>
      </c>
      <c r="AJ94" s="1">
        <v>0</v>
      </c>
      <c r="AK94" s="1">
        <v>0</v>
      </c>
      <c r="AL94" s="1">
        <f t="shared" si="0"/>
        <v>15011349</v>
      </c>
      <c r="AM94" s="1">
        <f t="shared" si="1"/>
        <v>0</v>
      </c>
      <c r="AN94" s="1" t="s">
        <v>297</v>
      </c>
      <c r="AO94" s="70" t="s">
        <v>266</v>
      </c>
      <c r="AP94" s="23"/>
      <c r="AQ94" s="70" t="s">
        <v>249</v>
      </c>
      <c r="AR94" s="145"/>
      <c r="AS94" s="145"/>
      <c r="AT94" s="145"/>
      <c r="AU94" s="147"/>
      <c r="AV94" s="147"/>
      <c r="AW94" s="147"/>
      <c r="AX94" s="147"/>
      <c r="AY94" s="147"/>
      <c r="AZ94" s="147"/>
      <c r="BA94" s="147"/>
      <c r="BB94" s="183"/>
    </row>
    <row r="95" spans="2:54" s="2" customFormat="1" ht="267.75" customHeight="1">
      <c r="B95" s="189" t="s">
        <v>194</v>
      </c>
      <c r="C95" s="44"/>
      <c r="D95" s="23" t="s">
        <v>197</v>
      </c>
      <c r="E95" s="125" t="s">
        <v>393</v>
      </c>
      <c r="F95" s="23"/>
      <c r="G95" s="114"/>
      <c r="H95" s="114"/>
      <c r="I95" s="29"/>
      <c r="J95" s="29"/>
      <c r="K95" s="26"/>
      <c r="L95" s="23" t="s">
        <v>195</v>
      </c>
      <c r="M95" s="9" t="s">
        <v>196</v>
      </c>
      <c r="N95" s="6">
        <v>17</v>
      </c>
      <c r="O95" s="6">
        <v>17</v>
      </c>
      <c r="P95" s="23">
        <v>17</v>
      </c>
      <c r="Q95" s="112"/>
      <c r="R95" s="112"/>
      <c r="S95" s="23"/>
      <c r="T95" s="23"/>
      <c r="U95" s="23"/>
      <c r="V95" s="1">
        <v>550000</v>
      </c>
      <c r="W95" s="1">
        <v>0</v>
      </c>
      <c r="X95" s="1">
        <v>270000</v>
      </c>
      <c r="Y95" s="1">
        <v>0</v>
      </c>
      <c r="Z95" s="1">
        <v>0</v>
      </c>
      <c r="AA95" s="1">
        <v>0</v>
      </c>
      <c r="AB95" s="1">
        <v>0</v>
      </c>
      <c r="AC95" s="1">
        <v>0</v>
      </c>
      <c r="AD95" s="1">
        <v>0</v>
      </c>
      <c r="AE95" s="1">
        <v>0</v>
      </c>
      <c r="AF95" s="1">
        <v>0</v>
      </c>
      <c r="AG95" s="1">
        <v>0</v>
      </c>
      <c r="AH95" s="1">
        <v>0</v>
      </c>
      <c r="AI95" s="1">
        <v>0</v>
      </c>
      <c r="AJ95" s="1">
        <v>0</v>
      </c>
      <c r="AK95" s="1">
        <v>0</v>
      </c>
      <c r="AL95" s="1">
        <f t="shared" si="0"/>
        <v>820000</v>
      </c>
      <c r="AM95" s="1">
        <f t="shared" si="1"/>
        <v>0</v>
      </c>
      <c r="AN95" s="1" t="s">
        <v>289</v>
      </c>
      <c r="AO95" s="70" t="s">
        <v>267</v>
      </c>
      <c r="AP95" s="23"/>
      <c r="AQ95" s="70" t="s">
        <v>249</v>
      </c>
      <c r="AR95" s="145"/>
      <c r="AS95" s="145"/>
      <c r="AT95" s="145"/>
      <c r="AU95" s="147"/>
      <c r="AV95" s="147"/>
      <c r="AW95" s="147"/>
      <c r="AX95" s="147"/>
      <c r="AY95" s="147"/>
      <c r="AZ95" s="147"/>
      <c r="BA95" s="147"/>
      <c r="BB95" s="183"/>
    </row>
    <row r="96" spans="2:54" s="2" customFormat="1" ht="38.25" customHeight="1">
      <c r="B96" s="189"/>
      <c r="C96" s="156"/>
      <c r="D96" s="169" t="s">
        <v>200</v>
      </c>
      <c r="E96" s="156" t="s">
        <v>394</v>
      </c>
      <c r="F96" s="156"/>
      <c r="G96" s="156"/>
      <c r="H96" s="156"/>
      <c r="I96" s="156"/>
      <c r="J96" s="156"/>
      <c r="K96" s="156"/>
      <c r="L96" s="145" t="s">
        <v>198</v>
      </c>
      <c r="M96" s="9" t="s">
        <v>199</v>
      </c>
      <c r="N96" s="6">
        <v>0</v>
      </c>
      <c r="O96" s="6">
        <v>1</v>
      </c>
      <c r="P96" s="23">
        <v>1</v>
      </c>
      <c r="Q96" s="112"/>
      <c r="R96" s="112"/>
      <c r="S96" s="23"/>
      <c r="T96" s="23"/>
      <c r="U96" s="23"/>
      <c r="V96" s="1">
        <v>0</v>
      </c>
      <c r="W96" s="1">
        <v>0</v>
      </c>
      <c r="X96" s="1">
        <v>0</v>
      </c>
      <c r="Y96" s="1">
        <v>0</v>
      </c>
      <c r="Z96" s="1">
        <v>0</v>
      </c>
      <c r="AA96" s="1">
        <v>0</v>
      </c>
      <c r="AB96" s="1">
        <v>0</v>
      </c>
      <c r="AC96" s="1">
        <v>0</v>
      </c>
      <c r="AD96" s="1">
        <v>0</v>
      </c>
      <c r="AE96" s="1">
        <v>0</v>
      </c>
      <c r="AF96" s="1">
        <v>0</v>
      </c>
      <c r="AG96" s="1">
        <v>0</v>
      </c>
      <c r="AH96" s="1">
        <v>0</v>
      </c>
      <c r="AI96" s="1">
        <v>0</v>
      </c>
      <c r="AJ96" s="1">
        <v>0</v>
      </c>
      <c r="AK96" s="1">
        <v>0</v>
      </c>
      <c r="AL96" s="1">
        <f t="shared" si="0"/>
        <v>0</v>
      </c>
      <c r="AM96" s="1">
        <f t="shared" si="1"/>
        <v>0</v>
      </c>
      <c r="AN96" s="1" t="s">
        <v>289</v>
      </c>
      <c r="AO96" s="94" t="s">
        <v>329</v>
      </c>
      <c r="AP96" s="23"/>
      <c r="AQ96" s="70" t="s">
        <v>249</v>
      </c>
      <c r="AR96" s="145"/>
      <c r="AS96" s="145"/>
      <c r="AT96" s="145"/>
      <c r="AU96" s="147"/>
      <c r="AV96" s="147"/>
      <c r="AW96" s="147"/>
      <c r="AX96" s="147"/>
      <c r="AY96" s="147"/>
      <c r="AZ96" s="147"/>
      <c r="BA96" s="147"/>
      <c r="BB96" s="183"/>
    </row>
    <row r="97" spans="2:54" s="2" customFormat="1" ht="51">
      <c r="B97" s="189"/>
      <c r="C97" s="158"/>
      <c r="D97" s="169"/>
      <c r="E97" s="158"/>
      <c r="F97" s="158"/>
      <c r="G97" s="158"/>
      <c r="H97" s="158"/>
      <c r="I97" s="158"/>
      <c r="J97" s="158"/>
      <c r="K97" s="158"/>
      <c r="L97" s="145"/>
      <c r="M97" s="9" t="s">
        <v>201</v>
      </c>
      <c r="N97" s="6">
        <v>0</v>
      </c>
      <c r="O97" s="25">
        <v>0.7</v>
      </c>
      <c r="P97" s="25">
        <v>0.35</v>
      </c>
      <c r="Q97" s="108"/>
      <c r="R97" s="108"/>
      <c r="S97" s="69"/>
      <c r="T97" s="91"/>
      <c r="U97" s="91"/>
      <c r="V97" s="1">
        <v>0</v>
      </c>
      <c r="W97" s="1">
        <v>0</v>
      </c>
      <c r="X97" s="1">
        <v>0</v>
      </c>
      <c r="Y97" s="1">
        <v>0</v>
      </c>
      <c r="Z97" s="1">
        <v>0</v>
      </c>
      <c r="AA97" s="1">
        <v>0</v>
      </c>
      <c r="AB97" s="1">
        <v>0</v>
      </c>
      <c r="AC97" s="1">
        <v>0</v>
      </c>
      <c r="AD97" s="1">
        <v>0</v>
      </c>
      <c r="AE97" s="1">
        <v>0</v>
      </c>
      <c r="AF97" s="1">
        <v>0</v>
      </c>
      <c r="AG97" s="1">
        <v>0</v>
      </c>
      <c r="AH97" s="1">
        <v>0</v>
      </c>
      <c r="AI97" s="1">
        <v>0</v>
      </c>
      <c r="AJ97" s="1">
        <v>0</v>
      </c>
      <c r="AK97" s="1">
        <v>0</v>
      </c>
      <c r="AL97" s="1">
        <f t="shared" si="0"/>
        <v>0</v>
      </c>
      <c r="AM97" s="1">
        <f t="shared" si="1"/>
        <v>0</v>
      </c>
      <c r="AN97" s="1" t="s">
        <v>289</v>
      </c>
      <c r="AO97" s="94" t="s">
        <v>330</v>
      </c>
      <c r="AP97" s="23"/>
      <c r="AQ97" s="70" t="s">
        <v>249</v>
      </c>
      <c r="AR97" s="145"/>
      <c r="AS97" s="145"/>
      <c r="AT97" s="145"/>
      <c r="AU97" s="147"/>
      <c r="AV97" s="147"/>
      <c r="AW97" s="147"/>
      <c r="AX97" s="147"/>
      <c r="AY97" s="147"/>
      <c r="AZ97" s="147"/>
      <c r="BA97" s="147"/>
      <c r="BB97" s="183"/>
    </row>
    <row r="98" spans="2:54" s="2" customFormat="1" ht="102.75" thickBot="1">
      <c r="B98" s="39" t="s">
        <v>202</v>
      </c>
      <c r="C98" s="63"/>
      <c r="D98" s="35" t="s">
        <v>205</v>
      </c>
      <c r="E98" s="126" t="s">
        <v>395</v>
      </c>
      <c r="F98" s="32"/>
      <c r="G98" s="115"/>
      <c r="H98" s="115"/>
      <c r="I98" s="43"/>
      <c r="J98" s="43"/>
      <c r="K98" s="33"/>
      <c r="L98" s="32" t="s">
        <v>203</v>
      </c>
      <c r="M98" s="42" t="s">
        <v>204</v>
      </c>
      <c r="N98" s="38">
        <v>0</v>
      </c>
      <c r="O98" s="38">
        <v>1</v>
      </c>
      <c r="P98" s="32">
        <v>1</v>
      </c>
      <c r="Q98" s="113"/>
      <c r="R98" s="113"/>
      <c r="S98" s="32"/>
      <c r="T98" s="32"/>
      <c r="U98" s="32"/>
      <c r="V98" s="36">
        <v>0</v>
      </c>
      <c r="W98" s="36">
        <v>0</v>
      </c>
      <c r="X98" s="36">
        <v>0</v>
      </c>
      <c r="Y98" s="36">
        <v>0</v>
      </c>
      <c r="Z98" s="36">
        <v>0</v>
      </c>
      <c r="AA98" s="36">
        <v>0</v>
      </c>
      <c r="AB98" s="36">
        <v>0</v>
      </c>
      <c r="AC98" s="36">
        <v>0</v>
      </c>
      <c r="AD98" s="36">
        <v>0</v>
      </c>
      <c r="AE98" s="36">
        <v>0</v>
      </c>
      <c r="AF98" s="36">
        <v>0</v>
      </c>
      <c r="AG98" s="36">
        <v>0</v>
      </c>
      <c r="AH98" s="36">
        <v>0</v>
      </c>
      <c r="AI98" s="36">
        <v>0</v>
      </c>
      <c r="AJ98" s="36">
        <v>0</v>
      </c>
      <c r="AK98" s="36">
        <v>0</v>
      </c>
      <c r="AL98" s="36">
        <f t="shared" si="0"/>
        <v>0</v>
      </c>
      <c r="AM98" s="36">
        <f t="shared" si="1"/>
        <v>0</v>
      </c>
      <c r="AN98" s="36" t="s">
        <v>289</v>
      </c>
      <c r="AO98" s="95" t="s">
        <v>328</v>
      </c>
      <c r="AP98" s="32"/>
      <c r="AQ98" s="70" t="s">
        <v>249</v>
      </c>
      <c r="AR98" s="146"/>
      <c r="AS98" s="146"/>
      <c r="AT98" s="146"/>
      <c r="AU98" s="148"/>
      <c r="AV98" s="148"/>
      <c r="AW98" s="148"/>
      <c r="AX98" s="148"/>
      <c r="AY98" s="148"/>
      <c r="AZ98" s="148"/>
      <c r="BA98" s="148"/>
      <c r="BB98" s="184"/>
    </row>
    <row r="99" ht="19.5">
      <c r="W99" s="12"/>
    </row>
  </sheetData>
  <sheetProtection/>
  <mergeCells count="473">
    <mergeCell ref="E96:E97"/>
    <mergeCell ref="F96:F97"/>
    <mergeCell ref="G96:G97"/>
    <mergeCell ref="H96:H97"/>
    <mergeCell ref="I96:I97"/>
    <mergeCell ref="J96:J97"/>
    <mergeCell ref="K96:K97"/>
    <mergeCell ref="AN81:AN82"/>
    <mergeCell ref="AO81:AO82"/>
    <mergeCell ref="AP81:AP82"/>
    <mergeCell ref="AQ81:AQ82"/>
    <mergeCell ref="E88:E89"/>
    <mergeCell ref="F88:F89"/>
    <mergeCell ref="G88:G89"/>
    <mergeCell ref="H88:H89"/>
    <mergeCell ref="I88:I89"/>
    <mergeCell ref="J88:J89"/>
    <mergeCell ref="K88:K89"/>
    <mergeCell ref="AE81:AE82"/>
    <mergeCell ref="AF81:AF82"/>
    <mergeCell ref="AG81:AG82"/>
    <mergeCell ref="AH81:AH82"/>
    <mergeCell ref="AI81:AI82"/>
    <mergeCell ref="AJ81:AJ82"/>
    <mergeCell ref="AK81:AK82"/>
    <mergeCell ref="AL81:AL82"/>
    <mergeCell ref="AM81:AM82"/>
    <mergeCell ref="AM70:AM71"/>
    <mergeCell ref="AN70:AN71"/>
    <mergeCell ref="AO70:AO71"/>
    <mergeCell ref="AP70:AP71"/>
    <mergeCell ref="AQ70:AQ71"/>
    <mergeCell ref="L81:L82"/>
    <mergeCell ref="M81:M82"/>
    <mergeCell ref="N81:N82"/>
    <mergeCell ref="O81:O82"/>
    <mergeCell ref="P81:P82"/>
    <mergeCell ref="Q81:Q82"/>
    <mergeCell ref="R81:R82"/>
    <mergeCell ref="S81:S82"/>
    <mergeCell ref="T81:T82"/>
    <mergeCell ref="U81:U82"/>
    <mergeCell ref="V81:V82"/>
    <mergeCell ref="W81:W82"/>
    <mergeCell ref="X81:X82"/>
    <mergeCell ref="Y81:Y82"/>
    <mergeCell ref="Z81:Z82"/>
    <mergeCell ref="AA81:AA82"/>
    <mergeCell ref="AB81:AB82"/>
    <mergeCell ref="AC81:AC82"/>
    <mergeCell ref="AD81:AD82"/>
    <mergeCell ref="AD70:AD71"/>
    <mergeCell ref="AE70:AE71"/>
    <mergeCell ref="AF70:AF71"/>
    <mergeCell ref="AG70:AG71"/>
    <mergeCell ref="AH70:AH71"/>
    <mergeCell ref="AI70:AI71"/>
    <mergeCell ref="AJ70:AJ71"/>
    <mergeCell ref="AK70:AK71"/>
    <mergeCell ref="AL70:AL71"/>
    <mergeCell ref="U70:U71"/>
    <mergeCell ref="V70:V71"/>
    <mergeCell ref="W70:W71"/>
    <mergeCell ref="X70:X71"/>
    <mergeCell ref="Y70:Y71"/>
    <mergeCell ref="Z70:Z71"/>
    <mergeCell ref="AA70:AA71"/>
    <mergeCell ref="AB70:AB71"/>
    <mergeCell ref="AC70:AC71"/>
    <mergeCell ref="L70:L71"/>
    <mergeCell ref="M70:M71"/>
    <mergeCell ref="N70:N71"/>
    <mergeCell ref="O70:O71"/>
    <mergeCell ref="P70:P71"/>
    <mergeCell ref="Q70:Q71"/>
    <mergeCell ref="R70:R71"/>
    <mergeCell ref="S70:S71"/>
    <mergeCell ref="T70:T71"/>
    <mergeCell ref="E23:E24"/>
    <mergeCell ref="F23:F24"/>
    <mergeCell ref="G23:G24"/>
    <mergeCell ref="H23:H24"/>
    <mergeCell ref="I23:I24"/>
    <mergeCell ref="J23:J24"/>
    <mergeCell ref="K23:K24"/>
    <mergeCell ref="AN45:AN47"/>
    <mergeCell ref="AO45:AO47"/>
    <mergeCell ref="AB45:AB47"/>
    <mergeCell ref="L45:L47"/>
    <mergeCell ref="M45:M47"/>
    <mergeCell ref="N45:N47"/>
    <mergeCell ref="O45:O47"/>
    <mergeCell ref="P45:P47"/>
    <mergeCell ref="S45:S47"/>
    <mergeCell ref="T45:T47"/>
    <mergeCell ref="U45:U47"/>
    <mergeCell ref="V45:V47"/>
    <mergeCell ref="W45:W47"/>
    <mergeCell ref="X45:X47"/>
    <mergeCell ref="Y45:Y47"/>
    <mergeCell ref="Z45:Z47"/>
    <mergeCell ref="AA45:AA47"/>
    <mergeCell ref="AP45:AP47"/>
    <mergeCell ref="AQ45:AQ47"/>
    <mergeCell ref="AC45:AC47"/>
    <mergeCell ref="AD45:AD47"/>
    <mergeCell ref="AE45:AE47"/>
    <mergeCell ref="AF45:AF47"/>
    <mergeCell ref="AG45:AG47"/>
    <mergeCell ref="AH45:AH47"/>
    <mergeCell ref="AI45:AI47"/>
    <mergeCell ref="AJ45:AJ47"/>
    <mergeCell ref="AK45:AK47"/>
    <mergeCell ref="AL45:AL47"/>
    <mergeCell ref="AM45:AM47"/>
    <mergeCell ref="AK18:AK19"/>
    <mergeCell ref="AL18:AL19"/>
    <mergeCell ref="AM18:AM19"/>
    <mergeCell ref="AN18:AN19"/>
    <mergeCell ref="AO18:AO19"/>
    <mergeCell ref="AP18:AP19"/>
    <mergeCell ref="AQ18:AQ19"/>
    <mergeCell ref="AB18:AB19"/>
    <mergeCell ref="AC18:AC19"/>
    <mergeCell ref="AD18:AD19"/>
    <mergeCell ref="AE18:AE19"/>
    <mergeCell ref="AF18:AF19"/>
    <mergeCell ref="AG18:AG19"/>
    <mergeCell ref="AH18:AH19"/>
    <mergeCell ref="AI18:AI19"/>
    <mergeCell ref="AJ18:AJ19"/>
    <mergeCell ref="B9:B19"/>
    <mergeCell ref="D18:D19"/>
    <mergeCell ref="L18:L19"/>
    <mergeCell ref="M18:M19"/>
    <mergeCell ref="N18:N19"/>
    <mergeCell ref="O18:O19"/>
    <mergeCell ref="P18:P19"/>
    <mergeCell ref="AL14:AL15"/>
    <mergeCell ref="AM14:AM15"/>
    <mergeCell ref="AH9:AH10"/>
    <mergeCell ref="AI9:AI10"/>
    <mergeCell ref="AJ9:AJ10"/>
    <mergeCell ref="AK9:AK10"/>
    <mergeCell ref="AL9:AL10"/>
    <mergeCell ref="AM9:AM10"/>
    <mergeCell ref="S18:S19"/>
    <mergeCell ref="T18:T19"/>
    <mergeCell ref="U18:U19"/>
    <mergeCell ref="V18:V19"/>
    <mergeCell ref="W18:W19"/>
    <mergeCell ref="X18:X19"/>
    <mergeCell ref="Y18:Y19"/>
    <mergeCell ref="Z18:Z19"/>
    <mergeCell ref="AA18:AA19"/>
    <mergeCell ref="AQ14:AQ15"/>
    <mergeCell ref="AF14:AF15"/>
    <mergeCell ref="AG14:AG15"/>
    <mergeCell ref="AH14:AH15"/>
    <mergeCell ref="AC14:AC15"/>
    <mergeCell ref="AD14:AD15"/>
    <mergeCell ref="AE14:AE15"/>
    <mergeCell ref="AM11:AM13"/>
    <mergeCell ref="AN11:AN13"/>
    <mergeCell ref="AI14:AI15"/>
    <mergeCell ref="AJ14:AJ15"/>
    <mergeCell ref="AK14:AK15"/>
    <mergeCell ref="AJ11:AJ13"/>
    <mergeCell ref="AK11:AK13"/>
    <mergeCell ref="AL11:AL13"/>
    <mergeCell ref="AI11:AI13"/>
    <mergeCell ref="AO14:AO15"/>
    <mergeCell ref="AP14:AP15"/>
    <mergeCell ref="AO11:AO13"/>
    <mergeCell ref="AP11:AP13"/>
    <mergeCell ref="AB9:AB10"/>
    <mergeCell ref="AC9:AC10"/>
    <mergeCell ref="AD9:AD10"/>
    <mergeCell ref="AE9:AE10"/>
    <mergeCell ref="AF9:AF10"/>
    <mergeCell ref="AG9:AG10"/>
    <mergeCell ref="AQ11:AQ13"/>
    <mergeCell ref="L14:L15"/>
    <mergeCell ref="M14:M15"/>
    <mergeCell ref="N14:N15"/>
    <mergeCell ref="O14:O15"/>
    <mergeCell ref="P14:P15"/>
    <mergeCell ref="S14:S15"/>
    <mergeCell ref="T14:T15"/>
    <mergeCell ref="U14:U15"/>
    <mergeCell ref="V14:V15"/>
    <mergeCell ref="W14:W15"/>
    <mergeCell ref="X14:X15"/>
    <mergeCell ref="Y14:Y15"/>
    <mergeCell ref="Z14:Z15"/>
    <mergeCell ref="AA14:AA15"/>
    <mergeCell ref="AB14:AB15"/>
    <mergeCell ref="AN14:AN15"/>
    <mergeCell ref="AQ9:AQ10"/>
    <mergeCell ref="L11:L13"/>
    <mergeCell ref="M11:M13"/>
    <mergeCell ref="N11:N13"/>
    <mergeCell ref="O11:O13"/>
    <mergeCell ref="P11:P13"/>
    <mergeCell ref="S11:S13"/>
    <mergeCell ref="T11:T13"/>
    <mergeCell ref="U11:U13"/>
    <mergeCell ref="V11:V13"/>
    <mergeCell ref="W11:W13"/>
    <mergeCell ref="X11:X13"/>
    <mergeCell ref="Y11:Y13"/>
    <mergeCell ref="Z11:Z13"/>
    <mergeCell ref="AA11:AA13"/>
    <mergeCell ref="AB11:AB13"/>
    <mergeCell ref="AF11:AF13"/>
    <mergeCell ref="AG11:AG13"/>
    <mergeCell ref="AH11:AH13"/>
    <mergeCell ref="AC11:AC13"/>
    <mergeCell ref="AD11:AD13"/>
    <mergeCell ref="AE11:AE13"/>
    <mergeCell ref="AA9:AA10"/>
    <mergeCell ref="C92:C93"/>
    <mergeCell ref="C96:C97"/>
    <mergeCell ref="AR70:AR72"/>
    <mergeCell ref="C9:C16"/>
    <mergeCell ref="C20:C21"/>
    <mergeCell ref="C23:C24"/>
    <mergeCell ref="C27:C29"/>
    <mergeCell ref="C31:C34"/>
    <mergeCell ref="C37:C47"/>
    <mergeCell ref="C50:C52"/>
    <mergeCell ref="C62:C67"/>
    <mergeCell ref="C70:C72"/>
    <mergeCell ref="AR88:AR98"/>
    <mergeCell ref="L9:L10"/>
    <mergeCell ref="M9:M10"/>
    <mergeCell ref="N9:N10"/>
    <mergeCell ref="O9:O10"/>
    <mergeCell ref="AN9:AN10"/>
    <mergeCell ref="AO9:AO10"/>
    <mergeCell ref="AP9:AP10"/>
    <mergeCell ref="D57:D58"/>
    <mergeCell ref="P25:P26"/>
    <mergeCell ref="S25:S26"/>
    <mergeCell ref="M2:V2"/>
    <mergeCell ref="M3:V3"/>
    <mergeCell ref="B5:E5"/>
    <mergeCell ref="F5:J5"/>
    <mergeCell ref="B6:E6"/>
    <mergeCell ref="F6:J6"/>
    <mergeCell ref="D88:D89"/>
    <mergeCell ref="D92:D93"/>
    <mergeCell ref="B95:B97"/>
    <mergeCell ref="D96:D97"/>
    <mergeCell ref="B88:B94"/>
    <mergeCell ref="B81:B85"/>
    <mergeCell ref="B23:B24"/>
    <mergeCell ref="D23:D24"/>
    <mergeCell ref="D81:D85"/>
    <mergeCell ref="B70:B72"/>
    <mergeCell ref="D70:D72"/>
    <mergeCell ref="B62:B67"/>
    <mergeCell ref="D62:D67"/>
    <mergeCell ref="D50:D52"/>
    <mergeCell ref="L23:L24"/>
    <mergeCell ref="D37:D47"/>
    <mergeCell ref="B27:B29"/>
    <mergeCell ref="C88:C89"/>
    <mergeCell ref="AN7:AQ7"/>
    <mergeCell ref="AR9:AR34"/>
    <mergeCell ref="AR81:AR85"/>
    <mergeCell ref="B50:B55"/>
    <mergeCell ref="D9:D16"/>
    <mergeCell ref="B20:B21"/>
    <mergeCell ref="D20:D21"/>
    <mergeCell ref="B37:B47"/>
    <mergeCell ref="AR37:AR47"/>
    <mergeCell ref="AR50:AR59"/>
    <mergeCell ref="AR62:AR67"/>
    <mergeCell ref="D27:D29"/>
    <mergeCell ref="B31:B34"/>
    <mergeCell ref="D31:D34"/>
    <mergeCell ref="C81:C85"/>
    <mergeCell ref="P9:P10"/>
    <mergeCell ref="S9:S10"/>
    <mergeCell ref="T9:T10"/>
    <mergeCell ref="U9:U10"/>
    <mergeCell ref="V9:V10"/>
    <mergeCell ref="W9:W10"/>
    <mergeCell ref="X9:X10"/>
    <mergeCell ref="Y9:Y10"/>
    <mergeCell ref="Z9:Z10"/>
    <mergeCell ref="AS37:AS47"/>
    <mergeCell ref="AT37:AT47"/>
    <mergeCell ref="AU37:AU47"/>
    <mergeCell ref="AV37:AV47"/>
    <mergeCell ref="AW37:AW47"/>
    <mergeCell ref="AS9:AS34"/>
    <mergeCell ref="AT9:AT34"/>
    <mergeCell ref="AU9:AU34"/>
    <mergeCell ref="AV9:AV34"/>
    <mergeCell ref="AW9:AW34"/>
    <mergeCell ref="AW81:AW85"/>
    <mergeCell ref="AS50:AS59"/>
    <mergeCell ref="AT50:AT59"/>
    <mergeCell ref="AU50:AU59"/>
    <mergeCell ref="AV50:AV59"/>
    <mergeCell ref="AW50:AW59"/>
    <mergeCell ref="AS62:AS67"/>
    <mergeCell ref="AT62:AT67"/>
    <mergeCell ref="AU62:AU67"/>
    <mergeCell ref="AV62:AV67"/>
    <mergeCell ref="AW62:AW67"/>
    <mergeCell ref="BA88:BA98"/>
    <mergeCell ref="BB9:BB34"/>
    <mergeCell ref="BB37:BB47"/>
    <mergeCell ref="BB50:BB59"/>
    <mergeCell ref="BB62:BB67"/>
    <mergeCell ref="BB70:BB72"/>
    <mergeCell ref="BB81:BB85"/>
    <mergeCell ref="BB88:BB98"/>
    <mergeCell ref="BA9:BA34"/>
    <mergeCell ref="BA37:BA47"/>
    <mergeCell ref="BA50:BA59"/>
    <mergeCell ref="BA62:BA67"/>
    <mergeCell ref="BA70:BA72"/>
    <mergeCell ref="BA81:BA85"/>
    <mergeCell ref="AZ9:AZ34"/>
    <mergeCell ref="AZ37:AZ47"/>
    <mergeCell ref="AZ50:AZ59"/>
    <mergeCell ref="AZ62:AZ67"/>
    <mergeCell ref="AZ70:AZ72"/>
    <mergeCell ref="AZ81:AZ85"/>
    <mergeCell ref="AZ88:AZ98"/>
    <mergeCell ref="L37:L39"/>
    <mergeCell ref="L88:L89"/>
    <mergeCell ref="L96:L97"/>
    <mergeCell ref="AS88:AS98"/>
    <mergeCell ref="AT88:AT98"/>
    <mergeCell ref="AU88:AU98"/>
    <mergeCell ref="AV88:AV98"/>
    <mergeCell ref="AW88:AW98"/>
    <mergeCell ref="AS70:AS72"/>
    <mergeCell ref="AT70:AT72"/>
    <mergeCell ref="AU70:AU72"/>
    <mergeCell ref="AV70:AV72"/>
    <mergeCell ref="AW70:AW72"/>
    <mergeCell ref="AS81:AS85"/>
    <mergeCell ref="AT81:AT85"/>
    <mergeCell ref="AU81:AU85"/>
    <mergeCell ref="AV81:AV85"/>
    <mergeCell ref="B57:B58"/>
    <mergeCell ref="C57:C58"/>
    <mergeCell ref="B25:B26"/>
    <mergeCell ref="C25:C26"/>
    <mergeCell ref="D25:D26"/>
    <mergeCell ref="L25:L26"/>
    <mergeCell ref="M25:M26"/>
    <mergeCell ref="N25:N26"/>
    <mergeCell ref="O25:O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P25:AP26"/>
    <mergeCell ref="AQ25:AQ26"/>
    <mergeCell ref="M38:M39"/>
    <mergeCell ref="N38:N39"/>
    <mergeCell ref="O38:O39"/>
    <mergeCell ref="P38:P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N25:AN26"/>
    <mergeCell ref="AO25:AO26"/>
    <mergeCell ref="AI38:AI39"/>
    <mergeCell ref="AJ38:AJ39"/>
    <mergeCell ref="L41:L43"/>
    <mergeCell ref="M41:M43"/>
    <mergeCell ref="N41:N43"/>
    <mergeCell ref="O41:O43"/>
    <mergeCell ref="P41:P43"/>
    <mergeCell ref="S41:S43"/>
    <mergeCell ref="T41:T43"/>
    <mergeCell ref="U41:U43"/>
    <mergeCell ref="V41:V43"/>
    <mergeCell ref="AC41:AC43"/>
    <mergeCell ref="AD41:AD43"/>
    <mergeCell ref="AQ41:AQ43"/>
    <mergeCell ref="T25:T26"/>
    <mergeCell ref="U25:U26"/>
    <mergeCell ref="AE41:AE43"/>
    <mergeCell ref="AF41:AF43"/>
    <mergeCell ref="AG41:AG43"/>
    <mergeCell ref="AH41:AH43"/>
    <mergeCell ref="AI41:AI43"/>
    <mergeCell ref="AJ41:AJ43"/>
    <mergeCell ref="AK41:AK43"/>
    <mergeCell ref="AL41:AL43"/>
    <mergeCell ref="AM41:AM43"/>
    <mergeCell ref="AK38:AK39"/>
    <mergeCell ref="AL38:AL39"/>
    <mergeCell ref="AM38:AM39"/>
    <mergeCell ref="AN38:AN39"/>
    <mergeCell ref="AO38:AO39"/>
    <mergeCell ref="AP38:AP39"/>
    <mergeCell ref="AQ38:AQ39"/>
    <mergeCell ref="W41:W43"/>
    <mergeCell ref="X41:X43"/>
    <mergeCell ref="Y41:Y43"/>
    <mergeCell ref="Z41:Z43"/>
    <mergeCell ref="AA41:AA43"/>
    <mergeCell ref="AX9:AX34"/>
    <mergeCell ref="AY9:AY34"/>
    <mergeCell ref="AX37:AX47"/>
    <mergeCell ref="AY37:AY47"/>
    <mergeCell ref="Q18:Q19"/>
    <mergeCell ref="R18:R19"/>
    <mergeCell ref="Q25:Q26"/>
    <mergeCell ref="R25:R26"/>
    <mergeCell ref="Q38:Q39"/>
    <mergeCell ref="R38:R39"/>
    <mergeCell ref="Q41:Q43"/>
    <mergeCell ref="R41:R43"/>
    <mergeCell ref="Q45:Q47"/>
    <mergeCell ref="R45:R47"/>
    <mergeCell ref="Q9:Q10"/>
    <mergeCell ref="R9:R10"/>
    <mergeCell ref="Q11:Q13"/>
    <mergeCell ref="R11:R13"/>
    <mergeCell ref="Q14:Q15"/>
    <mergeCell ref="R14:R15"/>
    <mergeCell ref="AN41:AN43"/>
    <mergeCell ref="AO41:AO43"/>
    <mergeCell ref="AP41:AP43"/>
    <mergeCell ref="AB41:AB43"/>
    <mergeCell ref="AX50:AX59"/>
    <mergeCell ref="AY50:AY59"/>
    <mergeCell ref="AX62:AX67"/>
    <mergeCell ref="AY62:AY67"/>
    <mergeCell ref="AX70:AX72"/>
    <mergeCell ref="AY70:AY72"/>
    <mergeCell ref="AX81:AX85"/>
    <mergeCell ref="AY81:AY85"/>
    <mergeCell ref="AX88:AX98"/>
    <mergeCell ref="AY88:AY98"/>
  </mergeCells>
  <hyperlinks>
    <hyperlink ref="AO41" r:id="rId1" display="https://www.google.com/a/cpanel/iejllondonomosquera.edu.co/CPanelHome&#10;&#10;"/>
  </hyperlinks>
  <printOptions horizontalCentered="1" verticalCentered="1"/>
  <pageMargins left="0.15748031496062992" right="0.15748031496062992" top="0.15748031496062992" bottom="0.15748031496062992" header="0.15748031496062992" footer="0.15748031496062992"/>
  <pageSetup horizontalDpi="600" verticalDpi="600" orientation="portrait" paperSize="28" scale="10" r:id="rId5"/>
  <headerFooter>
    <oddFooter>&amp;R&amp;P de &amp;N</oddFooter>
  </headerFooter>
  <drawing r:id="rId4"/>
  <legacyDrawing r:id="rId3"/>
</worksheet>
</file>

<file path=xl/worksheets/sheet2.xml><?xml version="1.0" encoding="utf-8"?>
<worksheet xmlns="http://schemas.openxmlformats.org/spreadsheetml/2006/main" xmlns:r="http://schemas.openxmlformats.org/officeDocument/2006/relationships">
  <dimension ref="A2:AR9"/>
  <sheetViews>
    <sheetView showGridLines="0" zoomScalePageLayoutView="0" workbookViewId="0" topLeftCell="A3">
      <selection activeCell="A9" sqref="A9"/>
    </sheetView>
  </sheetViews>
  <sheetFormatPr defaultColWidth="11.421875" defaultRowHeight="15"/>
  <cols>
    <col min="1" max="21" width="11.421875" style="13" customWidth="1"/>
    <col min="22" max="22" width="7.28125" style="13" bestFit="1" customWidth="1"/>
    <col min="23" max="23" width="5.140625" style="13" bestFit="1" customWidth="1"/>
    <col min="24" max="31" width="3.00390625" style="13" bestFit="1" customWidth="1"/>
    <col min="32" max="32" width="7.28125" style="13" bestFit="1" customWidth="1"/>
    <col min="33" max="33" width="5.140625" style="13" bestFit="1" customWidth="1"/>
    <col min="34" max="34" width="7.28125" style="13" bestFit="1" customWidth="1"/>
    <col min="35" max="35" width="5.140625" style="13" bestFit="1" customWidth="1"/>
    <col min="36" max="37" width="3.00390625" style="13" bestFit="1" customWidth="1"/>
    <col min="38" max="39" width="5.140625" style="13" bestFit="1" customWidth="1"/>
    <col min="40" max="43" width="3.00390625" style="13" bestFit="1" customWidth="1"/>
    <col min="44" max="44" width="9.00390625" style="13" bestFit="1" customWidth="1"/>
    <col min="45" max="16384" width="11.421875" style="13" customWidth="1"/>
  </cols>
  <sheetData>
    <row r="1" ht="11.25"/>
    <row r="2" spans="2:43" s="14" customFormat="1" ht="11.25">
      <c r="B2" s="15"/>
      <c r="D2" s="15"/>
      <c r="E2" s="15"/>
      <c r="F2" s="15"/>
      <c r="G2" s="15"/>
      <c r="H2" s="15"/>
      <c r="I2" s="15"/>
      <c r="J2" s="15"/>
      <c r="K2" s="15"/>
      <c r="L2" s="15"/>
      <c r="M2" s="199" t="s">
        <v>206</v>
      </c>
      <c r="N2" s="199"/>
      <c r="O2" s="199"/>
      <c r="P2" s="199"/>
      <c r="Q2" s="199"/>
      <c r="R2" s="199"/>
      <c r="S2" s="199"/>
      <c r="T2" s="199"/>
      <c r="U2" s="199"/>
      <c r="V2" s="199"/>
      <c r="W2" s="15"/>
      <c r="X2" s="15"/>
      <c r="Y2" s="15"/>
      <c r="Z2" s="15"/>
      <c r="AA2" s="15"/>
      <c r="AB2" s="15"/>
      <c r="AC2" s="15"/>
      <c r="AD2" s="15"/>
      <c r="AE2" s="15"/>
      <c r="AF2" s="15"/>
      <c r="AG2" s="15"/>
      <c r="AH2" s="15"/>
      <c r="AI2" s="15"/>
      <c r="AJ2" s="15"/>
      <c r="AK2" s="15"/>
      <c r="AL2" s="15"/>
      <c r="AM2" s="15"/>
      <c r="AN2" s="15"/>
      <c r="AO2" s="15"/>
      <c r="AP2" s="15"/>
      <c r="AQ2" s="15"/>
    </row>
    <row r="3" spans="2:43" s="14" customFormat="1" ht="11.25">
      <c r="B3" s="15"/>
      <c r="D3" s="15"/>
      <c r="E3" s="15"/>
      <c r="F3" s="15"/>
      <c r="G3" s="15"/>
      <c r="H3" s="15"/>
      <c r="I3" s="15"/>
      <c r="J3" s="15"/>
      <c r="K3" s="15"/>
      <c r="L3" s="15"/>
      <c r="M3" s="199" t="s">
        <v>332</v>
      </c>
      <c r="N3" s="199"/>
      <c r="O3" s="199"/>
      <c r="P3" s="199"/>
      <c r="Q3" s="199"/>
      <c r="R3" s="199"/>
      <c r="S3" s="199"/>
      <c r="T3" s="199"/>
      <c r="U3" s="199"/>
      <c r="V3" s="199"/>
      <c r="W3" s="15"/>
      <c r="X3" s="15"/>
      <c r="Y3" s="15"/>
      <c r="Z3" s="15"/>
      <c r="AA3" s="15"/>
      <c r="AB3" s="15"/>
      <c r="AC3" s="15"/>
      <c r="AD3" s="15"/>
      <c r="AE3" s="15"/>
      <c r="AF3" s="15"/>
      <c r="AG3" s="15"/>
      <c r="AH3" s="15"/>
      <c r="AI3" s="15"/>
      <c r="AJ3" s="15"/>
      <c r="AK3" s="15"/>
      <c r="AL3" s="15"/>
      <c r="AM3" s="15"/>
      <c r="AN3" s="15"/>
      <c r="AO3" s="15"/>
      <c r="AP3" s="15"/>
      <c r="AQ3" s="15"/>
    </row>
    <row r="4" ht="11.25"/>
    <row r="5" spans="2:43" ht="11.25">
      <c r="B5" s="200" t="s">
        <v>0</v>
      </c>
      <c r="C5" s="201"/>
      <c r="D5" s="201"/>
      <c r="E5" s="202"/>
      <c r="F5" s="200" t="s">
        <v>1</v>
      </c>
      <c r="G5" s="201"/>
      <c r="H5" s="201"/>
      <c r="I5" s="201"/>
      <c r="J5" s="202"/>
      <c r="AN5" s="15"/>
      <c r="AO5" s="15"/>
      <c r="AP5" s="15"/>
      <c r="AQ5" s="15"/>
    </row>
    <row r="6" spans="2:43" ht="11.25">
      <c r="B6" s="203" t="s">
        <v>16</v>
      </c>
      <c r="C6" s="204"/>
      <c r="D6" s="204"/>
      <c r="E6" s="205"/>
      <c r="F6" s="203" t="s">
        <v>17</v>
      </c>
      <c r="G6" s="204"/>
      <c r="H6" s="204"/>
      <c r="I6" s="204"/>
      <c r="J6" s="205"/>
      <c r="AN6" s="15"/>
      <c r="AO6" s="15"/>
      <c r="AP6" s="15"/>
      <c r="AQ6" s="15"/>
    </row>
    <row r="7" spans="2:43" ht="23.25" customHeight="1" thickBot="1">
      <c r="B7" s="16"/>
      <c r="C7" s="81"/>
      <c r="D7" s="16"/>
      <c r="E7" s="81"/>
      <c r="F7" s="16"/>
      <c r="G7" s="127"/>
      <c r="H7" s="16"/>
      <c r="I7" s="81"/>
      <c r="J7" s="16"/>
      <c r="K7" s="16"/>
      <c r="L7" s="16"/>
      <c r="M7" s="16"/>
      <c r="N7" s="18"/>
      <c r="O7" s="19"/>
      <c r="P7" s="19"/>
      <c r="Q7" s="19"/>
      <c r="R7" s="19"/>
      <c r="S7" s="19"/>
      <c r="T7" s="19"/>
      <c r="U7" s="19"/>
      <c r="V7" s="20"/>
      <c r="W7" s="20"/>
      <c r="X7" s="20"/>
      <c r="Y7" s="20"/>
      <c r="Z7" s="20"/>
      <c r="AA7" s="20"/>
      <c r="AB7" s="20"/>
      <c r="AC7" s="20"/>
      <c r="AD7" s="20"/>
      <c r="AE7" s="20"/>
      <c r="AF7" s="20"/>
      <c r="AG7" s="20"/>
      <c r="AH7" s="20"/>
      <c r="AI7" s="20"/>
      <c r="AJ7" s="20"/>
      <c r="AK7" s="20"/>
      <c r="AL7" s="20"/>
      <c r="AM7" s="20"/>
      <c r="AN7" s="188" t="s">
        <v>207</v>
      </c>
      <c r="AO7" s="188"/>
      <c r="AP7" s="188"/>
      <c r="AQ7" s="188"/>
    </row>
    <row r="8" spans="1:44" ht="147.75" customHeight="1">
      <c r="A8" s="21">
        <v>1</v>
      </c>
      <c r="B8" s="56" t="s">
        <v>7</v>
      </c>
      <c r="C8" s="57" t="s">
        <v>12</v>
      </c>
      <c r="D8" s="57" t="s">
        <v>13</v>
      </c>
      <c r="E8" s="57" t="s">
        <v>208</v>
      </c>
      <c r="F8" s="57" t="s">
        <v>209</v>
      </c>
      <c r="G8" s="57" t="s">
        <v>343</v>
      </c>
      <c r="H8" s="57" t="s">
        <v>344</v>
      </c>
      <c r="I8" s="57" t="s">
        <v>210</v>
      </c>
      <c r="J8" s="57" t="s">
        <v>211</v>
      </c>
      <c r="K8" s="57" t="s">
        <v>212</v>
      </c>
      <c r="L8" s="57" t="s">
        <v>8</v>
      </c>
      <c r="M8" s="57" t="s">
        <v>9</v>
      </c>
      <c r="N8" s="57" t="s">
        <v>10</v>
      </c>
      <c r="O8" s="57" t="s">
        <v>11</v>
      </c>
      <c r="P8" s="57" t="s">
        <v>333</v>
      </c>
      <c r="Q8" s="57" t="s">
        <v>334</v>
      </c>
      <c r="R8" s="57" t="s">
        <v>335</v>
      </c>
      <c r="S8" s="57" t="s">
        <v>336</v>
      </c>
      <c r="T8" s="57" t="s">
        <v>337</v>
      </c>
      <c r="U8" s="57" t="s">
        <v>338</v>
      </c>
      <c r="V8" s="58" t="s">
        <v>213</v>
      </c>
      <c r="W8" s="59" t="s">
        <v>214</v>
      </c>
      <c r="X8" s="58" t="s">
        <v>215</v>
      </c>
      <c r="Y8" s="59" t="s">
        <v>216</v>
      </c>
      <c r="Z8" s="58" t="s">
        <v>217</v>
      </c>
      <c r="AA8" s="59" t="s">
        <v>218</v>
      </c>
      <c r="AB8" s="58" t="s">
        <v>219</v>
      </c>
      <c r="AC8" s="59" t="s">
        <v>220</v>
      </c>
      <c r="AD8" s="58" t="s">
        <v>221</v>
      </c>
      <c r="AE8" s="59" t="s">
        <v>222</v>
      </c>
      <c r="AF8" s="58" t="s">
        <v>223</v>
      </c>
      <c r="AG8" s="59" t="s">
        <v>224</v>
      </c>
      <c r="AH8" s="58" t="s">
        <v>225</v>
      </c>
      <c r="AI8" s="59" t="s">
        <v>226</v>
      </c>
      <c r="AJ8" s="58" t="s">
        <v>227</v>
      </c>
      <c r="AK8" s="59" t="s">
        <v>228</v>
      </c>
      <c r="AL8" s="58" t="s">
        <v>14</v>
      </c>
      <c r="AM8" s="59" t="s">
        <v>15</v>
      </c>
      <c r="AN8" s="60" t="s">
        <v>229</v>
      </c>
      <c r="AO8" s="60" t="s">
        <v>230</v>
      </c>
      <c r="AP8" s="60" t="s">
        <v>231</v>
      </c>
      <c r="AQ8" s="60" t="s">
        <v>232</v>
      </c>
      <c r="AR8" s="61" t="s">
        <v>2</v>
      </c>
    </row>
    <row r="9" spans="2:44" ht="157.5">
      <c r="B9" s="83" t="s">
        <v>269</v>
      </c>
      <c r="C9" s="84"/>
      <c r="D9" s="83" t="s">
        <v>270</v>
      </c>
      <c r="E9" s="83" t="s">
        <v>298</v>
      </c>
      <c r="F9" s="84">
        <v>1</v>
      </c>
      <c r="G9" s="84"/>
      <c r="H9" s="84"/>
      <c r="I9" s="84"/>
      <c r="J9" s="84"/>
      <c r="K9" s="84">
        <f>+(I9+J9)/F9</f>
        <v>0</v>
      </c>
      <c r="L9" s="85" t="s">
        <v>271</v>
      </c>
      <c r="M9" s="86" t="s">
        <v>272</v>
      </c>
      <c r="N9" s="86">
        <v>0</v>
      </c>
      <c r="O9" s="86"/>
      <c r="P9" s="86"/>
      <c r="Q9" s="84"/>
      <c r="R9" s="84"/>
      <c r="S9" s="84"/>
      <c r="T9" s="84"/>
      <c r="U9" s="84"/>
      <c r="V9" s="84">
        <v>0</v>
      </c>
      <c r="W9" s="84"/>
      <c r="X9" s="84"/>
      <c r="Y9" s="84"/>
      <c r="Z9" s="84"/>
      <c r="AA9" s="84"/>
      <c r="AB9" s="84"/>
      <c r="AC9" s="84"/>
      <c r="AD9" s="84"/>
      <c r="AE9" s="84"/>
      <c r="AF9" s="84"/>
      <c r="AG9" s="84"/>
      <c r="AH9" s="84"/>
      <c r="AI9" s="84"/>
      <c r="AJ9" s="84"/>
      <c r="AK9" s="84"/>
      <c r="AL9" s="84"/>
      <c r="AM9" s="84"/>
      <c r="AN9" s="84"/>
      <c r="AO9" s="84"/>
      <c r="AP9" s="84"/>
      <c r="AQ9" s="84"/>
      <c r="AR9" s="83" t="s">
        <v>273</v>
      </c>
    </row>
    <row r="10" ht="11.25"/>
    <row r="11"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sheetData>
  <sheetProtection/>
  <mergeCells count="7">
    <mergeCell ref="AN7:AQ7"/>
    <mergeCell ref="M2:V2"/>
    <mergeCell ref="M3:V3"/>
    <mergeCell ref="B5:E5"/>
    <mergeCell ref="F5:J5"/>
    <mergeCell ref="B6:E6"/>
    <mergeCell ref="F6:J6"/>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B7:P9"/>
  <sheetViews>
    <sheetView showGridLines="0" zoomScalePageLayoutView="0" workbookViewId="0" topLeftCell="A1">
      <selection activeCell="B25" sqref="B25"/>
    </sheetView>
  </sheetViews>
  <sheetFormatPr defaultColWidth="11.421875" defaultRowHeight="15"/>
  <cols>
    <col min="2" max="2" width="19.140625" style="0" bestFit="1" customWidth="1"/>
    <col min="4" max="4" width="13.28125" style="0" customWidth="1"/>
    <col min="5" max="5" width="25.140625" style="0" customWidth="1"/>
    <col min="6" max="6" width="17.57421875" style="75" customWidth="1"/>
    <col min="7" max="7" width="15.00390625" style="75" customWidth="1"/>
    <col min="8" max="8" width="21.00390625" style="75" customWidth="1"/>
    <col min="9" max="9" width="13.8515625" style="74" customWidth="1"/>
    <col min="10" max="10" width="21.00390625" style="74" customWidth="1"/>
  </cols>
  <sheetData>
    <row r="2" ht="15"/>
    <row r="3" ht="15"/>
    <row r="4" ht="15"/>
    <row r="5" ht="15"/>
    <row r="6" ht="15.75" thickBot="1"/>
    <row r="7" spans="2:16" ht="15" customHeight="1" thickBot="1">
      <c r="B7" s="209" t="s">
        <v>331</v>
      </c>
      <c r="C7" s="210"/>
      <c r="D7" s="210"/>
      <c r="E7" s="210"/>
      <c r="F7" s="210"/>
      <c r="G7" s="210"/>
      <c r="H7" s="210"/>
      <c r="I7" s="210"/>
      <c r="J7" s="211"/>
      <c r="K7" s="22"/>
      <c r="L7" s="22"/>
      <c r="M7" s="22"/>
      <c r="N7" s="22"/>
      <c r="O7" s="22"/>
      <c r="P7" s="22"/>
    </row>
    <row r="9" spans="2:10" ht="25.5">
      <c r="B9" s="73" t="s">
        <v>233</v>
      </c>
      <c r="C9" s="73" t="s">
        <v>234</v>
      </c>
      <c r="D9" s="73" t="s">
        <v>235</v>
      </c>
      <c r="E9" s="73" t="s">
        <v>236</v>
      </c>
      <c r="F9" s="73" t="s">
        <v>237</v>
      </c>
      <c r="G9" s="73" t="s">
        <v>238</v>
      </c>
      <c r="H9" s="73" t="s">
        <v>239</v>
      </c>
      <c r="I9" s="73" t="s">
        <v>240</v>
      </c>
      <c r="J9" s="73" t="s">
        <v>241</v>
      </c>
    </row>
  </sheetData>
  <sheetProtection/>
  <mergeCells count="1">
    <mergeCell ref="B7:J7"/>
  </mergeCells>
  <printOptions/>
  <pageMargins left="0.7086614173228347" right="0.7086614173228347" top="0.7480314960629921" bottom="0.7480314960629921" header="0.31496062992125984" footer="0.31496062992125984"/>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john.caro</dc:creator>
  <cp:keywords/>
  <dc:description/>
  <cp:lastModifiedBy>David Suarez Sanchez</cp:lastModifiedBy>
  <dcterms:created xsi:type="dcterms:W3CDTF">2012-10-12T16:02:48Z</dcterms:created>
  <dcterms:modified xsi:type="dcterms:W3CDTF">2013-07-31T17:16:33Z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