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521" windowWidth="15165" windowHeight="8265" tabRatio="384" activeTab="0"/>
  </bookViews>
  <sheets>
    <sheet name="PEREIRA ACTIVA" sheetId="1" r:id="rId1"/>
    <sheet name="DEPORTE CON VALORES" sheetId="2" r:id="rId2"/>
    <sheet name="PEREIRA AMABLE" sheetId="3" r:id="rId3"/>
  </sheets>
  <definedNames>
    <definedName name="_xlnm.Print_Area" localSheetId="1">'DEPORTE CON VALORES'!$A$1:$G$37</definedName>
    <definedName name="_xlnm.Print_Area" localSheetId="0">'PEREIRA ACTIVA'!$A$1:$G$35</definedName>
    <definedName name="_xlnm.Print_Area" localSheetId="2">'PEREIRA AMABLE'!$A$1:$G$32</definedName>
    <definedName name="_xlnm.Print_Titles" localSheetId="0">'PEREIRA ACTIVA'!$1:$3</definedName>
    <definedName name="_xlnm.Print_Titles" localSheetId="2">'PEREIRA AMABLE'!$1:$5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B21" authorId="0">
      <text>
        <r>
          <rPr>
            <sz val="8"/>
            <rFont val="Tahoma"/>
            <family val="2"/>
          </rPr>
          <t>RB ACUERDO 12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u val="single"/>
            <sz val="8"/>
            <rFont val="Tahoma"/>
            <family val="2"/>
          </rPr>
          <t xml:space="preserve">TALENTO HUMANO: </t>
        </r>
        <r>
          <rPr>
            <b/>
            <sz val="8"/>
            <rFont val="Tahoma"/>
            <family val="2"/>
          </rPr>
          <t>1 DIRECTOR DE AREA, 1 INTERVENTOR, 1 AUXILIAR, 1 ESTADISTICO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>GRUPOS ATENDIDOS</t>
        </r>
      </text>
    </comment>
    <comment ref="E25" authorId="0">
      <text>
        <r>
          <rPr>
            <sz val="8"/>
            <rFont val="Tahoma"/>
            <family val="2"/>
          </rPr>
          <t>INSTITUCIONES DE POBLACION DE TRATO ESPECIAL ATENDIDAS</t>
        </r>
      </text>
    </comment>
    <comment ref="E26" authorId="0">
      <text>
        <r>
          <rPr>
            <sz val="8"/>
            <rFont val="Tahoma"/>
            <family val="2"/>
          </rPr>
          <t>INSTITUCIONES DE POBLACION DE TRATO ESPECIAL ATENDIDAS</t>
        </r>
      </text>
    </comment>
    <comment ref="E27" authorId="0">
      <text>
        <r>
          <rPr>
            <sz val="8"/>
            <rFont val="Tahoma"/>
            <family val="2"/>
          </rPr>
          <t>INSTITUCIONES DE POBLACION DE TRATO ESPECIAL ATENDIDAS</t>
        </r>
      </text>
    </comment>
    <comment ref="E28" authorId="0">
      <text>
        <r>
          <rPr>
            <b/>
            <u val="single"/>
            <sz val="8"/>
            <rFont val="Tahoma"/>
            <family val="2"/>
          </rPr>
          <t>EVENTOS:</t>
        </r>
        <r>
          <rPr>
            <b/>
            <sz val="8"/>
            <rFont val="Tahoma"/>
            <family val="2"/>
          </rPr>
          <t xml:space="preserve">
* ADULTO MAYOR: </t>
        </r>
        <r>
          <rPr>
            <sz val="8"/>
            <rFont val="Tahoma"/>
            <family val="2"/>
          </rPr>
          <t xml:space="preserve">5
* </t>
        </r>
        <r>
          <rPr>
            <b/>
            <sz val="8"/>
            <rFont val="Tahoma"/>
            <family val="2"/>
          </rPr>
          <t>TRATO ESPECIAL</t>
        </r>
        <r>
          <rPr>
            <sz val="8"/>
            <rFont val="Tahoma"/>
            <family val="2"/>
          </rPr>
          <t xml:space="preserve">: 6
* </t>
        </r>
        <r>
          <rPr>
            <b/>
            <sz val="8"/>
            <rFont val="Tahoma"/>
            <family val="2"/>
          </rPr>
          <t>MAÑANITAS, NOCTURNOS Y * LA VILLA:</t>
        </r>
        <r>
          <rPr>
            <sz val="8"/>
            <rFont val="Tahoma"/>
            <family val="2"/>
          </rPr>
          <t xml:space="preserve"> 3
* </t>
        </r>
        <r>
          <rPr>
            <b/>
            <sz val="8"/>
            <rFont val="Tahoma"/>
            <family val="2"/>
          </rPr>
          <t xml:space="preserve">ACTIVIDAD FISICA EN LA NIÑEZ: </t>
        </r>
        <r>
          <rPr>
            <sz val="8"/>
            <rFont val="Tahoma"/>
            <family val="2"/>
          </rPr>
          <t>1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1 COORDINADOR - 1 PERIODISTA - 1 EMPRESA DE DISEÑO </t>
        </r>
        <r>
          <rPr>
            <sz val="8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2"/>
          </rPr>
          <t>COMITES DE DEPROTE Y RECREACION CONFORMADOS</t>
        </r>
      </text>
    </comment>
    <comment ref="E32" authorId="0">
      <text>
        <r>
          <rPr>
            <sz val="8"/>
            <rFont val="Tahoma"/>
            <family val="2"/>
          </rPr>
          <t xml:space="preserve">COMPRA DE IMPLEMENTACIÓN PARA EL ADECUADO DLLO DE LAS ACTIVIDADES - APOYO A LOS COMITES.
</t>
        </r>
      </text>
    </comment>
    <comment ref="E33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8 POLOS DE ACCIÓN PARA EL DESARROLLO DE LOS PROYECTOS DEL AREA </t>
        </r>
      </text>
    </comment>
    <comment ref="E34" authorId="0">
      <text>
        <r>
          <rPr>
            <sz val="9"/>
            <rFont val="Tahoma"/>
            <family val="2"/>
          </rPr>
          <t>DIRECTOR, COORDINADORES, INTERVENTOR, ALIANZAS ESTRAT</t>
        </r>
      </text>
    </comment>
    <comment ref="G33" authorId="0">
      <text>
        <r>
          <rPr>
            <b/>
            <sz val="9"/>
            <rFont val="Tahoma"/>
            <family val="2"/>
          </rPr>
          <t>los montos de contratacion de mano de obra de recreacion, se dividen en dos  para asignar recursos  en beneficiarios y puntos de realizacion</t>
        </r>
      </text>
    </comment>
    <comment ref="A28" authorId="0">
      <text>
        <r>
          <rPr>
            <b/>
            <sz val="9"/>
            <rFont val="Tahoma"/>
            <family val="2"/>
          </rPr>
          <t>actividad fisica 12
recreacion 6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se dbe manejar como un proceso de control y seguimiento y donde se registra el porcentaje de coumplimiento d elso contatistas a la fecha.</t>
        </r>
      </text>
    </comment>
    <comment ref="A26" authorId="0">
      <text>
        <r>
          <rPr>
            <b/>
            <sz val="9"/>
            <rFont val="Tahoma"/>
            <family val="2"/>
          </rPr>
          <t>se dbe manejar como un proceso de control y seguimiento y donde se registra el porcentaje de coumplimiento d elso contatistas a la fecha.</t>
        </r>
      </text>
    </comment>
    <comment ref="E34" authorId="0">
      <text>
        <r>
          <rPr>
            <b/>
            <sz val="9"/>
            <rFont val="Tahoma"/>
            <family val="2"/>
          </rPr>
          <t>CARTA MODIFICACNDO LA META Y EL RECURSO</t>
        </r>
      </text>
    </comment>
    <comment ref="B22" authorId="0">
      <text>
        <r>
          <rPr>
            <sz val="8"/>
            <rFont val="Tahoma"/>
            <family val="2"/>
          </rPr>
          <t>$ 20 M SON RF DE RECREACION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<sst xmlns="http://schemas.openxmlformats.org/spreadsheetml/2006/main" count="144" uniqueCount="81">
  <si>
    <t>FORMATO DE SEGUIMIENTO</t>
  </si>
  <si>
    <t>HORA:</t>
  </si>
  <si>
    <t>SISTEMA DE SEGUIMIENTO AL PLAN DE DESARROLLO</t>
  </si>
  <si>
    <t>ENTIDAD RESPONSABLE</t>
  </si>
  <si>
    <t>LÍNEA ESTRATÉGICA</t>
  </si>
  <si>
    <t>PEREIRA HUMANA</t>
  </si>
  <si>
    <t>PROGRAMA</t>
  </si>
  <si>
    <t>RECREATE PEREIRA</t>
  </si>
  <si>
    <t>SUBPROGRAMA</t>
  </si>
  <si>
    <t>DEPORTE CON VALORES</t>
  </si>
  <si>
    <t>No de meta</t>
  </si>
  <si>
    <t>Descripción de la(s) Meta(s) del Subprograma</t>
  </si>
  <si>
    <t>20 DEPORTISTAS DE RENDIMIENTO CON MEDALLAS A NIVEL NACIONAL</t>
  </si>
  <si>
    <r>
      <t>Nombre del Proyecto</t>
    </r>
    <r>
      <rPr>
        <sz val="10"/>
        <rFont val="Arial"/>
        <family val="2"/>
      </rPr>
      <t xml:space="preserve">: </t>
    </r>
  </si>
  <si>
    <t>FUENTES DE FINANCIADION (Miles de Pesos)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</si>
  <si>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</si>
  <si>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</si>
  <si>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</si>
  <si>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</si>
  <si>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</si>
  <si>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</si>
  <si>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</si>
  <si>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</si>
  <si>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>Descripción de la(s) Meta(s) del Proyecto</t>
  </si>
  <si>
    <t>No de meta del subprograma a la que apunta</t>
  </si>
  <si>
    <t>Ponderación (%)
Importancia</t>
  </si>
  <si>
    <t>Recursos Asignados a la Meta (miles $)</t>
  </si>
  <si>
    <t>1,2,3</t>
  </si>
  <si>
    <t>PLAN DE ACCION</t>
  </si>
  <si>
    <t>Versión: 2</t>
  </si>
  <si>
    <t>Fecha: 08-09</t>
  </si>
  <si>
    <t>SECRETARIA DE RECREACION Y DEPORTE</t>
  </si>
  <si>
    <t>PEREIRA ACTIVA</t>
  </si>
  <si>
    <t>IMPLEMENTACION DE PROGRAMAS DE ACTIVIDA FISICA, DEPORTE Y RECREACION EN EL MUNICIPIO DE PEREIRA</t>
  </si>
  <si>
    <t>PEREIRA AMABLE</t>
  </si>
  <si>
    <t>TERRITORIO ORDENADO</t>
  </si>
  <si>
    <t>EQUIPAMIENTO PARA TODOS</t>
  </si>
  <si>
    <t>Construccion de 8 espacios deportivos recreativos</t>
  </si>
  <si>
    <t>construccion de 1 equipamiento cultural ( centro cultural de cuba)</t>
  </si>
  <si>
    <t>Construccion de 5 colegios</t>
  </si>
  <si>
    <t>Mejoramiento de 3 Centros de salud fase II cuba</t>
  </si>
  <si>
    <t>Recuperacion y habilitacion del Palacio Nacional</t>
  </si>
  <si>
    <t>Mantener el 100% con base en el astado actual</t>
  </si>
  <si>
    <t>ADMINISTRACION Y SOSTENIMIENTO DE LOS GRANDES ESCENARIOS E INSTALACIONES DEPORTIVAS Y RECREATIVAS EN EL MUNICIPIO DE PEREIRA.</t>
  </si>
  <si>
    <t>ADMINISTRACION Y MANTENIMIENTO DEL PARQUE METROPOLITANO DEL CAFÉ</t>
  </si>
  <si>
    <t>MANTENIMIENTO Y REPARACION DE INSTALACIONES  DEPORTIVAS Y RECREATIVAS DE LA CIUDAD.</t>
  </si>
  <si>
    <t>31 ESCUELAS CON PROCESOS DE INICIACION Y FORMACION DEPORTIVA</t>
  </si>
  <si>
    <t>CONSTRUCCIÓN  Y ADECUACION DE INSTALACIONES DEPORTIVAS Y RECREATIVAS EN EL MUNICIPIO DE PEREIRA</t>
  </si>
  <si>
    <t>CONTROL,  EVALU,  SEGUIMIENTO  Y ACOMPAÑA. A  LOS PROYECTOS DE ACTIVIDAD FISICA</t>
  </si>
  <si>
    <t>CONTROL,  EVALU,  SEGUIMIENTO  Y ACOMPAÑA. A  LOS PROYECTOS   RECREATIVOS</t>
  </si>
  <si>
    <t>REALIZACION DE MACROFESTIVALES DE ESCUELAS DEPORTIVAS</t>
  </si>
  <si>
    <t>REALIZACION DE EVENTOS DEPORTIVOS DE ORDEN MUNICIPAL INTERDEPARTAMENTAL O ZONAL QUE ASEGUREN LA APLICACIÓN DE PROCESOS DE TECNIFICACION Y ADMINISTRACION DEPORTIVA</t>
  </si>
  <si>
    <t xml:space="preserve">REALIZACION DE LOS JUEGOS INTERCOLEGIADOS DE LA CIUDAD DE PEREIRA </t>
  </si>
  <si>
    <t>REALIZACIÓN DE LOS JUEGOS DEPORTIVOS CAMPESINOS</t>
  </si>
  <si>
    <t>PARTICIPACIÓN EN LOS JUEGOS DEPORTIVOS DEPARTAMENTALES</t>
  </si>
  <si>
    <t xml:space="preserve">REALIZACION DE TALLERES DE CAPACITACION Y ASESORIAS PARA LOS PROCESOS DE TECNIFICACION Y ADMINISTRACION DEPORTIVA </t>
  </si>
  <si>
    <t>30% DE LA POBLACION REALIZANDO ACTIVIDA FISICA TRES O MAS  VECES POR SEMANA</t>
  </si>
  <si>
    <t>4 HORAS SEMANALES DEDICADAS A LA RECREACION ACTIVA EN EL 25% DE LA POBLACION PEREIRANA</t>
  </si>
  <si>
    <t>Planeado para la vigencia 2.011</t>
  </si>
  <si>
    <r>
      <t>CONTROL Y SEGUIMIENTO Y ACOMPAÑAMIENTO A LOS PROYECTOS DEPORTIVOS</t>
    </r>
    <r>
      <rPr>
        <sz val="8"/>
        <rFont val="Arial"/>
        <family val="2"/>
      </rPr>
      <t xml:space="preserve"> (COMPRENDE DIRECTOR DEL AREA Y COORDINADORES ESCUELAS DEPORTIVAS, CLUBES DEPORTIVOS,COMUNALES E INTERCOLEGIADOS ESTADISTICO, COMITES, SERVICIO SOCIAL Y VOLUNTARIADO) Y PERIODISTA AUXILIAR DE LOGISTICA,TRASPORTE,</t>
    </r>
  </si>
  <si>
    <t>APOYO JURIDICO Y AUDITORIAS  DE LAS ACTIVIDADES ABOGADO,INTERVENTOR,SOBRETASA,PROFESIONAL PARA LA CONTRATACION Y TECNICO ADMINISTRATIVO Y ORDENES DE PAGO</t>
  </si>
  <si>
    <t xml:space="preserve">REALIZACION DE TALLERES PARA LOS PROCESOS DE INICIACION Y FORMACION DEPORTIVA </t>
  </si>
  <si>
    <t>REALIZACION DE APOYO FINANCIERO A CLUBES Y LIGAS QUE ASEGUREN EL DESARROLLO DE PROCESOSO DE TECNIFICACION Y ADMINISTRACION DEPORTIVA Y RESULTADOS DEPORTIVOS Y PROCESOS DE INICIACION Y FORMACION DEPORTIVA</t>
  </si>
  <si>
    <t>76 DERPOTISTAS DE PROYECCION Y TALENTOS  APOYADOS CON LA IMPLEMENTACION DE LA MEGATERJETA DEL DEPORTISTA, EN EL 100% DE LOS PASAJES PARA SU ENTRENAMIENTO DEPORTIVO</t>
  </si>
  <si>
    <t>APOYO PARA LA REALIZACIÓN DE EVENTOS DEPORTIVOS MASIVOS</t>
  </si>
  <si>
    <t>REALIZACION DE ACTIVIDADES  DE ATENCION A 180 GRUPOS DE ADULTO MAYOR</t>
  </si>
  <si>
    <t>REALIZACION DE 42 PROGRAMAS DE ACTIVIDAD FISICA (GIMNASIA, CICLOVIAS, Y CAMINATAS)</t>
  </si>
  <si>
    <t xml:space="preserve">8 PROGRAMAS RECREATIVOS EN LOS BARRIOS Y VEREDAS </t>
  </si>
  <si>
    <t>ADMINSTRACION Y MANTENIMIENTO DE LOS 6 GRANDES ESCENARIOS DEPORTIVOS Y RECREATIVOS  DEL MUNICIPIO</t>
  </si>
  <si>
    <t>33 CLUBES CON PROCESOS DE TECNIFICACION Y ADMINISTRACION DEPORTIVA</t>
  </si>
  <si>
    <t>REALIZACION DE 18 EVENTOS  MASIVOS DE ACTIVIDAD FISICA Y RECREACION</t>
  </si>
  <si>
    <t>PROMOCION Y DIVULGACION DE LOS PROYECTOS Y ACTIVIDADES DE ACTIVIDAD FISICA Y RECREACION</t>
  </si>
  <si>
    <t>APOYO PARA LA CONFORMACION  Y FUNCIONAMIENTO A 25  COMITES COMUNALES Y POLOS DE DESARROLLO</t>
  </si>
  <si>
    <t>REALIZACION DE ATENCION A  40 GRUPOS DE POBLACION DE TRATO ESPECIAL</t>
  </si>
  <si>
    <t>REALIZACION DE LA ACTIVIDA FISICA ESCOLAR EN 40 INSTITUCIONES</t>
  </si>
  <si>
    <t xml:space="preserve">CAPACITACION  A LIDERES  Y EDUCADORES.
</t>
  </si>
  <si>
    <t>cruce con el indicador de DNP</t>
  </si>
  <si>
    <t>cruce con los indicadores del DNP</t>
  </si>
  <si>
    <t>VIGENCIA 2012</t>
  </si>
  <si>
    <t>Planeado para la vigencia 2.012</t>
  </si>
  <si>
    <t>DOTACIÓN DE IMPLEMENTOS A COMITES PARA POGR. DE ACTIV. FÍSICA, RECREACIÓN Y DEPORTE.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</si>
</sst>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_ ;[Red]\-#,##0\ "/>
    <numFmt numFmtId="181" formatCode="&quot;$&quot;\ #,##0;[Red]&quot;$&quot;\ #,##0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$-240A]\ 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180" fontId="4" fillId="0" borderId="0" xfId="60" applyNumberFormat="1" applyFont="1" applyFill="1" applyBorder="1" applyAlignment="1">
      <alignment horizontal="right"/>
      <protection/>
    </xf>
    <xf numFmtId="0" fontId="3" fillId="0" borderId="0" xfId="55" applyBorder="1" applyAlignment="1">
      <alignment vertical="center"/>
      <protection/>
    </xf>
    <xf numFmtId="0" fontId="3" fillId="0" borderId="0" xfId="55" applyAlignment="1">
      <alignment vertical="center"/>
      <protection/>
    </xf>
    <xf numFmtId="0" fontId="1" fillId="0" borderId="0" xfId="58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3" fillId="0" borderId="0" xfId="55" applyAlignment="1">
      <alignment horizontal="center" vertical="center"/>
      <protection/>
    </xf>
    <xf numFmtId="181" fontId="5" fillId="0" borderId="0" xfId="55" applyNumberFormat="1" applyFont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1" xfId="55" applyFont="1" applyBorder="1" applyAlignment="1">
      <alignment vertical="center"/>
      <protection/>
    </xf>
    <xf numFmtId="0" fontId="3" fillId="0" borderId="12" xfId="55" applyBorder="1" applyAlignment="1">
      <alignment vertical="center"/>
      <protection/>
    </xf>
    <xf numFmtId="0" fontId="3" fillId="0" borderId="0" xfId="55" applyBorder="1" applyAlignment="1">
      <alignment horizontal="center" vertical="center"/>
      <protection/>
    </xf>
    <xf numFmtId="0" fontId="3" fillId="0" borderId="0" xfId="55" applyBorder="1" applyAlignment="1">
      <alignment horizontal="center" vertical="center" wrapText="1"/>
      <protection/>
    </xf>
    <xf numFmtId="181" fontId="5" fillId="0" borderId="0" xfId="55" applyNumberFormat="1" applyFont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33" borderId="15" xfId="55" applyFont="1" applyFill="1" applyBorder="1" applyAlignment="1">
      <alignment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33" borderId="10" xfId="55" applyFont="1" applyFill="1" applyBorder="1" applyAlignment="1">
      <alignment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181" fontId="5" fillId="33" borderId="17" xfId="55" applyNumberFormat="1" applyFont="1" applyFill="1" applyBorder="1" applyAlignment="1">
      <alignment horizontal="center" vertical="center"/>
      <protection/>
    </xf>
    <xf numFmtId="0" fontId="3" fillId="0" borderId="0" xfId="55" applyFill="1" applyBorder="1">
      <alignment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180" fontId="4" fillId="0" borderId="19" xfId="60" applyNumberFormat="1" applyFont="1" applyFill="1" applyBorder="1" applyAlignment="1">
      <alignment horizontal="right"/>
      <protection/>
    </xf>
    <xf numFmtId="180" fontId="4" fillId="0" borderId="19" xfId="60" applyNumberFormat="1" applyFont="1" applyFill="1" applyBorder="1" applyAlignment="1">
      <alignment horizontal="center"/>
      <protection/>
    </xf>
    <xf numFmtId="181" fontId="14" fillId="0" borderId="19" xfId="60" applyNumberFormat="1" applyFont="1" applyFill="1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182" fontId="15" fillId="0" borderId="0" xfId="51" applyNumberFormat="1" applyFont="1" applyAlignment="1">
      <alignment/>
    </xf>
    <xf numFmtId="0" fontId="5" fillId="0" borderId="20" xfId="55" applyFont="1" applyFill="1" applyBorder="1" applyAlignment="1">
      <alignment horizontal="center" vertical="center" wrapText="1"/>
      <protection/>
    </xf>
    <xf numFmtId="180" fontId="4" fillId="0" borderId="21" xfId="60" applyNumberFormat="1" applyFont="1" applyFill="1" applyBorder="1" applyAlignment="1">
      <alignment horizontal="right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181" fontId="5" fillId="33" borderId="24" xfId="55" applyNumberFormat="1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182" fontId="15" fillId="0" borderId="0" xfId="51" applyNumberFormat="1" applyFont="1" applyAlignment="1">
      <alignment/>
    </xf>
    <xf numFmtId="3" fontId="3" fillId="0" borderId="21" xfId="55" applyNumberFormat="1" applyBorder="1" applyAlignment="1">
      <alignment vertical="center"/>
      <protection/>
    </xf>
    <xf numFmtId="3" fontId="3" fillId="0" borderId="26" xfId="55" applyNumberFormat="1" applyBorder="1" applyAlignment="1">
      <alignment vertical="center"/>
      <protection/>
    </xf>
    <xf numFmtId="3" fontId="3" fillId="0" borderId="27" xfId="55" applyNumberFormat="1" applyBorder="1" applyAlignment="1">
      <alignment vertical="center"/>
      <protection/>
    </xf>
    <xf numFmtId="3" fontId="3" fillId="0" borderId="28" xfId="55" applyNumberFormat="1" applyBorder="1" applyAlignment="1">
      <alignment vertical="center"/>
      <protection/>
    </xf>
    <xf numFmtId="9" fontId="1" fillId="0" borderId="19" xfId="63" applyFont="1" applyBorder="1" applyAlignment="1">
      <alignment horizontal="center" vertical="center"/>
    </xf>
    <xf numFmtId="3" fontId="3" fillId="0" borderId="29" xfId="55" applyNumberFormat="1" applyBorder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5" fillId="34" borderId="22" xfId="58" applyFont="1" applyFill="1" applyBorder="1" applyAlignment="1">
      <alignment vertical="center" wrapText="1"/>
      <protection/>
    </xf>
    <xf numFmtId="0" fontId="5" fillId="34" borderId="30" xfId="58" applyFont="1" applyFill="1" applyBorder="1" applyAlignment="1">
      <alignment horizontal="center" vertical="center" wrapText="1"/>
      <protection/>
    </xf>
    <xf numFmtId="0" fontId="5" fillId="34" borderId="31" xfId="58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33" borderId="32" xfId="55" applyFont="1" applyFill="1" applyBorder="1" applyAlignment="1">
      <alignment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9" fontId="1" fillId="0" borderId="33" xfId="63" applyFont="1" applyBorder="1" applyAlignment="1">
      <alignment horizontal="center" vertical="center"/>
    </xf>
    <xf numFmtId="0" fontId="3" fillId="0" borderId="34" xfId="55" applyBorder="1" applyAlignment="1">
      <alignment vertical="center"/>
      <protection/>
    </xf>
    <xf numFmtId="0" fontId="3" fillId="0" borderId="35" xfId="55" applyBorder="1" applyAlignment="1">
      <alignment vertical="center"/>
      <protection/>
    </xf>
    <xf numFmtId="0" fontId="3" fillId="0" borderId="36" xfId="55" applyBorder="1" applyAlignment="1">
      <alignment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3" fontId="3" fillId="0" borderId="37" xfId="55" applyNumberFormat="1" applyBorder="1" applyAlignment="1">
      <alignment vertical="center"/>
      <protection/>
    </xf>
    <xf numFmtId="9" fontId="5" fillId="0" borderId="33" xfId="56" applyNumberFormat="1" applyFont="1" applyFill="1" applyBorder="1" applyAlignment="1">
      <alignment horizontal="center" vertical="center"/>
      <protection/>
    </xf>
    <xf numFmtId="3" fontId="5" fillId="0" borderId="19" xfId="56" applyNumberFormat="1" applyFont="1" applyFill="1" applyBorder="1" applyAlignment="1">
      <alignment horizontal="center" vertical="center"/>
      <protection/>
    </xf>
    <xf numFmtId="9" fontId="5" fillId="0" borderId="19" xfId="62" applyFont="1" applyFill="1" applyBorder="1" applyAlignment="1">
      <alignment horizontal="center" vertical="center"/>
    </xf>
    <xf numFmtId="9" fontId="5" fillId="0" borderId="37" xfId="62" applyFont="1" applyFill="1" applyBorder="1" applyAlignment="1">
      <alignment horizontal="center" vertical="center"/>
    </xf>
    <xf numFmtId="9" fontId="5" fillId="0" borderId="33" xfId="62" applyFont="1" applyFill="1" applyBorder="1" applyAlignment="1">
      <alignment horizontal="center" vertical="center"/>
    </xf>
    <xf numFmtId="9" fontId="3" fillId="35" borderId="33" xfId="55" applyNumberFormat="1" applyFont="1" applyFill="1" applyBorder="1" applyAlignment="1">
      <alignment horizontal="center" vertical="center"/>
      <protection/>
    </xf>
    <xf numFmtId="9" fontId="3" fillId="35" borderId="19" xfId="55" applyNumberFormat="1" applyFont="1" applyFill="1" applyBorder="1" applyAlignment="1">
      <alignment horizontal="center" vertical="center"/>
      <protection/>
    </xf>
    <xf numFmtId="0" fontId="3" fillId="35" borderId="19" xfId="55" applyFont="1" applyFill="1" applyBorder="1" applyAlignment="1">
      <alignment horizontal="center" vertical="center"/>
      <protection/>
    </xf>
    <xf numFmtId="9" fontId="3" fillId="35" borderId="37" xfId="55" applyNumberFormat="1" applyFont="1" applyFill="1" applyBorder="1" applyAlignment="1">
      <alignment horizontal="center" vertical="center"/>
      <protection/>
    </xf>
    <xf numFmtId="9" fontId="12" fillId="35" borderId="33" xfId="56" applyNumberFormat="1" applyFont="1" applyFill="1" applyBorder="1" applyAlignment="1">
      <alignment horizontal="center" vertical="center" wrapText="1"/>
      <protection/>
    </xf>
    <xf numFmtId="9" fontId="12" fillId="35" borderId="19" xfId="56" applyNumberFormat="1" applyFont="1" applyFill="1" applyBorder="1" applyAlignment="1">
      <alignment horizontal="center" vertical="center" wrapText="1"/>
      <protection/>
    </xf>
    <xf numFmtId="9" fontId="10" fillId="35" borderId="19" xfId="56" applyNumberFormat="1" applyFont="1" applyFill="1" applyBorder="1" applyAlignment="1">
      <alignment horizontal="center" vertical="center" wrapText="1"/>
      <protection/>
    </xf>
    <xf numFmtId="9" fontId="10" fillId="35" borderId="37" xfId="56" applyNumberFormat="1" applyFont="1" applyFill="1" applyBorder="1" applyAlignment="1">
      <alignment horizontal="center" vertical="center" wrapText="1"/>
      <protection/>
    </xf>
    <xf numFmtId="9" fontId="1" fillId="35" borderId="33" xfId="63" applyFont="1" applyFill="1" applyBorder="1" applyAlignment="1">
      <alignment horizontal="center" vertical="center"/>
    </xf>
    <xf numFmtId="9" fontId="1" fillId="35" borderId="19" xfId="63" applyFont="1" applyFill="1" applyBorder="1" applyAlignment="1">
      <alignment horizontal="center" vertical="center"/>
    </xf>
    <xf numFmtId="3" fontId="7" fillId="35" borderId="19" xfId="56" applyNumberFormat="1" applyFont="1" applyFill="1" applyBorder="1" applyAlignment="1">
      <alignment horizontal="center" vertical="center" wrapText="1"/>
      <protection/>
    </xf>
    <xf numFmtId="3" fontId="7" fillId="36" borderId="37" xfId="56" applyNumberFormat="1" applyFont="1" applyFill="1" applyBorder="1" applyAlignment="1">
      <alignment horizontal="center" vertical="center" wrapText="1"/>
      <protection/>
    </xf>
    <xf numFmtId="0" fontId="5" fillId="34" borderId="23" xfId="58" applyFont="1" applyFill="1" applyBorder="1" applyAlignment="1">
      <alignment horizontal="center" vertical="center" wrapText="1"/>
      <protection/>
    </xf>
    <xf numFmtId="0" fontId="3" fillId="0" borderId="38" xfId="58" applyFont="1" applyBorder="1" applyAlignment="1">
      <alignment vertical="center"/>
      <protection/>
    </xf>
    <xf numFmtId="0" fontId="3" fillId="34" borderId="38" xfId="58" applyFont="1" applyFill="1" applyBorder="1" applyAlignment="1">
      <alignment vertical="center"/>
      <protection/>
    </xf>
    <xf numFmtId="9" fontId="3" fillId="0" borderId="38" xfId="58" applyNumberFormat="1" applyFont="1" applyBorder="1" applyAlignment="1">
      <alignment horizontal="center" vertical="center"/>
      <protection/>
    </xf>
    <xf numFmtId="3" fontId="5" fillId="0" borderId="39" xfId="58" applyNumberFormat="1" applyFont="1" applyBorder="1" applyAlignment="1">
      <alignment vertical="center"/>
      <protection/>
    </xf>
    <xf numFmtId="9" fontId="5" fillId="0" borderId="19" xfId="56" applyNumberFormat="1" applyFont="1" applyFill="1" applyBorder="1" applyAlignment="1">
      <alignment horizontal="center" vertical="center"/>
      <protection/>
    </xf>
    <xf numFmtId="14" fontId="5" fillId="34" borderId="14" xfId="58" applyNumberFormat="1" applyFont="1" applyFill="1" applyBorder="1" applyAlignment="1">
      <alignment horizontal="center" vertical="center"/>
      <protection/>
    </xf>
    <xf numFmtId="3" fontId="3" fillId="0" borderId="40" xfId="58" applyNumberFormat="1" applyFont="1" applyFill="1" applyBorder="1" applyAlignment="1">
      <alignment vertical="center"/>
      <protection/>
    </xf>
    <xf numFmtId="14" fontId="5" fillId="34" borderId="25" xfId="58" applyNumberFormat="1" applyFont="1" applyFill="1" applyBorder="1" applyAlignment="1">
      <alignment horizontal="center" vertical="center"/>
      <protection/>
    </xf>
    <xf numFmtId="3" fontId="3" fillId="0" borderId="41" xfId="58" applyNumberFormat="1" applyFont="1" applyFill="1" applyBorder="1" applyAlignment="1">
      <alignment vertical="center"/>
      <protection/>
    </xf>
    <xf numFmtId="0" fontId="5" fillId="34" borderId="25" xfId="58" applyFont="1" applyFill="1" applyBorder="1" applyAlignment="1">
      <alignment horizontal="center" vertical="center"/>
      <protection/>
    </xf>
    <xf numFmtId="0" fontId="5" fillId="34" borderId="11" xfId="58" applyFont="1" applyFill="1" applyBorder="1" applyAlignment="1">
      <alignment horizontal="center" vertical="center"/>
      <protection/>
    </xf>
    <xf numFmtId="3" fontId="3" fillId="0" borderId="29" xfId="58" applyNumberFormat="1" applyFont="1" applyFill="1" applyBorder="1" applyAlignment="1">
      <alignment vertical="center"/>
      <protection/>
    </xf>
    <xf numFmtId="0" fontId="3" fillId="0" borderId="38" xfId="55" applyBorder="1" applyAlignment="1">
      <alignment vertical="center"/>
      <protection/>
    </xf>
    <xf numFmtId="3" fontId="3" fillId="0" borderId="39" xfId="55" applyNumberFormat="1" applyBorder="1" applyAlignment="1">
      <alignment vertical="center"/>
      <protection/>
    </xf>
    <xf numFmtId="0" fontId="3" fillId="34" borderId="14" xfId="55" applyFill="1" applyBorder="1" applyAlignment="1">
      <alignment horizontal="center" vertical="center"/>
      <protection/>
    </xf>
    <xf numFmtId="3" fontId="3" fillId="35" borderId="40" xfId="55" applyNumberFormat="1" applyFont="1" applyFill="1" applyBorder="1" applyAlignment="1">
      <alignment vertical="center"/>
      <protection/>
    </xf>
    <xf numFmtId="0" fontId="3" fillId="34" borderId="25" xfId="55" applyFill="1" applyBorder="1" applyAlignment="1">
      <alignment horizontal="center" vertical="center"/>
      <protection/>
    </xf>
    <xf numFmtId="3" fontId="3" fillId="35" borderId="41" xfId="55" applyNumberFormat="1" applyFont="1" applyFill="1" applyBorder="1" applyAlignment="1">
      <alignment vertical="center"/>
      <protection/>
    </xf>
    <xf numFmtId="0" fontId="3" fillId="0" borderId="25" xfId="55" applyFill="1" applyBorder="1" applyAlignment="1">
      <alignment horizontal="center" vertical="center"/>
      <protection/>
    </xf>
    <xf numFmtId="0" fontId="3" fillId="34" borderId="11" xfId="55" applyFill="1" applyBorder="1" applyAlignment="1">
      <alignment horizontal="center" vertical="center"/>
      <protection/>
    </xf>
    <xf numFmtId="9" fontId="1" fillId="0" borderId="37" xfId="63" applyFont="1" applyBorder="1" applyAlignment="1">
      <alignment horizontal="center" vertical="center"/>
    </xf>
    <xf numFmtId="3" fontId="3" fillId="0" borderId="29" xfId="55" applyNumberFormat="1" applyFont="1" applyBorder="1" applyAlignment="1">
      <alignment vertical="center"/>
      <protection/>
    </xf>
    <xf numFmtId="0" fontId="3" fillId="37" borderId="0" xfId="55" applyFill="1" applyAlignment="1">
      <alignment horizontal="center" vertical="center"/>
      <protection/>
    </xf>
    <xf numFmtId="0" fontId="3" fillId="37" borderId="0" xfId="55" applyFill="1" applyAlignment="1">
      <alignment vertical="center"/>
      <protection/>
    </xf>
    <xf numFmtId="180" fontId="3" fillId="37" borderId="0" xfId="55" applyNumberFormat="1" applyFill="1" applyAlignment="1">
      <alignment horizontal="center" vertical="center"/>
      <protection/>
    </xf>
    <xf numFmtId="180" fontId="3" fillId="37" borderId="0" xfId="55" applyNumberFormat="1" applyFill="1" applyAlignment="1">
      <alignment vertical="center"/>
      <protection/>
    </xf>
    <xf numFmtId="180" fontId="3" fillId="37" borderId="0" xfId="55" applyNumberFormat="1" applyFont="1" applyFill="1" applyAlignment="1">
      <alignment horizontal="center" vertical="center"/>
      <protection/>
    </xf>
    <xf numFmtId="0" fontId="11" fillId="11" borderId="25" xfId="59" applyFont="1" applyFill="1" applyBorder="1" applyAlignment="1">
      <alignment horizontal="left" vertical="center" wrapText="1"/>
      <protection/>
    </xf>
    <xf numFmtId="0" fontId="11" fillId="11" borderId="19" xfId="59" applyFont="1" applyFill="1" applyBorder="1" applyAlignment="1">
      <alignment horizontal="left" vertical="center" wrapText="1"/>
      <protection/>
    </xf>
    <xf numFmtId="0" fontId="11" fillId="11" borderId="11" xfId="59" applyFont="1" applyFill="1" applyBorder="1" applyAlignment="1">
      <alignment horizontal="left" vertical="center" wrapText="1"/>
      <protection/>
    </xf>
    <xf numFmtId="0" fontId="11" fillId="11" borderId="37" xfId="59" applyFont="1" applyFill="1" applyBorder="1" applyAlignment="1">
      <alignment horizontal="left" vertical="center" wrapText="1"/>
      <protection/>
    </xf>
    <xf numFmtId="0" fontId="13" fillId="0" borderId="0" xfId="55" applyFont="1" applyAlignment="1">
      <alignment horizontal="center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 wrapText="1"/>
      <protection/>
    </xf>
    <xf numFmtId="0" fontId="12" fillId="34" borderId="33" xfId="55" applyFont="1" applyFill="1" applyBorder="1" applyAlignment="1">
      <alignment horizontal="center" vertical="center"/>
      <protection/>
    </xf>
    <xf numFmtId="0" fontId="12" fillId="34" borderId="40" xfId="55" applyFont="1" applyFill="1" applyBorder="1" applyAlignment="1">
      <alignment horizontal="center" vertical="center"/>
      <protection/>
    </xf>
    <xf numFmtId="9" fontId="3" fillId="34" borderId="42" xfId="55" applyNumberFormat="1" applyFill="1" applyBorder="1" applyAlignment="1">
      <alignment horizontal="center" vertical="center"/>
      <protection/>
    </xf>
    <xf numFmtId="0" fontId="3" fillId="34" borderId="40" xfId="55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 wrapText="1"/>
      <protection/>
    </xf>
    <xf numFmtId="0" fontId="5" fillId="0" borderId="44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3" fillId="34" borderId="46" xfId="55" applyFont="1" applyFill="1" applyBorder="1" applyAlignment="1">
      <alignment horizontal="center" vertical="center" wrapText="1"/>
      <protection/>
    </xf>
    <xf numFmtId="0" fontId="3" fillId="34" borderId="47" xfId="55" applyFont="1" applyFill="1" applyBorder="1" applyAlignment="1">
      <alignment horizontal="center" vertical="center" wrapText="1"/>
      <protection/>
    </xf>
    <xf numFmtId="0" fontId="3" fillId="34" borderId="48" xfId="55" applyFont="1" applyFill="1" applyBorder="1" applyAlignment="1">
      <alignment horizontal="center" vertical="center" wrapText="1"/>
      <protection/>
    </xf>
    <xf numFmtId="9" fontId="3" fillId="34" borderId="49" xfId="55" applyNumberFormat="1" applyFill="1" applyBorder="1" applyAlignment="1">
      <alignment horizontal="center" vertical="center"/>
      <protection/>
    </xf>
    <xf numFmtId="0" fontId="3" fillId="34" borderId="41" xfId="55" applyFill="1" applyBorder="1" applyAlignment="1">
      <alignment horizontal="center" vertical="center"/>
      <protection/>
    </xf>
    <xf numFmtId="0" fontId="5" fillId="33" borderId="43" xfId="55" applyFont="1" applyFill="1" applyBorder="1" applyAlignment="1">
      <alignment horizontal="center" vertical="center" wrapText="1"/>
      <protection/>
    </xf>
    <xf numFmtId="0" fontId="5" fillId="33" borderId="44" xfId="55" applyFont="1" applyFill="1" applyBorder="1" applyAlignment="1">
      <alignment horizontal="center" vertical="center" wrapText="1"/>
      <protection/>
    </xf>
    <xf numFmtId="0" fontId="5" fillId="33" borderId="45" xfId="55" applyFont="1" applyFill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33" borderId="30" xfId="55" applyFont="1" applyFill="1" applyBorder="1" applyAlignment="1">
      <alignment horizontal="center" vertical="center" wrapText="1"/>
      <protection/>
    </xf>
    <xf numFmtId="0" fontId="5" fillId="33" borderId="51" xfId="55" applyFont="1" applyFill="1" applyBorder="1" applyAlignment="1">
      <alignment horizontal="center" vertical="center" wrapText="1"/>
      <protection/>
    </xf>
    <xf numFmtId="0" fontId="5" fillId="33" borderId="52" xfId="55" applyFont="1" applyFill="1" applyBorder="1" applyAlignment="1">
      <alignment horizontal="center" vertical="center" wrapText="1"/>
      <protection/>
    </xf>
    <xf numFmtId="180" fontId="22" fillId="0" borderId="12" xfId="55" applyNumberFormat="1" applyFont="1" applyBorder="1" applyAlignment="1">
      <alignment horizontal="center" vertical="center"/>
      <protection/>
    </xf>
    <xf numFmtId="180" fontId="22" fillId="0" borderId="0" xfId="55" applyNumberFormat="1" applyFont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6" fillId="33" borderId="54" xfId="55" applyFont="1" applyFill="1" applyBorder="1" applyAlignment="1">
      <alignment horizontal="center" vertical="center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6" fillId="33" borderId="56" xfId="55" applyFont="1" applyFill="1" applyBorder="1" applyAlignment="1">
      <alignment horizontal="center" vertical="center" wrapText="1"/>
      <protection/>
    </xf>
    <xf numFmtId="0" fontId="3" fillId="0" borderId="0" xfId="55" applyAlignment="1">
      <alignment horizontal="center" vertical="center"/>
      <protection/>
    </xf>
    <xf numFmtId="0" fontId="2" fillId="0" borderId="57" xfId="55" applyFont="1" applyBorder="1" applyAlignment="1">
      <alignment horizontal="center" vertical="center" wrapText="1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2" fillId="0" borderId="52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53" xfId="55" applyFont="1" applyBorder="1" applyAlignment="1">
      <alignment horizontal="center" vertical="center" wrapText="1"/>
      <protection/>
    </xf>
    <xf numFmtId="0" fontId="2" fillId="0" borderId="54" xfId="55" applyFont="1" applyBorder="1" applyAlignment="1">
      <alignment horizontal="center" vertical="center" wrapText="1"/>
      <protection/>
    </xf>
    <xf numFmtId="0" fontId="2" fillId="0" borderId="55" xfId="55" applyFont="1" applyBorder="1" applyAlignment="1">
      <alignment horizontal="center" vertical="center" wrapText="1"/>
      <protection/>
    </xf>
    <xf numFmtId="0" fontId="2" fillId="0" borderId="56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/>
      <protection/>
    </xf>
    <xf numFmtId="0" fontId="6" fillId="33" borderId="57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3" fontId="3" fillId="34" borderId="49" xfId="55" applyNumberFormat="1" applyFill="1" applyBorder="1" applyAlignment="1">
      <alignment horizontal="center" vertical="center"/>
      <protection/>
    </xf>
    <xf numFmtId="3" fontId="3" fillId="34" borderId="41" xfId="55" applyNumberFormat="1" applyFill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3" fillId="0" borderId="37" xfId="55" applyBorder="1" applyAlignment="1">
      <alignment horizontal="center" vertical="center"/>
      <protection/>
    </xf>
    <xf numFmtId="0" fontId="3" fillId="0" borderId="29" xfId="55" applyBorder="1" applyAlignment="1">
      <alignment horizontal="center" vertical="center"/>
      <protection/>
    </xf>
    <xf numFmtId="3" fontId="3" fillId="34" borderId="36" xfId="55" applyNumberFormat="1" applyFill="1" applyBorder="1" applyAlignment="1">
      <alignment horizontal="center" vertical="center"/>
      <protection/>
    </xf>
    <xf numFmtId="3" fontId="3" fillId="34" borderId="29" xfId="55" applyNumberFormat="1" applyFill="1" applyBorder="1" applyAlignment="1">
      <alignment horizontal="center" vertical="center"/>
      <protection/>
    </xf>
    <xf numFmtId="0" fontId="12" fillId="11" borderId="11" xfId="0" applyFont="1" applyFill="1" applyBorder="1" applyAlignment="1">
      <alignment horizontal="left" wrapText="1"/>
    </xf>
    <xf numFmtId="0" fontId="12" fillId="11" borderId="37" xfId="0" applyFont="1" applyFill="1" applyBorder="1" applyAlignment="1">
      <alignment horizontal="left" wrapText="1"/>
    </xf>
    <xf numFmtId="0" fontId="12" fillId="11" borderId="58" xfId="0" applyFont="1" applyFill="1" applyBorder="1" applyAlignment="1">
      <alignment horizontal="left" wrapText="1"/>
    </xf>
    <xf numFmtId="0" fontId="13" fillId="0" borderId="0" xfId="55" applyFont="1" applyAlignment="1">
      <alignment horizontal="center"/>
      <protection/>
    </xf>
    <xf numFmtId="0" fontId="12" fillId="11" borderId="25" xfId="0" applyFont="1" applyFill="1" applyBorder="1" applyAlignment="1">
      <alignment horizontal="left" wrapText="1"/>
    </xf>
    <xf numFmtId="0" fontId="12" fillId="11" borderId="19" xfId="0" applyFont="1" applyFill="1" applyBorder="1" applyAlignment="1">
      <alignment horizontal="left" wrapText="1"/>
    </xf>
    <xf numFmtId="0" fontId="12" fillId="11" borderId="46" xfId="0" applyFont="1" applyFill="1" applyBorder="1" applyAlignment="1">
      <alignment horizontal="left" wrapText="1"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12" fillId="0" borderId="33" xfId="55" applyFont="1" applyBorder="1" applyAlignment="1">
      <alignment horizontal="center" vertical="center"/>
      <protection/>
    </xf>
    <xf numFmtId="0" fontId="12" fillId="0" borderId="40" xfId="55" applyFont="1" applyBorder="1" applyAlignment="1">
      <alignment horizontal="center" vertical="center"/>
      <protection/>
    </xf>
    <xf numFmtId="0" fontId="3" fillId="11" borderId="14" xfId="0" applyFont="1" applyFill="1" applyBorder="1" applyAlignment="1">
      <alignment horizontal="left" wrapText="1"/>
    </xf>
    <xf numFmtId="0" fontId="3" fillId="11" borderId="33" xfId="0" applyFont="1" applyFill="1" applyBorder="1" applyAlignment="1">
      <alignment horizontal="left" wrapText="1"/>
    </xf>
    <xf numFmtId="0" fontId="3" fillId="11" borderId="59" xfId="0" applyFont="1" applyFill="1" applyBorder="1" applyAlignment="1">
      <alignment horizontal="left" wrapText="1"/>
    </xf>
    <xf numFmtId="0" fontId="23" fillId="34" borderId="60" xfId="58" applyFont="1" applyFill="1" applyBorder="1" applyAlignment="1">
      <alignment horizontal="center" vertical="center" wrapText="1"/>
      <protection/>
    </xf>
    <xf numFmtId="0" fontId="23" fillId="34" borderId="61" xfId="58" applyFont="1" applyFill="1" applyBorder="1" applyAlignment="1">
      <alignment horizontal="center" vertical="center" wrapText="1"/>
      <protection/>
    </xf>
    <xf numFmtId="0" fontId="23" fillId="34" borderId="62" xfId="58" applyFont="1" applyFill="1" applyBorder="1" applyAlignment="1">
      <alignment horizontal="center" vertical="center" wrapText="1"/>
      <protection/>
    </xf>
    <xf numFmtId="0" fontId="3" fillId="0" borderId="55" xfId="55" applyBorder="1" applyAlignment="1">
      <alignment horizontal="center" vertical="center"/>
      <protection/>
    </xf>
    <xf numFmtId="2" fontId="5" fillId="0" borderId="43" xfId="55" applyNumberFormat="1" applyFont="1" applyFill="1" applyBorder="1" applyAlignment="1">
      <alignment horizontal="center" vertical="center" wrapText="1"/>
      <protection/>
    </xf>
    <xf numFmtId="2" fontId="5" fillId="0" borderId="44" xfId="55" applyNumberFormat="1" applyFont="1" applyFill="1" applyBorder="1" applyAlignment="1">
      <alignment horizontal="center" vertical="center" wrapText="1"/>
      <protection/>
    </xf>
    <xf numFmtId="2" fontId="5" fillId="0" borderId="45" xfId="55" applyNumberFormat="1" applyFont="1" applyFill="1" applyBorder="1" applyAlignment="1">
      <alignment horizontal="center"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3" fontId="3" fillId="34" borderId="42" xfId="55" applyNumberFormat="1" applyFill="1" applyBorder="1" applyAlignment="1">
      <alignment horizontal="center" vertical="center"/>
      <protection/>
    </xf>
    <xf numFmtId="3" fontId="3" fillId="34" borderId="40" xfId="55" applyNumberFormat="1" applyFill="1" applyBorder="1" applyAlignment="1">
      <alignment horizontal="center" vertical="center"/>
      <protection/>
    </xf>
    <xf numFmtId="0" fontId="1" fillId="0" borderId="0" xfId="58" applyAlignment="1">
      <alignment horizontal="center" vertical="center"/>
      <protection/>
    </xf>
    <xf numFmtId="0" fontId="1" fillId="0" borderId="55" xfId="58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right"/>
      <protection/>
    </xf>
    <xf numFmtId="0" fontId="5" fillId="0" borderId="55" xfId="58" applyFont="1" applyBorder="1" applyAlignment="1">
      <alignment horizontal="left" vertical="center"/>
      <protection/>
    </xf>
    <xf numFmtId="3" fontId="12" fillId="0" borderId="25" xfId="56" applyNumberFormat="1" applyFont="1" applyFill="1" applyBorder="1" applyAlignment="1">
      <alignment horizontal="justify" vertical="justify" wrapText="1"/>
      <protection/>
    </xf>
    <xf numFmtId="3" fontId="12" fillId="0" borderId="19" xfId="56" applyNumberFormat="1" applyFont="1" applyFill="1" applyBorder="1" applyAlignment="1">
      <alignment horizontal="justify" vertical="justify" wrapText="1"/>
      <protection/>
    </xf>
    <xf numFmtId="3" fontId="12" fillId="0" borderId="46" xfId="56" applyNumberFormat="1" applyFont="1" applyFill="1" applyBorder="1" applyAlignment="1">
      <alignment horizontal="justify" vertical="justify" wrapText="1"/>
      <protection/>
    </xf>
    <xf numFmtId="0" fontId="12" fillId="0" borderId="11" xfId="55" applyFont="1" applyBorder="1" applyAlignment="1">
      <alignment horizontal="left" vertical="center" wrapText="1"/>
      <protection/>
    </xf>
    <xf numFmtId="0" fontId="21" fillId="0" borderId="37" xfId="55" applyFont="1" applyBorder="1" applyAlignment="1">
      <alignment horizontal="left" vertical="center" wrapText="1"/>
      <protection/>
    </xf>
    <xf numFmtId="0" fontId="21" fillId="0" borderId="58" xfId="55" applyFont="1" applyBorder="1" applyAlignment="1">
      <alignment horizontal="left" vertical="center" wrapText="1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9" xfId="55" applyBorder="1" applyAlignment="1">
      <alignment horizontal="center" vertical="center"/>
      <protection/>
    </xf>
    <xf numFmtId="0" fontId="3" fillId="0" borderId="41" xfId="55" applyBorder="1" applyAlignment="1">
      <alignment horizontal="center" vertical="center"/>
      <protection/>
    </xf>
    <xf numFmtId="0" fontId="3" fillId="0" borderId="11" xfId="55" applyBorder="1" applyAlignment="1">
      <alignment horizontal="center" vertical="center"/>
      <protection/>
    </xf>
    <xf numFmtId="3" fontId="12" fillId="36" borderId="14" xfId="56" applyNumberFormat="1" applyFont="1" applyFill="1" applyBorder="1" applyAlignment="1">
      <alignment horizontal="justify" vertical="justify" wrapText="1"/>
      <protection/>
    </xf>
    <xf numFmtId="3" fontId="12" fillId="36" borderId="33" xfId="56" applyNumberFormat="1" applyFont="1" applyFill="1" applyBorder="1" applyAlignment="1">
      <alignment horizontal="justify" vertical="justify" wrapText="1"/>
      <protection/>
    </xf>
    <xf numFmtId="3" fontId="12" fillId="36" borderId="59" xfId="56" applyNumberFormat="1" applyFont="1" applyFill="1" applyBorder="1" applyAlignment="1">
      <alignment horizontal="justify" vertical="justify" wrapText="1"/>
      <protection/>
    </xf>
    <xf numFmtId="3" fontId="12" fillId="36" borderId="25" xfId="56" applyNumberFormat="1" applyFont="1" applyFill="1" applyBorder="1" applyAlignment="1">
      <alignment horizontal="justify" vertical="justify" wrapText="1"/>
      <protection/>
    </xf>
    <xf numFmtId="3" fontId="12" fillId="36" borderId="19" xfId="56" applyNumberFormat="1" applyFont="1" applyFill="1" applyBorder="1" applyAlignment="1">
      <alignment horizontal="justify" vertical="justify" wrapText="1"/>
      <protection/>
    </xf>
    <xf numFmtId="3" fontId="12" fillId="36" borderId="46" xfId="56" applyNumberFormat="1" applyFont="1" applyFill="1" applyBorder="1" applyAlignment="1">
      <alignment horizontal="justify" vertical="justify" wrapText="1"/>
      <protection/>
    </xf>
    <xf numFmtId="0" fontId="3" fillId="0" borderId="33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left" vertical="center"/>
      <protection/>
    </xf>
    <xf numFmtId="180" fontId="42" fillId="0" borderId="46" xfId="60" applyNumberFormat="1" applyFont="1" applyFill="1" applyBorder="1" applyAlignment="1">
      <alignment horizontal="right"/>
      <protection/>
    </xf>
    <xf numFmtId="0" fontId="11" fillId="11" borderId="46" xfId="59" applyFont="1" applyFill="1" applyBorder="1" applyAlignment="1">
      <alignment horizontal="left" vertical="center" wrapText="1"/>
      <protection/>
    </xf>
    <xf numFmtId="0" fontId="11" fillId="11" borderId="58" xfId="59" applyFont="1" applyFill="1" applyBorder="1" applyAlignment="1">
      <alignment horizontal="left" vertical="center" wrapText="1"/>
      <protection/>
    </xf>
    <xf numFmtId="181" fontId="3" fillId="35" borderId="40" xfId="56" applyNumberFormat="1" applyFont="1" applyFill="1" applyBorder="1" applyAlignment="1">
      <alignment horizontal="center" vertical="center" wrapText="1"/>
      <protection/>
    </xf>
    <xf numFmtId="181" fontId="3" fillId="35" borderId="41" xfId="55" applyNumberFormat="1" applyFont="1" applyFill="1" applyBorder="1" applyAlignment="1">
      <alignment horizontal="center" vertical="center"/>
      <protection/>
    </xf>
    <xf numFmtId="0" fontId="3" fillId="0" borderId="25" xfId="55" applyBorder="1" applyAlignment="1">
      <alignment horizontal="center" vertical="center"/>
      <protection/>
    </xf>
    <xf numFmtId="0" fontId="10" fillId="34" borderId="11" xfId="55" applyFont="1" applyFill="1" applyBorder="1" applyAlignment="1">
      <alignment horizontal="center" vertical="center"/>
      <protection/>
    </xf>
    <xf numFmtId="181" fontId="3" fillId="35" borderId="29" xfId="55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DEPORTE CON VALORES" xfId="58"/>
    <cellStyle name="Normal_Oscar" xfId="59"/>
    <cellStyle name="Normal_PLANINV2000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1362075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76200</xdr:rowOff>
    </xdr:to>
    <xdr:pic>
      <xdr:nvPicPr>
        <xdr:cNvPr id="3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5"/>
  <sheetViews>
    <sheetView tabSelected="1" zoomScale="90" zoomScaleNormal="90" zoomScalePageLayoutView="0" workbookViewId="0" topLeftCell="A1">
      <selection activeCell="A8" sqref="A8:G8"/>
    </sheetView>
  </sheetViews>
  <sheetFormatPr defaultColWidth="11.421875" defaultRowHeight="15"/>
  <cols>
    <col min="1" max="1" width="25.00390625" style="3" customWidth="1"/>
    <col min="2" max="2" width="21.7109375" style="3" customWidth="1"/>
    <col min="3" max="3" width="22.421875" style="3" customWidth="1"/>
    <col min="4" max="4" width="19.7109375" style="6" customWidth="1"/>
    <col min="5" max="5" width="18.28125" style="6" customWidth="1"/>
    <col min="6" max="6" width="15.7109375" style="6" customWidth="1"/>
    <col min="7" max="7" width="15.7109375" style="7" customWidth="1"/>
    <col min="8" max="8" width="11.421875" style="98" customWidth="1"/>
    <col min="9" max="11" width="11.421875" style="3" customWidth="1"/>
    <col min="12" max="12" width="15.57421875" style="3" customWidth="1"/>
    <col min="13" max="14" width="11.421875" style="3" customWidth="1"/>
    <col min="15" max="15" width="16.140625" style="3" customWidth="1"/>
    <col min="16" max="16384" width="11.421875" style="3" customWidth="1"/>
  </cols>
  <sheetData>
    <row r="1" spans="1:7" ht="14.25">
      <c r="A1" s="140"/>
      <c r="B1" s="141" t="s">
        <v>28</v>
      </c>
      <c r="C1" s="142"/>
      <c r="D1" s="142"/>
      <c r="E1" s="143"/>
      <c r="F1" s="150" t="s">
        <v>29</v>
      </c>
      <c r="G1" s="150"/>
    </row>
    <row r="2" spans="1:5" ht="12.75">
      <c r="A2" s="140"/>
      <c r="B2" s="144"/>
      <c r="C2" s="145"/>
      <c r="D2" s="145"/>
      <c r="E2" s="146"/>
    </row>
    <row r="3" spans="1:7" ht="15" thickBot="1">
      <c r="A3" s="140"/>
      <c r="B3" s="147"/>
      <c r="C3" s="148"/>
      <c r="D3" s="148"/>
      <c r="E3" s="149"/>
      <c r="F3" s="150" t="s">
        <v>30</v>
      </c>
      <c r="G3" s="150"/>
    </row>
    <row r="4" ht="12.75">
      <c r="A4" s="140"/>
    </row>
    <row r="5" spans="1:7" ht="18.75" customHeight="1" thickBot="1">
      <c r="A5" s="140"/>
      <c r="F5" s="151" t="s">
        <v>1</v>
      </c>
      <c r="G5" s="151"/>
    </row>
    <row r="6" spans="1:7" ht="14.25" customHeight="1">
      <c r="A6" s="152" t="s">
        <v>2</v>
      </c>
      <c r="B6" s="153"/>
      <c r="C6" s="153"/>
      <c r="D6" s="153"/>
      <c r="E6" s="153"/>
      <c r="F6" s="153"/>
      <c r="G6" s="154"/>
    </row>
    <row r="7" spans="1:7" ht="15.75" customHeight="1">
      <c r="A7" s="134" t="s">
        <v>28</v>
      </c>
      <c r="B7" s="135"/>
      <c r="C7" s="135"/>
      <c r="D7" s="135"/>
      <c r="E7" s="135"/>
      <c r="F7" s="135"/>
      <c r="G7" s="136"/>
    </row>
    <row r="8" spans="1:7" ht="15.75" customHeight="1" thickBot="1">
      <c r="A8" s="137" t="s">
        <v>78</v>
      </c>
      <c r="B8" s="138"/>
      <c r="C8" s="138"/>
      <c r="D8" s="138"/>
      <c r="E8" s="138"/>
      <c r="F8" s="138"/>
      <c r="G8" s="139"/>
    </row>
    <row r="9" spans="1:7" ht="15" customHeight="1" thickBot="1">
      <c r="A9" s="8" t="s">
        <v>3</v>
      </c>
      <c r="B9" s="126" t="s">
        <v>31</v>
      </c>
      <c r="C9" s="127"/>
      <c r="D9" s="127"/>
      <c r="E9" s="127"/>
      <c r="F9" s="127"/>
      <c r="G9" s="128"/>
    </row>
    <row r="10" spans="1:7" ht="12.75" customHeight="1" thickBot="1">
      <c r="A10" s="8" t="s">
        <v>4</v>
      </c>
      <c r="B10" s="126" t="s">
        <v>5</v>
      </c>
      <c r="C10" s="127"/>
      <c r="D10" s="127"/>
      <c r="E10" s="127"/>
      <c r="F10" s="127"/>
      <c r="G10" s="128"/>
    </row>
    <row r="11" spans="1:7" ht="10.5" customHeight="1" thickBot="1">
      <c r="A11" s="8" t="s">
        <v>6</v>
      </c>
      <c r="B11" s="126" t="s">
        <v>7</v>
      </c>
      <c r="C11" s="127"/>
      <c r="D11" s="127"/>
      <c r="E11" s="127"/>
      <c r="F11" s="127"/>
      <c r="G11" s="128"/>
    </row>
    <row r="12" spans="1:7" ht="12" customHeight="1" thickBot="1">
      <c r="A12" s="9" t="s">
        <v>8</v>
      </c>
      <c r="B12" s="126" t="s">
        <v>32</v>
      </c>
      <c r="C12" s="127"/>
      <c r="D12" s="127"/>
      <c r="E12" s="127"/>
      <c r="F12" s="127"/>
      <c r="G12" s="128"/>
    </row>
    <row r="13" spans="1:7" ht="4.5" customHeight="1" thickBot="1">
      <c r="A13" s="10"/>
      <c r="B13" s="2"/>
      <c r="C13" s="2"/>
      <c r="D13" s="11"/>
      <c r="E13" s="12"/>
      <c r="F13" s="12"/>
      <c r="G13" s="13"/>
    </row>
    <row r="14" spans="1:7" ht="29.25" customHeight="1" thickBot="1">
      <c r="A14" s="14" t="s">
        <v>10</v>
      </c>
      <c r="B14" s="129" t="s">
        <v>11</v>
      </c>
      <c r="C14" s="130"/>
      <c r="D14" s="130"/>
      <c r="E14" s="130"/>
      <c r="F14" s="130" t="s">
        <v>79</v>
      </c>
      <c r="G14" s="131"/>
    </row>
    <row r="15" spans="1:7" ht="18.75" customHeight="1">
      <c r="A15" s="15">
        <v>1</v>
      </c>
      <c r="B15" s="111" t="s">
        <v>56</v>
      </c>
      <c r="C15" s="111"/>
      <c r="D15" s="111"/>
      <c r="E15" s="112"/>
      <c r="F15" s="113">
        <v>0.3</v>
      </c>
      <c r="G15" s="114"/>
    </row>
    <row r="16" spans="1:8" ht="23.25" customHeight="1" thickBot="1">
      <c r="A16" s="34">
        <v>2</v>
      </c>
      <c r="B16" s="118" t="s">
        <v>57</v>
      </c>
      <c r="C16" s="119"/>
      <c r="D16" s="119"/>
      <c r="E16" s="120"/>
      <c r="F16" s="121">
        <v>0.25</v>
      </c>
      <c r="G16" s="122"/>
      <c r="H16" s="99"/>
    </row>
    <row r="17" spans="1:7" ht="30" customHeight="1" thickBot="1">
      <c r="A17" s="16" t="s">
        <v>13</v>
      </c>
      <c r="B17" s="115" t="s">
        <v>33</v>
      </c>
      <c r="C17" s="116"/>
      <c r="D17" s="116"/>
      <c r="E17" s="116"/>
      <c r="F17" s="116"/>
      <c r="G17" s="117"/>
    </row>
    <row r="18" spans="1:7" ht="17.25" customHeight="1" thickBot="1">
      <c r="A18" s="17">
        <v>10081</v>
      </c>
      <c r="B18" s="123" t="s">
        <v>14</v>
      </c>
      <c r="C18" s="124"/>
      <c r="D18" s="124"/>
      <c r="E18" s="124"/>
      <c r="F18" s="124"/>
      <c r="G18" s="125"/>
    </row>
    <row r="19" spans="1:16" ht="28.5" customHeight="1" thickBot="1">
      <c r="A19" s="18"/>
      <c r="B19" s="19" t="s">
        <v>15</v>
      </c>
      <c r="C19" s="19" t="s">
        <v>16</v>
      </c>
      <c r="D19" s="19" t="s">
        <v>17</v>
      </c>
      <c r="E19" s="19" t="s">
        <v>18</v>
      </c>
      <c r="F19" s="19" t="s">
        <v>19</v>
      </c>
      <c r="G19" s="20" t="s">
        <v>20</v>
      </c>
      <c r="K19" s="107"/>
      <c r="L19" s="107"/>
      <c r="M19" s="107"/>
      <c r="N19" s="107"/>
      <c r="O19" s="107"/>
      <c r="P19" s="21"/>
    </row>
    <row r="20" spans="1:16" ht="17.25" customHeight="1">
      <c r="A20" s="22" t="s">
        <v>21</v>
      </c>
      <c r="B20" s="23">
        <v>209291</v>
      </c>
      <c r="C20" s="23"/>
      <c r="D20" s="23">
        <v>800000</v>
      </c>
      <c r="E20" s="23"/>
      <c r="F20" s="23"/>
      <c r="G20" s="25">
        <f>SUM(B20:F20)</f>
        <v>1009291</v>
      </c>
      <c r="K20" s="26"/>
      <c r="L20" s="27"/>
      <c r="M20" s="26"/>
      <c r="N20" s="26"/>
      <c r="O20" s="28"/>
      <c r="P20" s="21"/>
    </row>
    <row r="21" spans="1:16" ht="16.5" customHeight="1" thickBot="1">
      <c r="A21" s="29" t="s">
        <v>22</v>
      </c>
      <c r="B21" s="30"/>
      <c r="C21" s="30"/>
      <c r="D21" s="24"/>
      <c r="E21" s="24"/>
      <c r="F21" s="24"/>
      <c r="G21" s="25"/>
      <c r="H21" s="100"/>
      <c r="K21" s="26"/>
      <c r="L21" s="27"/>
      <c r="M21" s="26"/>
      <c r="N21" s="26"/>
      <c r="O21" s="28"/>
      <c r="P21" s="21"/>
    </row>
    <row r="22" spans="1:16" ht="51.75" thickBot="1">
      <c r="A22" s="108" t="s">
        <v>23</v>
      </c>
      <c r="B22" s="109"/>
      <c r="C22" s="110"/>
      <c r="D22" s="31" t="s">
        <v>24</v>
      </c>
      <c r="E22" s="32" t="s">
        <v>58</v>
      </c>
      <c r="F22" s="32" t="s">
        <v>25</v>
      </c>
      <c r="G22" s="33" t="s">
        <v>26</v>
      </c>
      <c r="H22" s="132" t="s">
        <v>76</v>
      </c>
      <c r="I22" s="133"/>
      <c r="K22" s="26"/>
      <c r="L22" s="27"/>
      <c r="M22" s="26"/>
      <c r="N22" s="26"/>
      <c r="O22" s="28"/>
      <c r="P22" s="21"/>
    </row>
    <row r="23" spans="1:16" ht="28.5" customHeight="1">
      <c r="A23" s="103" t="s">
        <v>48</v>
      </c>
      <c r="B23" s="104"/>
      <c r="C23" s="215"/>
      <c r="D23" s="90">
        <v>1</v>
      </c>
      <c r="E23" s="63">
        <v>1</v>
      </c>
      <c r="F23" s="67">
        <v>0.06</v>
      </c>
      <c r="G23" s="217">
        <v>100000</v>
      </c>
      <c r="H23" s="100">
        <v>15</v>
      </c>
      <c r="K23" s="26"/>
      <c r="L23" s="27"/>
      <c r="M23" s="26"/>
      <c r="N23" s="26"/>
      <c r="O23" s="28"/>
      <c r="P23" s="21"/>
    </row>
    <row r="24" spans="1:16" ht="15" customHeight="1">
      <c r="A24" s="103" t="s">
        <v>65</v>
      </c>
      <c r="B24" s="104"/>
      <c r="C24" s="215"/>
      <c r="D24" s="92">
        <v>1</v>
      </c>
      <c r="E24" s="64">
        <v>1</v>
      </c>
      <c r="F24" s="68">
        <v>0.07</v>
      </c>
      <c r="G24" s="218">
        <v>150000</v>
      </c>
      <c r="H24" s="100">
        <v>30</v>
      </c>
      <c r="K24" s="26"/>
      <c r="L24" s="27"/>
      <c r="M24" s="26"/>
      <c r="N24" s="26"/>
      <c r="O24" s="28"/>
      <c r="P24" s="21"/>
    </row>
    <row r="25" spans="1:16" ht="15" customHeight="1">
      <c r="A25" s="103" t="s">
        <v>73</v>
      </c>
      <c r="B25" s="104"/>
      <c r="C25" s="215"/>
      <c r="D25" s="92">
        <v>1</v>
      </c>
      <c r="E25" s="64">
        <v>1</v>
      </c>
      <c r="F25" s="68">
        <v>0.07</v>
      </c>
      <c r="G25" s="218">
        <v>50000</v>
      </c>
      <c r="H25" s="100">
        <v>29</v>
      </c>
      <c r="K25" s="26"/>
      <c r="L25" s="27"/>
      <c r="M25" s="26"/>
      <c r="N25" s="26"/>
      <c r="O25" s="28"/>
      <c r="P25" s="21"/>
    </row>
    <row r="26" spans="1:8" ht="31.5" customHeight="1">
      <c r="A26" s="103" t="s">
        <v>66</v>
      </c>
      <c r="B26" s="104"/>
      <c r="C26" s="215"/>
      <c r="D26" s="92">
        <v>1</v>
      </c>
      <c r="E26" s="64">
        <v>1</v>
      </c>
      <c r="F26" s="68">
        <v>0.07</v>
      </c>
      <c r="G26" s="218">
        <v>150000</v>
      </c>
      <c r="H26" s="100">
        <v>29</v>
      </c>
    </row>
    <row r="27" spans="1:8" ht="13.5" customHeight="1">
      <c r="A27" s="103" t="s">
        <v>74</v>
      </c>
      <c r="B27" s="104"/>
      <c r="C27" s="215"/>
      <c r="D27" s="92">
        <v>1</v>
      </c>
      <c r="E27" s="64">
        <v>1</v>
      </c>
      <c r="F27" s="68">
        <v>0.07</v>
      </c>
      <c r="G27" s="218">
        <v>50000</v>
      </c>
      <c r="H27" s="100">
        <v>29</v>
      </c>
    </row>
    <row r="28" spans="1:8" ht="13.5">
      <c r="A28" s="103" t="s">
        <v>70</v>
      </c>
      <c r="B28" s="104"/>
      <c r="C28" s="215"/>
      <c r="D28" s="219">
        <v>1.2</v>
      </c>
      <c r="E28" s="65">
        <v>18</v>
      </c>
      <c r="F28" s="68">
        <v>0.08</v>
      </c>
      <c r="G28" s="218">
        <v>90000</v>
      </c>
      <c r="H28" s="98">
        <v>32</v>
      </c>
    </row>
    <row r="29" spans="1:8" ht="28.5" customHeight="1">
      <c r="A29" s="103" t="s">
        <v>71</v>
      </c>
      <c r="B29" s="104"/>
      <c r="C29" s="215"/>
      <c r="D29" s="219">
        <v>1.2</v>
      </c>
      <c r="E29" s="64">
        <v>1</v>
      </c>
      <c r="F29" s="68">
        <v>0.06</v>
      </c>
      <c r="G29" s="218">
        <v>80000</v>
      </c>
      <c r="H29" s="98">
        <v>29</v>
      </c>
    </row>
    <row r="30" spans="1:8" ht="28.5" customHeight="1">
      <c r="A30" s="103" t="s">
        <v>72</v>
      </c>
      <c r="B30" s="104"/>
      <c r="C30" s="215"/>
      <c r="D30" s="219">
        <v>1.2</v>
      </c>
      <c r="E30" s="64">
        <v>1</v>
      </c>
      <c r="F30" s="68">
        <v>0.1</v>
      </c>
      <c r="G30" s="218">
        <v>25000</v>
      </c>
      <c r="H30" s="98">
        <v>29</v>
      </c>
    </row>
    <row r="31" spans="1:8" ht="13.5">
      <c r="A31" s="103" t="s">
        <v>75</v>
      </c>
      <c r="B31" s="104"/>
      <c r="C31" s="215"/>
      <c r="D31" s="219">
        <v>1.2</v>
      </c>
      <c r="E31" s="65">
        <v>31</v>
      </c>
      <c r="F31" s="68">
        <v>0.05</v>
      </c>
      <c r="G31" s="218">
        <v>40000</v>
      </c>
      <c r="H31" s="98">
        <v>19</v>
      </c>
    </row>
    <row r="32" spans="1:8" ht="13.5" customHeight="1">
      <c r="A32" s="103" t="s">
        <v>80</v>
      </c>
      <c r="B32" s="104"/>
      <c r="C32" s="215"/>
      <c r="D32" s="219">
        <v>1.2</v>
      </c>
      <c r="E32" s="65">
        <v>9</v>
      </c>
      <c r="F32" s="68">
        <v>0.08</v>
      </c>
      <c r="G32" s="218">
        <v>80000</v>
      </c>
      <c r="H32" s="98">
        <v>29</v>
      </c>
    </row>
    <row r="33" spans="1:8" ht="13.5" customHeight="1">
      <c r="A33" s="103" t="s">
        <v>67</v>
      </c>
      <c r="B33" s="104"/>
      <c r="C33" s="215"/>
      <c r="D33" s="219">
        <v>1.2</v>
      </c>
      <c r="E33" s="64">
        <v>1</v>
      </c>
      <c r="F33" s="69">
        <v>0.15</v>
      </c>
      <c r="G33" s="218">
        <v>55000</v>
      </c>
      <c r="H33" s="98">
        <v>32</v>
      </c>
    </row>
    <row r="34" spans="1:8" ht="26.25" customHeight="1" thickBot="1">
      <c r="A34" s="105" t="s">
        <v>49</v>
      </c>
      <c r="B34" s="106"/>
      <c r="C34" s="216"/>
      <c r="D34" s="220">
        <v>2</v>
      </c>
      <c r="E34" s="66">
        <v>1</v>
      </c>
      <c r="F34" s="70">
        <v>0.05</v>
      </c>
      <c r="G34" s="221">
        <v>139291</v>
      </c>
      <c r="H34" s="101">
        <v>27</v>
      </c>
    </row>
    <row r="35" ht="12.75">
      <c r="G35" s="7">
        <f>SUM(G23:G34)</f>
        <v>1009291</v>
      </c>
    </row>
  </sheetData>
  <sheetProtection/>
  <mergeCells count="35">
    <mergeCell ref="H22:I22"/>
    <mergeCell ref="A7:G7"/>
    <mergeCell ref="A8:G8"/>
    <mergeCell ref="B9:G9"/>
    <mergeCell ref="A1:A5"/>
    <mergeCell ref="B1:E3"/>
    <mergeCell ref="F1:G1"/>
    <mergeCell ref="F3:G3"/>
    <mergeCell ref="F5:G5"/>
    <mergeCell ref="A6:G6"/>
    <mergeCell ref="A26:C26"/>
    <mergeCell ref="A27:C27"/>
    <mergeCell ref="B10:G10"/>
    <mergeCell ref="B11:G11"/>
    <mergeCell ref="B14:E14"/>
    <mergeCell ref="F14:G14"/>
    <mergeCell ref="B12:G12"/>
    <mergeCell ref="A32:C32"/>
    <mergeCell ref="A28:C28"/>
    <mergeCell ref="B15:E15"/>
    <mergeCell ref="F15:G15"/>
    <mergeCell ref="B17:G17"/>
    <mergeCell ref="B16:E16"/>
    <mergeCell ref="F16:G16"/>
    <mergeCell ref="B18:G18"/>
    <mergeCell ref="A25:C25"/>
    <mergeCell ref="A31:C31"/>
    <mergeCell ref="A33:C33"/>
    <mergeCell ref="A34:C34"/>
    <mergeCell ref="K19:O19"/>
    <mergeCell ref="A22:C22"/>
    <mergeCell ref="A23:C23"/>
    <mergeCell ref="A24:C24"/>
    <mergeCell ref="A29:C29"/>
    <mergeCell ref="A30:C30"/>
  </mergeCells>
  <printOptions horizontalCentered="1" verticalCentered="1"/>
  <pageMargins left="0.1968503937007874" right="0.1968503937007874" top="0.2755905511811024" bottom="0.3937007874015748" header="0" footer="0"/>
  <pageSetup fitToHeight="1" fitToWidth="1"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2"/>
  <sheetViews>
    <sheetView zoomScale="80" zoomScaleNormal="80" zoomScalePageLayoutView="0" workbookViewId="0" topLeftCell="A19">
      <selection activeCell="H21" sqref="H21"/>
    </sheetView>
  </sheetViews>
  <sheetFormatPr defaultColWidth="18.8515625" defaultRowHeight="15"/>
  <cols>
    <col min="1" max="1" width="25.00390625" style="3" customWidth="1"/>
    <col min="2" max="2" width="35.140625" style="3" customWidth="1"/>
    <col min="3" max="3" width="40.8515625" style="3" customWidth="1"/>
    <col min="4" max="4" width="17.7109375" style="3" customWidth="1"/>
    <col min="5" max="5" width="18.28125" style="3" customWidth="1"/>
    <col min="6" max="6" width="15.7109375" style="3" customWidth="1"/>
    <col min="7" max="7" width="17.7109375" style="3" customWidth="1"/>
    <col min="8" max="8" width="28.8515625" style="98" customWidth="1"/>
    <col min="9" max="9" width="16.28125" style="3" customWidth="1"/>
    <col min="10" max="10" width="10.00390625" style="3" customWidth="1"/>
    <col min="11" max="11" width="11.421875" style="3" customWidth="1"/>
    <col min="12" max="12" width="20.140625" style="3" customWidth="1"/>
    <col min="13" max="254" width="11.421875" style="3" customWidth="1"/>
    <col min="255" max="255" width="25.00390625" style="3" customWidth="1"/>
    <col min="256" max="16384" width="18.8515625" style="3" customWidth="1"/>
  </cols>
  <sheetData>
    <row r="1" spans="1:9" ht="14.25">
      <c r="A1" s="188"/>
      <c r="B1" s="190" t="s">
        <v>0</v>
      </c>
      <c r="C1" s="190"/>
      <c r="D1" s="190"/>
      <c r="E1" s="190"/>
      <c r="F1" s="191"/>
      <c r="G1" s="191"/>
      <c r="I1" s="2"/>
    </row>
    <row r="2" spans="1:7" ht="15">
      <c r="A2" s="188"/>
      <c r="B2" s="190"/>
      <c r="C2" s="190"/>
      <c r="D2" s="190"/>
      <c r="E2" s="190"/>
      <c r="F2" s="4"/>
      <c r="G2" s="4"/>
    </row>
    <row r="3" spans="1:7" ht="14.25">
      <c r="A3" s="188"/>
      <c r="B3" s="190"/>
      <c r="C3" s="190"/>
      <c r="D3" s="190"/>
      <c r="E3" s="190"/>
      <c r="F3" s="191"/>
      <c r="G3" s="191"/>
    </row>
    <row r="4" spans="1:7" ht="15">
      <c r="A4" s="188"/>
      <c r="B4" s="4"/>
      <c r="C4" s="4"/>
      <c r="D4" s="4"/>
      <c r="E4" s="4"/>
      <c r="F4" s="4"/>
      <c r="G4" s="4"/>
    </row>
    <row r="5" spans="1:7" ht="15.75" thickBot="1">
      <c r="A5" s="189"/>
      <c r="B5" s="4"/>
      <c r="C5" s="4"/>
      <c r="D5" s="4"/>
      <c r="E5" s="4"/>
      <c r="F5" s="192" t="s">
        <v>1</v>
      </c>
      <c r="G5" s="192"/>
    </row>
    <row r="6" spans="1:7" ht="14.25" customHeight="1">
      <c r="A6" s="152" t="s">
        <v>2</v>
      </c>
      <c r="B6" s="153"/>
      <c r="C6" s="153"/>
      <c r="D6" s="153"/>
      <c r="E6" s="153"/>
      <c r="F6" s="153"/>
      <c r="G6" s="154"/>
    </row>
    <row r="7" spans="1:7" ht="15.75" customHeight="1">
      <c r="A7" s="134" t="s">
        <v>28</v>
      </c>
      <c r="B7" s="135"/>
      <c r="C7" s="135"/>
      <c r="D7" s="135"/>
      <c r="E7" s="135"/>
      <c r="F7" s="135"/>
      <c r="G7" s="136"/>
    </row>
    <row r="8" spans="1:7" ht="15.75" customHeight="1" thickBot="1">
      <c r="A8" s="137" t="s">
        <v>78</v>
      </c>
      <c r="B8" s="138"/>
      <c r="C8" s="138"/>
      <c r="D8" s="138"/>
      <c r="E8" s="138"/>
      <c r="F8" s="138"/>
      <c r="G8" s="139"/>
    </row>
    <row r="9" spans="1:7" ht="16.5" customHeight="1" thickBot="1">
      <c r="A9" s="8" t="s">
        <v>3</v>
      </c>
      <c r="B9" s="126" t="s">
        <v>31</v>
      </c>
      <c r="C9" s="127"/>
      <c r="D9" s="127"/>
      <c r="E9" s="127"/>
      <c r="F9" s="127"/>
      <c r="G9" s="128"/>
    </row>
    <row r="10" spans="1:7" ht="16.5" customHeight="1" thickBot="1">
      <c r="A10" s="8" t="s">
        <v>4</v>
      </c>
      <c r="B10" s="126" t="s">
        <v>5</v>
      </c>
      <c r="C10" s="127"/>
      <c r="D10" s="127"/>
      <c r="E10" s="127"/>
      <c r="F10" s="127"/>
      <c r="G10" s="128"/>
    </row>
    <row r="11" spans="1:7" ht="16.5" customHeight="1" thickBot="1">
      <c r="A11" s="8" t="s">
        <v>6</v>
      </c>
      <c r="B11" s="126" t="s">
        <v>7</v>
      </c>
      <c r="C11" s="127"/>
      <c r="D11" s="127"/>
      <c r="E11" s="127"/>
      <c r="F11" s="127"/>
      <c r="G11" s="128"/>
    </row>
    <row r="12" spans="1:7" ht="18.75" customHeight="1" thickBot="1">
      <c r="A12" s="9" t="s">
        <v>8</v>
      </c>
      <c r="B12" s="126" t="s">
        <v>9</v>
      </c>
      <c r="C12" s="127"/>
      <c r="D12" s="127"/>
      <c r="E12" s="127"/>
      <c r="F12" s="127"/>
      <c r="G12" s="128"/>
    </row>
    <row r="13" spans="1:7" ht="4.5" customHeight="1" thickBot="1">
      <c r="A13" s="10"/>
      <c r="B13" s="2"/>
      <c r="C13" s="2"/>
      <c r="D13" s="2"/>
      <c r="E13" s="12"/>
      <c r="F13" s="12"/>
      <c r="G13" s="12"/>
    </row>
    <row r="14" spans="1:7" ht="40.5" customHeight="1" thickBot="1">
      <c r="A14" s="14" t="s">
        <v>10</v>
      </c>
      <c r="B14" s="129" t="s">
        <v>11</v>
      </c>
      <c r="C14" s="130"/>
      <c r="D14" s="130"/>
      <c r="E14" s="130"/>
      <c r="F14" s="130" t="s">
        <v>79</v>
      </c>
      <c r="G14" s="131"/>
    </row>
    <row r="15" spans="1:7" ht="16.5" customHeight="1">
      <c r="A15" s="15">
        <v>1</v>
      </c>
      <c r="B15" s="171" t="s">
        <v>46</v>
      </c>
      <c r="C15" s="171"/>
      <c r="D15" s="171"/>
      <c r="E15" s="172"/>
      <c r="F15" s="186">
        <v>31</v>
      </c>
      <c r="G15" s="187"/>
    </row>
    <row r="16" spans="1:8" ht="24.75" customHeight="1">
      <c r="A16" s="34">
        <v>2</v>
      </c>
      <c r="B16" s="183" t="s">
        <v>69</v>
      </c>
      <c r="C16" s="184"/>
      <c r="D16" s="184"/>
      <c r="E16" s="185"/>
      <c r="F16" s="155">
        <v>33</v>
      </c>
      <c r="G16" s="156"/>
      <c r="H16" s="99"/>
    </row>
    <row r="17" spans="1:7" ht="16.5" customHeight="1" thickBot="1">
      <c r="A17" s="49">
        <v>3</v>
      </c>
      <c r="B17" s="157" t="s">
        <v>12</v>
      </c>
      <c r="C17" s="158"/>
      <c r="D17" s="158"/>
      <c r="E17" s="159"/>
      <c r="F17" s="160">
        <v>20</v>
      </c>
      <c r="G17" s="161"/>
    </row>
    <row r="18" spans="1:7" ht="11.25" customHeight="1" thickBot="1">
      <c r="A18" s="179"/>
      <c r="B18" s="179"/>
      <c r="C18" s="179"/>
      <c r="D18" s="179"/>
      <c r="E18" s="179"/>
      <c r="F18" s="179"/>
      <c r="G18" s="179"/>
    </row>
    <row r="19" spans="1:14" ht="32.25" customHeight="1" thickBot="1">
      <c r="A19" s="16" t="s">
        <v>13</v>
      </c>
      <c r="B19" s="180" t="s">
        <v>33</v>
      </c>
      <c r="C19" s="181"/>
      <c r="D19" s="181"/>
      <c r="E19" s="181"/>
      <c r="F19" s="181"/>
      <c r="G19" s="182"/>
      <c r="I19" s="2"/>
      <c r="J19" s="165"/>
      <c r="K19" s="165"/>
      <c r="L19" s="165"/>
      <c r="M19" s="165"/>
      <c r="N19" s="165"/>
    </row>
    <row r="20" spans="1:14" ht="17.25" customHeight="1" thickBot="1">
      <c r="A20" s="17">
        <v>10081</v>
      </c>
      <c r="B20" s="123" t="s">
        <v>14</v>
      </c>
      <c r="C20" s="124"/>
      <c r="D20" s="124"/>
      <c r="E20" s="124"/>
      <c r="F20" s="124"/>
      <c r="G20" s="125"/>
      <c r="I20" s="1"/>
      <c r="J20" s="36"/>
      <c r="K20" s="37"/>
      <c r="L20" s="36"/>
      <c r="M20" s="36"/>
      <c r="N20" s="38"/>
    </row>
    <row r="21" spans="1:14" ht="28.5" customHeight="1" thickBot="1">
      <c r="A21" s="18"/>
      <c r="B21" s="19" t="s">
        <v>15</v>
      </c>
      <c r="C21" s="19" t="s">
        <v>16</v>
      </c>
      <c r="D21" s="19" t="s">
        <v>17</v>
      </c>
      <c r="E21" s="19" t="s">
        <v>18</v>
      </c>
      <c r="F21" s="19" t="s">
        <v>19</v>
      </c>
      <c r="G21" s="35" t="s">
        <v>20</v>
      </c>
      <c r="H21" s="100"/>
      <c r="J21" s="36"/>
      <c r="K21" s="37"/>
      <c r="L21" s="36"/>
      <c r="M21" s="36"/>
      <c r="N21" s="38"/>
    </row>
    <row r="22" spans="1:14" ht="15.75" customHeight="1">
      <c r="A22" s="22" t="s">
        <v>21</v>
      </c>
      <c r="B22" s="214">
        <v>471380.195</v>
      </c>
      <c r="C22" s="39">
        <v>50000</v>
      </c>
      <c r="D22" s="39">
        <v>971471.167</v>
      </c>
      <c r="E22" s="39"/>
      <c r="F22" s="39">
        <f>190000+300+50000</f>
        <v>240300</v>
      </c>
      <c r="G22" s="41">
        <f>SUM(B22:F22)</f>
        <v>1733151.362</v>
      </c>
      <c r="H22" s="3"/>
      <c r="J22" s="36"/>
      <c r="K22" s="37"/>
      <c r="L22" s="36"/>
      <c r="M22" s="36"/>
      <c r="N22" s="38"/>
    </row>
    <row r="23" spans="1:14" ht="16.5" customHeight="1" thickBot="1">
      <c r="A23" s="56" t="s">
        <v>22</v>
      </c>
      <c r="B23" s="57"/>
      <c r="C23" s="57"/>
      <c r="D23" s="57"/>
      <c r="E23" s="57"/>
      <c r="F23" s="57"/>
      <c r="G23" s="44"/>
      <c r="H23" s="100"/>
      <c r="J23" s="36"/>
      <c r="K23" s="37"/>
      <c r="L23" s="36"/>
      <c r="M23" s="36"/>
      <c r="N23" s="38"/>
    </row>
    <row r="24" spans="1:8" ht="39" thickBot="1">
      <c r="A24" s="176" t="s">
        <v>23</v>
      </c>
      <c r="B24" s="177"/>
      <c r="C24" s="178"/>
      <c r="D24" s="46" t="s">
        <v>24</v>
      </c>
      <c r="E24" s="75" t="s">
        <v>79</v>
      </c>
      <c r="F24" s="47" t="s">
        <v>25</v>
      </c>
      <c r="G24" s="48" t="s">
        <v>26</v>
      </c>
      <c r="H24" s="102" t="s">
        <v>77</v>
      </c>
    </row>
    <row r="25" spans="1:8" ht="12.75">
      <c r="A25" s="173" t="s">
        <v>59</v>
      </c>
      <c r="B25" s="174"/>
      <c r="C25" s="175"/>
      <c r="D25" s="81" t="s">
        <v>27</v>
      </c>
      <c r="E25" s="58">
        <v>1</v>
      </c>
      <c r="F25" s="62">
        <v>0.15</v>
      </c>
      <c r="G25" s="82">
        <v>256471</v>
      </c>
      <c r="H25" s="100">
        <v>24</v>
      </c>
    </row>
    <row r="26" spans="1:8" ht="26.25" customHeight="1">
      <c r="A26" s="166" t="s">
        <v>60</v>
      </c>
      <c r="B26" s="167"/>
      <c r="C26" s="168"/>
      <c r="D26" s="83" t="s">
        <v>27</v>
      </c>
      <c r="E26" s="80">
        <v>1</v>
      </c>
      <c r="F26" s="60">
        <v>0.1</v>
      </c>
      <c r="G26" s="84">
        <v>100000</v>
      </c>
      <c r="H26" s="100">
        <v>24</v>
      </c>
    </row>
    <row r="27" spans="1:8" ht="12.75">
      <c r="A27" s="166" t="s">
        <v>61</v>
      </c>
      <c r="B27" s="167"/>
      <c r="C27" s="168"/>
      <c r="D27" s="85">
        <v>1.2</v>
      </c>
      <c r="E27" s="59">
        <v>4</v>
      </c>
      <c r="F27" s="60">
        <v>0.1</v>
      </c>
      <c r="G27" s="84">
        <v>10000</v>
      </c>
      <c r="H27" s="100">
        <v>10</v>
      </c>
    </row>
    <row r="28" spans="1:8" ht="12.75">
      <c r="A28" s="166" t="s">
        <v>50</v>
      </c>
      <c r="B28" s="167"/>
      <c r="C28" s="168"/>
      <c r="D28" s="85">
        <v>1.2</v>
      </c>
      <c r="E28" s="59">
        <v>2</v>
      </c>
      <c r="F28" s="60">
        <v>0.05</v>
      </c>
      <c r="G28" s="84">
        <v>10000</v>
      </c>
      <c r="H28" s="98">
        <v>10</v>
      </c>
    </row>
    <row r="29" spans="1:8" ht="39" customHeight="1">
      <c r="A29" s="166" t="s">
        <v>62</v>
      </c>
      <c r="B29" s="167"/>
      <c r="C29" s="168"/>
      <c r="D29" s="85" t="s">
        <v>27</v>
      </c>
      <c r="E29" s="59">
        <v>53</v>
      </c>
      <c r="F29" s="60">
        <v>0.1</v>
      </c>
      <c r="G29" s="84">
        <v>468170</v>
      </c>
      <c r="H29" s="98">
        <v>13</v>
      </c>
    </row>
    <row r="30" spans="1:8" ht="24.75" customHeight="1">
      <c r="A30" s="166" t="s">
        <v>55</v>
      </c>
      <c r="B30" s="167"/>
      <c r="C30" s="168"/>
      <c r="D30" s="85">
        <v>1.2</v>
      </c>
      <c r="E30" s="59">
        <v>4</v>
      </c>
      <c r="F30" s="60">
        <v>0.1</v>
      </c>
      <c r="G30" s="84">
        <v>10000</v>
      </c>
      <c r="H30" s="98">
        <v>11</v>
      </c>
    </row>
    <row r="31" spans="1:8" ht="25.5" customHeight="1">
      <c r="A31" s="166" t="s">
        <v>51</v>
      </c>
      <c r="B31" s="167"/>
      <c r="C31" s="168"/>
      <c r="D31" s="85">
        <v>3</v>
      </c>
      <c r="E31" s="59">
        <v>10</v>
      </c>
      <c r="F31" s="60">
        <v>0.05</v>
      </c>
      <c r="G31" s="84">
        <v>80000</v>
      </c>
      <c r="H31" s="98">
        <v>11</v>
      </c>
    </row>
    <row r="32" spans="1:8" ht="27" customHeight="1">
      <c r="A32" s="166" t="s">
        <v>63</v>
      </c>
      <c r="B32" s="167"/>
      <c r="C32" s="168"/>
      <c r="D32" s="85">
        <v>3</v>
      </c>
      <c r="E32" s="80">
        <v>1</v>
      </c>
      <c r="F32" s="60">
        <v>0.05</v>
      </c>
      <c r="G32" s="84">
        <v>40000</v>
      </c>
      <c r="H32" s="98">
        <v>14</v>
      </c>
    </row>
    <row r="33" spans="1:8" ht="17.25" customHeight="1">
      <c r="A33" s="166" t="s">
        <v>52</v>
      </c>
      <c r="B33" s="167"/>
      <c r="C33" s="168"/>
      <c r="D33" s="85">
        <v>3</v>
      </c>
      <c r="E33" s="60">
        <v>1</v>
      </c>
      <c r="F33" s="60">
        <v>0.05</v>
      </c>
      <c r="G33" s="84">
        <v>173000</v>
      </c>
      <c r="H33" s="98">
        <v>15</v>
      </c>
    </row>
    <row r="34" spans="1:8" ht="13.5" customHeight="1">
      <c r="A34" s="166" t="s">
        <v>64</v>
      </c>
      <c r="B34" s="167"/>
      <c r="C34" s="168"/>
      <c r="D34" s="85">
        <v>3</v>
      </c>
      <c r="E34" s="59">
        <v>12</v>
      </c>
      <c r="F34" s="60">
        <v>0.05</v>
      </c>
      <c r="G34" s="84">
        <v>70000</v>
      </c>
      <c r="H34" s="98">
        <v>34</v>
      </c>
    </row>
    <row r="35" spans="1:8" ht="13.5" customHeight="1">
      <c r="A35" s="166" t="s">
        <v>53</v>
      </c>
      <c r="B35" s="167"/>
      <c r="C35" s="168"/>
      <c r="D35" s="85">
        <v>3</v>
      </c>
      <c r="E35" s="60">
        <v>1</v>
      </c>
      <c r="F35" s="60">
        <v>0.05</v>
      </c>
      <c r="G35" s="84">
        <v>250000</v>
      </c>
      <c r="H35" s="98">
        <v>22</v>
      </c>
    </row>
    <row r="36" spans="1:8" ht="13.5" customHeight="1" thickBot="1">
      <c r="A36" s="162" t="s">
        <v>54</v>
      </c>
      <c r="B36" s="163"/>
      <c r="C36" s="164"/>
      <c r="D36" s="86">
        <v>3</v>
      </c>
      <c r="E36" s="61">
        <v>1</v>
      </c>
      <c r="F36" s="61">
        <v>0.05</v>
      </c>
      <c r="G36" s="87">
        <f>9280.195+15930</f>
        <v>25210.195</v>
      </c>
      <c r="H36" s="98">
        <v>23</v>
      </c>
    </row>
    <row r="37" spans="1:7" ht="13.5" thickBot="1">
      <c r="A37" s="53"/>
      <c r="B37" s="54"/>
      <c r="C37" s="55"/>
      <c r="D37" s="76"/>
      <c r="E37" s="77"/>
      <c r="F37" s="78"/>
      <c r="G37" s="79">
        <f>SUM(G25:G36)</f>
        <v>1492851.195</v>
      </c>
    </row>
    <row r="38" spans="1:3" ht="18" customHeight="1">
      <c r="A38" s="169"/>
      <c r="B38" s="170"/>
      <c r="C38" s="170"/>
    </row>
    <row r="39" spans="1:3" ht="14.25">
      <c r="A39" s="5"/>
      <c r="B39" s="5"/>
      <c r="C39" s="5"/>
    </row>
    <row r="40" spans="1:3" ht="14.25">
      <c r="A40" s="5"/>
      <c r="B40" s="5"/>
      <c r="C40" s="5"/>
    </row>
    <row r="41" spans="1:3" ht="18.75" customHeight="1">
      <c r="A41" s="5"/>
      <c r="B41" s="5"/>
      <c r="C41" s="5"/>
    </row>
    <row r="42" spans="1:3" ht="21" customHeight="1">
      <c r="A42" s="5"/>
      <c r="B42" s="5"/>
      <c r="C42" s="5"/>
    </row>
  </sheetData>
  <sheetProtection/>
  <mergeCells count="38">
    <mergeCell ref="F15:G15"/>
    <mergeCell ref="A31:C31"/>
    <mergeCell ref="A32:C32"/>
    <mergeCell ref="A1:A5"/>
    <mergeCell ref="B1:E3"/>
    <mergeCell ref="F1:G1"/>
    <mergeCell ref="F3:G3"/>
    <mergeCell ref="F5:G5"/>
    <mergeCell ref="B14:E14"/>
    <mergeCell ref="F14:G14"/>
    <mergeCell ref="B15:E15"/>
    <mergeCell ref="A25:C25"/>
    <mergeCell ref="A26:C26"/>
    <mergeCell ref="A27:C27"/>
    <mergeCell ref="A28:C28"/>
    <mergeCell ref="A29:C29"/>
    <mergeCell ref="A24:C24"/>
    <mergeCell ref="A18:G18"/>
    <mergeCell ref="B19:G19"/>
    <mergeCell ref="B16:E16"/>
    <mergeCell ref="A30:C30"/>
    <mergeCell ref="A38:C38"/>
    <mergeCell ref="A6:G6"/>
    <mergeCell ref="A7:G7"/>
    <mergeCell ref="A8:G8"/>
    <mergeCell ref="B9:G9"/>
    <mergeCell ref="B10:G10"/>
    <mergeCell ref="B11:G11"/>
    <mergeCell ref="F16:G16"/>
    <mergeCell ref="B17:E17"/>
    <mergeCell ref="F17:G17"/>
    <mergeCell ref="B12:G12"/>
    <mergeCell ref="A36:C36"/>
    <mergeCell ref="J19:N19"/>
    <mergeCell ref="B20:G20"/>
    <mergeCell ref="A33:C33"/>
    <mergeCell ref="A34:C34"/>
    <mergeCell ref="A35:C35"/>
  </mergeCells>
  <printOptions horizontalCentered="1" verticalCentered="1"/>
  <pageMargins left="0.1968503937007874" right="0.1968503937007874" top="0.2362204724409449" bottom="0.3937007874015748" header="0" footer="0"/>
  <pageSetup fitToHeight="1" fitToWidth="1" horizontalDpi="600" verticalDpi="600" orientation="landscape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zoomScalePageLayoutView="0" workbookViewId="0" topLeftCell="A19">
      <selection activeCell="B38" sqref="B38"/>
    </sheetView>
  </sheetViews>
  <sheetFormatPr defaultColWidth="11.421875" defaultRowHeight="15"/>
  <cols>
    <col min="1" max="1" width="25.00390625" style="3" customWidth="1"/>
    <col min="2" max="2" width="18.8515625" style="3" customWidth="1"/>
    <col min="3" max="3" width="25.28125" style="3" customWidth="1"/>
    <col min="4" max="4" width="17.7109375" style="3" customWidth="1"/>
    <col min="5" max="5" width="18.28125" style="3" customWidth="1"/>
    <col min="6" max="7" width="15.7109375" style="3" customWidth="1"/>
    <col min="8" max="9" width="11.421875" style="3" customWidth="1"/>
    <col min="10" max="10" width="24.421875" style="3" customWidth="1"/>
    <col min="11" max="12" width="11.421875" style="3" customWidth="1"/>
    <col min="13" max="13" width="16.7109375" style="3" customWidth="1"/>
    <col min="14" max="16384" width="11.421875" style="3" customWidth="1"/>
  </cols>
  <sheetData>
    <row r="1" spans="1:7" ht="14.25">
      <c r="A1" s="140"/>
      <c r="B1" s="211" t="s">
        <v>28</v>
      </c>
      <c r="C1" s="211"/>
      <c r="D1" s="211"/>
      <c r="E1" s="211"/>
      <c r="F1" s="212" t="s">
        <v>29</v>
      </c>
      <c r="G1" s="212"/>
    </row>
    <row r="2" spans="1:5" ht="12.75">
      <c r="A2" s="140"/>
      <c r="B2" s="211"/>
      <c r="C2" s="211"/>
      <c r="D2" s="211"/>
      <c r="E2" s="211"/>
    </row>
    <row r="3" spans="1:7" ht="14.25">
      <c r="A3" s="140"/>
      <c r="B3" s="211"/>
      <c r="C3" s="211"/>
      <c r="D3" s="211"/>
      <c r="E3" s="211"/>
      <c r="F3" s="212" t="s">
        <v>30</v>
      </c>
      <c r="G3" s="212"/>
    </row>
    <row r="4" ht="12.75">
      <c r="A4" s="140"/>
    </row>
    <row r="5" spans="1:7" ht="18.75" customHeight="1" thickBot="1">
      <c r="A5" s="140"/>
      <c r="F5" s="213" t="s">
        <v>1</v>
      </c>
      <c r="G5" s="213"/>
    </row>
    <row r="6" spans="1:7" ht="14.25" customHeight="1">
      <c r="A6" s="152" t="s">
        <v>2</v>
      </c>
      <c r="B6" s="153"/>
      <c r="C6" s="153"/>
      <c r="D6" s="153"/>
      <c r="E6" s="153"/>
      <c r="F6" s="153"/>
      <c r="G6" s="154"/>
    </row>
    <row r="7" spans="1:7" ht="15.75" customHeight="1">
      <c r="A7" s="134" t="s">
        <v>28</v>
      </c>
      <c r="B7" s="135"/>
      <c r="C7" s="135"/>
      <c r="D7" s="135"/>
      <c r="E7" s="135"/>
      <c r="F7" s="135"/>
      <c r="G7" s="136"/>
    </row>
    <row r="8" spans="1:7" ht="15.75" customHeight="1" thickBot="1">
      <c r="A8" s="137" t="s">
        <v>78</v>
      </c>
      <c r="B8" s="138"/>
      <c r="C8" s="138"/>
      <c r="D8" s="138"/>
      <c r="E8" s="138"/>
      <c r="F8" s="138"/>
      <c r="G8" s="139"/>
    </row>
    <row r="9" spans="1:7" ht="16.5" customHeight="1" thickBot="1">
      <c r="A9" s="8" t="s">
        <v>3</v>
      </c>
      <c r="B9" s="126" t="s">
        <v>31</v>
      </c>
      <c r="C9" s="127"/>
      <c r="D9" s="127"/>
      <c r="E9" s="127"/>
      <c r="F9" s="127"/>
      <c r="G9" s="128"/>
    </row>
    <row r="10" spans="1:7" ht="16.5" customHeight="1" thickBot="1">
      <c r="A10" s="8" t="s">
        <v>4</v>
      </c>
      <c r="B10" s="126" t="s">
        <v>34</v>
      </c>
      <c r="C10" s="127"/>
      <c r="D10" s="127"/>
      <c r="E10" s="127"/>
      <c r="F10" s="127"/>
      <c r="G10" s="128"/>
    </row>
    <row r="11" spans="1:7" ht="16.5" customHeight="1" thickBot="1">
      <c r="A11" s="8" t="s">
        <v>6</v>
      </c>
      <c r="B11" s="126" t="s">
        <v>35</v>
      </c>
      <c r="C11" s="127"/>
      <c r="D11" s="127"/>
      <c r="E11" s="127"/>
      <c r="F11" s="127"/>
      <c r="G11" s="128"/>
    </row>
    <row r="12" spans="1:7" ht="18.75" customHeight="1" thickBot="1">
      <c r="A12" s="9" t="s">
        <v>8</v>
      </c>
      <c r="B12" s="126" t="s">
        <v>36</v>
      </c>
      <c r="C12" s="127"/>
      <c r="D12" s="127"/>
      <c r="E12" s="127"/>
      <c r="F12" s="127"/>
      <c r="G12" s="128"/>
    </row>
    <row r="13" spans="1:7" ht="4.5" customHeight="1" thickBot="1">
      <c r="A13" s="10"/>
      <c r="B13" s="2"/>
      <c r="C13" s="2"/>
      <c r="D13" s="2"/>
      <c r="E13" s="12"/>
      <c r="F13" s="12"/>
      <c r="G13" s="12"/>
    </row>
    <row r="14" spans="1:7" ht="40.5" customHeight="1" thickBot="1">
      <c r="A14" s="14" t="s">
        <v>10</v>
      </c>
      <c r="B14" s="129" t="s">
        <v>11</v>
      </c>
      <c r="C14" s="130"/>
      <c r="D14" s="130"/>
      <c r="E14" s="130"/>
      <c r="F14" s="130" t="s">
        <v>79</v>
      </c>
      <c r="G14" s="131"/>
    </row>
    <row r="15" spans="1:7" ht="12.75">
      <c r="A15" s="15">
        <v>1</v>
      </c>
      <c r="B15" s="209" t="s">
        <v>37</v>
      </c>
      <c r="C15" s="209"/>
      <c r="D15" s="209"/>
      <c r="E15" s="210"/>
      <c r="F15" s="186">
        <v>8</v>
      </c>
      <c r="G15" s="187"/>
    </row>
    <row r="16" spans="1:7" ht="12.75">
      <c r="A16" s="34">
        <v>2</v>
      </c>
      <c r="B16" s="183" t="s">
        <v>38</v>
      </c>
      <c r="C16" s="184"/>
      <c r="D16" s="184"/>
      <c r="E16" s="185"/>
      <c r="F16" s="155"/>
      <c r="G16" s="156"/>
    </row>
    <row r="17" spans="1:7" ht="12.75">
      <c r="A17" s="34">
        <v>3</v>
      </c>
      <c r="B17" s="183" t="s">
        <v>39</v>
      </c>
      <c r="C17" s="184"/>
      <c r="D17" s="184"/>
      <c r="E17" s="185"/>
      <c r="F17" s="155"/>
      <c r="G17" s="156"/>
    </row>
    <row r="18" spans="1:7" ht="12.75">
      <c r="A18" s="34">
        <v>4</v>
      </c>
      <c r="B18" s="183" t="s">
        <v>40</v>
      </c>
      <c r="C18" s="184"/>
      <c r="D18" s="184"/>
      <c r="E18" s="185"/>
      <c r="F18" s="155"/>
      <c r="G18" s="156"/>
    </row>
    <row r="19" spans="1:7" ht="12.75">
      <c r="A19" s="34">
        <v>5</v>
      </c>
      <c r="B19" s="199" t="s">
        <v>41</v>
      </c>
      <c r="C19" s="200"/>
      <c r="D19" s="200"/>
      <c r="E19" s="201"/>
      <c r="F19" s="155"/>
      <c r="G19" s="156"/>
    </row>
    <row r="20" spans="1:7" ht="16.5" customHeight="1" thickBot="1">
      <c r="A20" s="49">
        <v>6</v>
      </c>
      <c r="B20" s="157" t="s">
        <v>42</v>
      </c>
      <c r="C20" s="158"/>
      <c r="D20" s="158"/>
      <c r="E20" s="159"/>
      <c r="F20" s="160">
        <v>25</v>
      </c>
      <c r="G20" s="161"/>
    </row>
    <row r="21" spans="1:7" ht="11.25" customHeight="1" thickBot="1">
      <c r="A21" s="179"/>
      <c r="B21" s="179"/>
      <c r="C21" s="179"/>
      <c r="D21" s="179"/>
      <c r="E21" s="179"/>
      <c r="F21" s="179"/>
      <c r="G21" s="179"/>
    </row>
    <row r="22" spans="1:13" ht="33.75" customHeight="1" thickBot="1">
      <c r="A22" s="16" t="s">
        <v>13</v>
      </c>
      <c r="B22" s="115" t="s">
        <v>43</v>
      </c>
      <c r="C22" s="116"/>
      <c r="D22" s="116"/>
      <c r="E22" s="116"/>
      <c r="F22" s="116"/>
      <c r="G22" s="117"/>
      <c r="I22" s="36"/>
      <c r="J22" s="37"/>
      <c r="K22" s="36"/>
      <c r="L22" s="36"/>
      <c r="M22" s="38"/>
    </row>
    <row r="23" spans="1:13" ht="27" customHeight="1" thickBot="1">
      <c r="A23" s="17">
        <v>10079</v>
      </c>
      <c r="B23" s="123" t="s">
        <v>14</v>
      </c>
      <c r="C23" s="124"/>
      <c r="D23" s="124"/>
      <c r="E23" s="124"/>
      <c r="F23" s="124"/>
      <c r="G23" s="125"/>
      <c r="I23" s="36"/>
      <c r="J23" s="37"/>
      <c r="K23" s="36"/>
      <c r="L23" s="36"/>
      <c r="M23" s="38"/>
    </row>
    <row r="24" spans="1:13" ht="28.5" customHeight="1" thickBot="1">
      <c r="A24" s="18"/>
      <c r="B24" s="19" t="s">
        <v>15</v>
      </c>
      <c r="C24" s="19" t="s">
        <v>16</v>
      </c>
      <c r="D24" s="19" t="s">
        <v>17</v>
      </c>
      <c r="E24" s="19" t="s">
        <v>18</v>
      </c>
      <c r="F24" s="19" t="s">
        <v>19</v>
      </c>
      <c r="G24" s="35" t="s">
        <v>20</v>
      </c>
      <c r="I24" s="36"/>
      <c r="J24" s="37"/>
      <c r="K24" s="36"/>
      <c r="L24" s="36"/>
      <c r="M24" s="38"/>
    </row>
    <row r="25" spans="1:13" ht="21.75" customHeight="1">
      <c r="A25" s="22" t="s">
        <v>21</v>
      </c>
      <c r="B25" s="39"/>
      <c r="C25" s="40"/>
      <c r="D25" s="39">
        <f>600000+78528</f>
        <v>678528</v>
      </c>
      <c r="E25" s="40"/>
      <c r="F25" s="40"/>
      <c r="G25" s="42">
        <f>SUM(B25:F25)</f>
        <v>678528</v>
      </c>
      <c r="I25" s="36"/>
      <c r="J25" s="37"/>
      <c r="K25" s="36"/>
      <c r="L25" s="36"/>
      <c r="M25" s="38"/>
    </row>
    <row r="26" spans="1:13" ht="22.5" customHeight="1" thickBot="1">
      <c r="A26" s="29" t="s">
        <v>22</v>
      </c>
      <c r="B26" s="39"/>
      <c r="C26" s="39"/>
      <c r="D26" s="39"/>
      <c r="E26" s="39"/>
      <c r="F26" s="39"/>
      <c r="G26" s="42">
        <f>SUM(B26:F26)</f>
        <v>0</v>
      </c>
      <c r="I26" s="36"/>
      <c r="J26" s="37"/>
      <c r="K26" s="36"/>
      <c r="L26" s="36"/>
      <c r="M26" s="38"/>
    </row>
    <row r="27" spans="1:13" ht="51.75" thickBot="1">
      <c r="A27" s="123" t="s">
        <v>23</v>
      </c>
      <c r="B27" s="124"/>
      <c r="C27" s="124"/>
      <c r="D27" s="50" t="s">
        <v>24</v>
      </c>
      <c r="E27" s="19" t="s">
        <v>58</v>
      </c>
      <c r="F27" s="19" t="s">
        <v>25</v>
      </c>
      <c r="G27" s="51" t="s">
        <v>26</v>
      </c>
      <c r="I27" s="36"/>
      <c r="J27" s="37"/>
      <c r="K27" s="36"/>
      <c r="L27" s="36"/>
      <c r="M27" s="38"/>
    </row>
    <row r="28" spans="1:13" ht="22.5" customHeight="1">
      <c r="A28" s="203" t="s">
        <v>68</v>
      </c>
      <c r="B28" s="204"/>
      <c r="C28" s="205"/>
      <c r="D28" s="90">
        <v>6</v>
      </c>
      <c r="E28" s="71">
        <v>1</v>
      </c>
      <c r="F28" s="52">
        <v>0.3</v>
      </c>
      <c r="G28" s="91">
        <v>350000</v>
      </c>
      <c r="I28" s="36"/>
      <c r="J28" s="37"/>
      <c r="K28" s="36"/>
      <c r="L28" s="36"/>
      <c r="M28" s="38"/>
    </row>
    <row r="29" spans="1:7" ht="11.25" customHeight="1">
      <c r="A29" s="206" t="s">
        <v>44</v>
      </c>
      <c r="B29" s="207"/>
      <c r="C29" s="208"/>
      <c r="D29" s="92">
        <v>6</v>
      </c>
      <c r="E29" s="72">
        <v>1</v>
      </c>
      <c r="F29" s="43">
        <v>0.3</v>
      </c>
      <c r="G29" s="93">
        <v>250000</v>
      </c>
    </row>
    <row r="30" spans="1:7" ht="22.5" customHeight="1">
      <c r="A30" s="193" t="s">
        <v>45</v>
      </c>
      <c r="B30" s="194"/>
      <c r="C30" s="195"/>
      <c r="D30" s="94">
        <v>6</v>
      </c>
      <c r="E30" s="73">
        <v>25</v>
      </c>
      <c r="F30" s="43">
        <v>0.2</v>
      </c>
      <c r="G30" s="93">
        <v>68529</v>
      </c>
    </row>
    <row r="31" spans="1:7" ht="22.5" customHeight="1" thickBot="1">
      <c r="A31" s="196" t="s">
        <v>47</v>
      </c>
      <c r="B31" s="197"/>
      <c r="C31" s="198"/>
      <c r="D31" s="95">
        <v>1</v>
      </c>
      <c r="E31" s="74">
        <v>4</v>
      </c>
      <c r="F31" s="96">
        <v>0.2</v>
      </c>
      <c r="G31" s="97">
        <v>10000</v>
      </c>
    </row>
    <row r="32" spans="1:7" ht="13.5" thickBot="1">
      <c r="A32" s="202"/>
      <c r="B32" s="158"/>
      <c r="C32" s="158"/>
      <c r="D32" s="88"/>
      <c r="E32" s="88"/>
      <c r="F32" s="88"/>
      <c r="G32" s="89">
        <f>SUM(G28:G31)</f>
        <v>678529</v>
      </c>
    </row>
    <row r="39" ht="12.75">
      <c r="C39" s="45"/>
    </row>
  </sheetData>
  <sheetProtection/>
  <mergeCells count="35">
    <mergeCell ref="A7:G7"/>
    <mergeCell ref="A8:G8"/>
    <mergeCell ref="B9:G9"/>
    <mergeCell ref="A1:A5"/>
    <mergeCell ref="B1:E3"/>
    <mergeCell ref="F1:G1"/>
    <mergeCell ref="F3:G3"/>
    <mergeCell ref="F5:G5"/>
    <mergeCell ref="A6:G6"/>
    <mergeCell ref="B15:E15"/>
    <mergeCell ref="F15:G15"/>
    <mergeCell ref="B16:E16"/>
    <mergeCell ref="F16:G16"/>
    <mergeCell ref="B10:G10"/>
    <mergeCell ref="B11:G11"/>
    <mergeCell ref="B14:E14"/>
    <mergeCell ref="F14:G14"/>
    <mergeCell ref="B12:G12"/>
    <mergeCell ref="A27:C27"/>
    <mergeCell ref="A28:C28"/>
    <mergeCell ref="A29:C29"/>
    <mergeCell ref="B17:E17"/>
    <mergeCell ref="F17:G17"/>
    <mergeCell ref="B18:E18"/>
    <mergeCell ref="F18:G18"/>
    <mergeCell ref="A30:C30"/>
    <mergeCell ref="A31:C31"/>
    <mergeCell ref="B19:E19"/>
    <mergeCell ref="F19:G19"/>
    <mergeCell ref="A32:C32"/>
    <mergeCell ref="B20:E20"/>
    <mergeCell ref="F20:G20"/>
    <mergeCell ref="A21:G21"/>
    <mergeCell ref="B22:G22"/>
    <mergeCell ref="B23:G23"/>
  </mergeCells>
  <printOptions horizontalCentered="1" verticalCentered="1"/>
  <pageMargins left="0.1968503937007874" right="0.1968503937007874" top="0.2755905511811024" bottom="0.31496062992125984" header="0.1968503937007874" footer="0"/>
  <pageSetup horizontalDpi="600" verticalDpi="600" orientation="landscape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2009-11-26T15:50:17Z</cp:lastPrinted>
  <dcterms:created xsi:type="dcterms:W3CDTF">2006-09-12T12:46:56Z</dcterms:created>
  <dcterms:modified xsi:type="dcterms:W3CDTF">2012-03-20T19:16:26Z</dcterms:modified>
  <cp:category/>
  <cp:version/>
  <cp:contentType/>
  <cp:contentStatus/>
</cp:coreProperties>
</file>