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4" activeTab="10"/>
  </bookViews>
  <sheets>
    <sheet name="MAQUINARIA" sheetId="1" r:id="rId1"/>
    <sheet name="ESTADIO" sheetId="2" r:id="rId2"/>
    <sheet name="VIAS" sheetId="3" r:id="rId3"/>
    <sheet name="EDIFICACIONES" sheetId="4" r:id="rId4"/>
    <sheet name="COLEGIOS" sheetId="5" r:id="rId5"/>
    <sheet name="PARQUES" sheetId="6" r:id="rId6"/>
    <sheet name="MUROS " sheetId="7" r:id="rId7"/>
    <sheet name="ESCOMBRERA" sheetId="8" r:id="rId8"/>
    <sheet name="ANILLO VIAL " sheetId="9" r:id="rId9"/>
    <sheet name="PLAN CHOQUE" sheetId="10" r:id="rId10"/>
    <sheet name="Hoja1" sheetId="11" r:id="rId11"/>
  </sheets>
  <definedNames>
    <definedName name="_xlnm.Print_Titles" localSheetId="2">'VIAS'!$3:$5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1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2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 xml:space="preserve">Ver metas en el Plan de Desarrollo del subprograma
</t>
        </r>
      </text>
    </comment>
    <comment ref="F14" authorId="0">
      <text>
        <r>
          <rPr>
            <sz val="8"/>
            <color indexed="8"/>
            <rFont val="Tahoma"/>
            <family val="2"/>
          </rPr>
          <t xml:space="preserve">Cuantificar el cumplimiento para la primera vigencia,  con respecto a los cuatro años
</t>
        </r>
      </text>
    </comment>
    <comment ref="B21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 (SGP de la vigencia)
</t>
        </r>
      </text>
    </comment>
    <comment ref="C21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</text>
    </comment>
    <comment ref="E21" authorId="0">
      <text>
        <r>
          <rPr>
            <b/>
            <sz val="8"/>
            <color indexed="8"/>
            <rFont val="Tahoma"/>
            <family val="2"/>
          </rPr>
          <t>Techos presupuestales asignados, distribuirlos en los proyectos</t>
        </r>
      </text>
    </comment>
    <comment ref="F21" authorId="0">
      <text>
        <r>
          <rPr>
            <b/>
            <sz val="8"/>
            <color indexed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 xml:space="preserve">Que le apuntaran al cumplimiento del subprograma
</t>
        </r>
      </text>
    </comment>
    <comment ref="E24" authorId="0">
      <text>
        <r>
          <rPr>
            <sz val="8"/>
            <color indexed="8"/>
            <rFont val="Tahoma"/>
            <family val="2"/>
          </rPr>
          <t xml:space="preserve">Según la meta formulada, incorporar en cantidad, lo planeado para 2.00__
</t>
        </r>
      </text>
    </comment>
    <comment ref="F24" authorId="0">
      <text>
        <r>
          <rPr>
            <b/>
            <sz val="8"/>
            <color indexed="8"/>
            <rFont val="Tahoma"/>
            <family val="2"/>
          </rPr>
          <t xml:space="preserve">Es la importancia de la meta dentro del Proyecto. La sumatoria de ponderación debe ser 100%
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Establecer los recursos necesarios para el cumplimiento de la meta.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1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2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 xml:space="preserve">Ver metas en el Plan de Desarrollo del subprograma
</t>
        </r>
      </text>
    </comment>
    <comment ref="F14" authorId="0">
      <text>
        <r>
          <rPr>
            <sz val="8"/>
            <color indexed="8"/>
            <rFont val="Tahoma"/>
            <family val="2"/>
          </rPr>
          <t xml:space="preserve">Cuantificar el cumplimiento para la primera vigencia,  con respecto a los cuatro años
</t>
        </r>
      </text>
    </comment>
    <comment ref="B21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 (SGP de la vigencia)
</t>
        </r>
      </text>
    </comment>
    <comment ref="C21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</text>
    </comment>
    <comment ref="E21" authorId="0">
      <text>
        <r>
          <rPr>
            <b/>
            <sz val="8"/>
            <color indexed="8"/>
            <rFont val="Tahoma"/>
            <family val="2"/>
          </rPr>
          <t>Techos presupuestales asignados, distribuirlos en los proyectos</t>
        </r>
      </text>
    </comment>
    <comment ref="F21" authorId="0">
      <text>
        <r>
          <rPr>
            <b/>
            <sz val="8"/>
            <color indexed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 xml:space="preserve">Que le apuntaran al cumplimiento del subprograma
</t>
        </r>
      </text>
    </comment>
    <comment ref="E24" authorId="0">
      <text>
        <r>
          <rPr>
            <sz val="8"/>
            <color indexed="8"/>
            <rFont val="Tahoma"/>
            <family val="2"/>
          </rPr>
          <t xml:space="preserve">Según la meta formulada, incorporar en cantidad, lo planeado para 2.00__
</t>
        </r>
      </text>
    </comment>
    <comment ref="F24" authorId="0">
      <text>
        <r>
          <rPr>
            <b/>
            <sz val="8"/>
            <color indexed="8"/>
            <rFont val="Tahoma"/>
            <family val="2"/>
          </rPr>
          <t xml:space="preserve">Es la importancia de la meta dentro del Proyecto. La sumatoria de ponderación debe ser 100%
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Establecer los recursos necesarios para el cumplimiento de la meta.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1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2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 xml:space="preserve">Ver metas en el Plan de Desarrollo del subprograma
</t>
        </r>
      </text>
    </comment>
    <comment ref="F14" authorId="0">
      <text>
        <r>
          <rPr>
            <sz val="8"/>
            <color indexed="8"/>
            <rFont val="Tahoma"/>
            <family val="2"/>
          </rPr>
          <t xml:space="preserve">Cuantificar el cumplimiento para la primera vigencia,  con respecto a los cuatro años
</t>
        </r>
      </text>
    </comment>
    <comment ref="F16" authorId="0">
      <text>
        <r>
          <rPr>
            <b/>
            <sz val="9"/>
            <color indexed="8"/>
            <rFont val="Tahoma"/>
            <family val="2"/>
          </rPr>
          <t xml:space="preserve">jladino:
</t>
        </r>
        <r>
          <rPr>
            <sz val="9"/>
            <color indexed="8"/>
            <rFont val="Tahoma"/>
            <family val="2"/>
          </rPr>
          <t>Concertado en reunión con el Secretario.</t>
        </r>
      </text>
    </comment>
    <comment ref="B20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 (SGP de la vigencia)
</t>
        </r>
      </text>
    </comment>
    <comment ref="C20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</text>
    </comment>
    <comment ref="E20" authorId="0">
      <text>
        <r>
          <rPr>
            <b/>
            <sz val="8"/>
            <color indexed="8"/>
            <rFont val="Tahoma"/>
            <family val="2"/>
          </rPr>
          <t>Techos presupuestales asignados, distribuirlos en los proyectos</t>
        </r>
      </text>
    </comment>
    <comment ref="F20" authorId="0">
      <text>
        <r>
          <rPr>
            <b/>
            <sz val="8"/>
            <color indexed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3" authorId="0">
      <text>
        <r>
          <rPr>
            <b/>
            <sz val="8"/>
            <color indexed="8"/>
            <rFont val="Tahoma"/>
            <family val="2"/>
          </rPr>
          <t xml:space="preserve">Que le apuntaran al cumplimiento del subprograma
</t>
        </r>
      </text>
    </comment>
    <comment ref="E23" authorId="0">
      <text>
        <r>
          <rPr>
            <sz val="8"/>
            <color indexed="8"/>
            <rFont val="Tahoma"/>
            <family val="2"/>
          </rPr>
          <t xml:space="preserve">Según la meta formulada, incorporar en cantidad, lo planeado para 2.00__
</t>
        </r>
      </text>
    </comment>
    <comment ref="F23" authorId="0">
      <text>
        <r>
          <rPr>
            <b/>
            <sz val="8"/>
            <color indexed="8"/>
            <rFont val="Tahoma"/>
            <family val="2"/>
          </rPr>
          <t xml:space="preserve">Es la importancia de la meta dentro del Proyecto. La sumatoria de ponderación debe ser 100%
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 xml:space="preserve">Establecer los recursos necesarios para el cumplimiento de la meta.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1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2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 xml:space="preserve">Ver metas en el Plan de Desarrollo del subprograma
</t>
        </r>
      </text>
    </comment>
    <comment ref="F14" authorId="0">
      <text>
        <r>
          <rPr>
            <sz val="8"/>
            <color indexed="8"/>
            <rFont val="Tahoma"/>
            <family val="2"/>
          </rPr>
          <t xml:space="preserve">Cuantificar el cumplimiento para la primera vigencia,  con respecto a los cuatro años
</t>
        </r>
      </text>
    </comment>
    <comment ref="B21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 (SGP de la vigencia)
</t>
        </r>
      </text>
    </comment>
    <comment ref="C21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</text>
    </comment>
    <comment ref="E21" authorId="0">
      <text>
        <r>
          <rPr>
            <b/>
            <sz val="8"/>
            <color indexed="8"/>
            <rFont val="Tahoma"/>
            <family val="2"/>
          </rPr>
          <t>Techos presupuestales asignados, distribuirlos en los proyectos</t>
        </r>
      </text>
    </comment>
    <comment ref="F21" authorId="0">
      <text>
        <r>
          <rPr>
            <b/>
            <sz val="8"/>
            <color indexed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 xml:space="preserve">Que le apuntaran al cumplimiento del subprograma
</t>
        </r>
      </text>
    </comment>
    <comment ref="E24" authorId="0">
      <text>
        <r>
          <rPr>
            <sz val="8"/>
            <color indexed="8"/>
            <rFont val="Tahoma"/>
            <family val="2"/>
          </rPr>
          <t xml:space="preserve">Según la meta formulada, incorporar en cantidad, lo planeado para 2.00__
</t>
        </r>
      </text>
    </comment>
    <comment ref="F24" authorId="0">
      <text>
        <r>
          <rPr>
            <b/>
            <sz val="8"/>
            <color indexed="8"/>
            <rFont val="Tahoma"/>
            <family val="2"/>
          </rPr>
          <t xml:space="preserve">Es la importancia de la meta dentro del Proyecto. La sumatoria de ponderación debe ser 100%
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Establecer los recursos necesarios para el cumplimiento de la meta.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1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2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 xml:space="preserve">Ver metas en el Plan de Desarrollo del subprograma
</t>
        </r>
      </text>
    </comment>
    <comment ref="F14" authorId="0">
      <text>
        <r>
          <rPr>
            <sz val="8"/>
            <color indexed="8"/>
            <rFont val="Tahoma"/>
            <family val="2"/>
          </rPr>
          <t xml:space="preserve">Cuantificar el cumplimiento para la primera vigencia,  con respecto a los cuatro años
</t>
        </r>
      </text>
    </comment>
    <comment ref="F16" authorId="0">
      <text>
        <r>
          <rPr>
            <b/>
            <sz val="9"/>
            <color indexed="8"/>
            <rFont val="Tahoma"/>
            <family val="2"/>
          </rPr>
          <t xml:space="preserve">jladino:
</t>
        </r>
        <r>
          <rPr>
            <sz val="9"/>
            <color indexed="8"/>
            <rFont val="Tahoma"/>
            <family val="2"/>
          </rPr>
          <t>Concertado en reunión con el Secretario.</t>
        </r>
      </text>
    </comment>
    <comment ref="B20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 (SGP de la vigencia)
</t>
        </r>
      </text>
    </comment>
    <comment ref="C20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</text>
    </comment>
    <comment ref="E20" authorId="0">
      <text>
        <r>
          <rPr>
            <b/>
            <sz val="8"/>
            <color indexed="8"/>
            <rFont val="Tahoma"/>
            <family val="2"/>
          </rPr>
          <t>Techos presupuestales asignados, distribuirlos en los proyectos</t>
        </r>
      </text>
    </comment>
    <comment ref="F20" authorId="0">
      <text>
        <r>
          <rPr>
            <b/>
            <sz val="8"/>
            <color indexed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3" authorId="0">
      <text>
        <r>
          <rPr>
            <b/>
            <sz val="8"/>
            <color indexed="8"/>
            <rFont val="Tahoma"/>
            <family val="2"/>
          </rPr>
          <t xml:space="preserve">Que le apuntaran al cumplimiento del subprograma
</t>
        </r>
      </text>
    </comment>
    <comment ref="E23" authorId="0">
      <text>
        <r>
          <rPr>
            <sz val="8"/>
            <color indexed="8"/>
            <rFont val="Tahoma"/>
            <family val="2"/>
          </rPr>
          <t xml:space="preserve">Según la meta formulada, incorporar en cantidad, lo planeado para 2.00__
</t>
        </r>
      </text>
    </comment>
    <comment ref="F23" authorId="0">
      <text>
        <r>
          <rPr>
            <b/>
            <sz val="8"/>
            <color indexed="8"/>
            <rFont val="Tahoma"/>
            <family val="2"/>
          </rPr>
          <t xml:space="preserve">Es la importancia de la meta dentro del Proyecto. La sumatoria de ponderación debe ser 100%
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 xml:space="preserve">Establecer los recursos necesarios para el cumplimiento de la meta.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1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2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 xml:space="preserve">Ver metas en el Plan de Desarrollo del subprograma
</t>
        </r>
      </text>
    </comment>
    <comment ref="F14" authorId="0">
      <text>
        <r>
          <rPr>
            <sz val="8"/>
            <color indexed="8"/>
            <rFont val="Tahoma"/>
            <family val="2"/>
          </rPr>
          <t xml:space="preserve">Cuantificar el cumplimiento para la primera vigencia,  con respecto a los cuatro años
</t>
        </r>
      </text>
    </comment>
    <comment ref="F16" authorId="0">
      <text>
        <r>
          <rPr>
            <b/>
            <sz val="9"/>
            <color indexed="8"/>
            <rFont val="Tahoma"/>
            <family val="2"/>
          </rPr>
          <t xml:space="preserve">jladino:
</t>
        </r>
        <r>
          <rPr>
            <sz val="9"/>
            <color indexed="8"/>
            <rFont val="Tahoma"/>
            <family val="2"/>
          </rPr>
          <t>Concertado en reunión con el Secretario.</t>
        </r>
      </text>
    </comment>
    <comment ref="B20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 (SGP de la vigencia)
</t>
        </r>
      </text>
    </comment>
    <comment ref="C20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</text>
    </comment>
    <comment ref="E20" authorId="0">
      <text>
        <r>
          <rPr>
            <b/>
            <sz val="8"/>
            <color indexed="8"/>
            <rFont val="Tahoma"/>
            <family val="2"/>
          </rPr>
          <t>Techos presupuestales asignados, distribuirlos en los proyectos</t>
        </r>
      </text>
    </comment>
    <comment ref="F20" authorId="0">
      <text>
        <r>
          <rPr>
            <b/>
            <sz val="8"/>
            <color indexed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3" authorId="0">
      <text>
        <r>
          <rPr>
            <b/>
            <sz val="8"/>
            <color indexed="8"/>
            <rFont val="Tahoma"/>
            <family val="2"/>
          </rPr>
          <t xml:space="preserve">Que le apuntaran al cumplimiento del subprograma
</t>
        </r>
      </text>
    </comment>
    <comment ref="E23" authorId="0">
      <text>
        <r>
          <rPr>
            <sz val="8"/>
            <color indexed="8"/>
            <rFont val="Tahoma"/>
            <family val="2"/>
          </rPr>
          <t xml:space="preserve">Según la meta formulada, incorporar en cantidad, lo planeado para 2.00__
</t>
        </r>
      </text>
    </comment>
    <comment ref="F23" authorId="0">
      <text>
        <r>
          <rPr>
            <b/>
            <sz val="8"/>
            <color indexed="8"/>
            <rFont val="Tahoma"/>
            <family val="2"/>
          </rPr>
          <t xml:space="preserve">Es la importancia de la meta dentro del Proyecto. La sumatoria de ponderación debe ser 100%
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 xml:space="preserve">Establecer los recursos necesarios para el cumplimiento de la meta.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1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2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 xml:space="preserve">Ver metas en el Plan de Desarrollo del subprograma
</t>
        </r>
      </text>
    </comment>
    <comment ref="F14" authorId="0">
      <text>
        <r>
          <rPr>
            <sz val="8"/>
            <color indexed="8"/>
            <rFont val="Tahoma"/>
            <family val="2"/>
          </rPr>
          <t xml:space="preserve">Cuantificar el cumplimiento para la primera vigencia,  con respecto a los cuatro años
</t>
        </r>
      </text>
    </comment>
    <comment ref="B19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 (SGP de la vigencia)
</t>
        </r>
      </text>
    </comment>
    <comment ref="C19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</text>
    </comment>
    <comment ref="E19" authorId="0">
      <text>
        <r>
          <rPr>
            <b/>
            <sz val="8"/>
            <color indexed="8"/>
            <rFont val="Tahoma"/>
            <family val="2"/>
          </rPr>
          <t>Techos presupuestales asignados, distribuirlos en los proyectos</t>
        </r>
      </text>
    </comment>
    <comment ref="F19" authorId="0">
      <text>
        <r>
          <rPr>
            <b/>
            <sz val="8"/>
            <color indexed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 xml:space="preserve">Que le apuntaran al cumplimiento del subprograma
</t>
        </r>
      </text>
    </comment>
    <comment ref="E22" authorId="0">
      <text>
        <r>
          <rPr>
            <sz val="8"/>
            <color indexed="8"/>
            <rFont val="Tahoma"/>
            <family val="2"/>
          </rPr>
          <t xml:space="preserve">Según la meta formulada, incorporar en cantidad, lo planeado para 2.00__
</t>
        </r>
      </text>
    </comment>
    <comment ref="F22" authorId="0">
      <text>
        <r>
          <rPr>
            <b/>
            <sz val="8"/>
            <color indexed="8"/>
            <rFont val="Tahoma"/>
            <family val="2"/>
          </rPr>
          <t xml:space="preserve">Es la importancia de la meta dentro del Proyecto. La sumatoria de ponderación debe ser 100%
</t>
        </r>
      </text>
    </comment>
    <comment ref="G22" authorId="0">
      <text>
        <r>
          <rPr>
            <b/>
            <sz val="8"/>
            <color indexed="8"/>
            <rFont val="Tahoma"/>
            <family val="2"/>
          </rPr>
          <t xml:space="preserve">Establecer los recursos necesarios para el cumplimiento de la meta.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1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2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 xml:space="preserve">Ver metas en el Plan de Desarrollo del subprograma
</t>
        </r>
      </text>
    </comment>
    <comment ref="F14" authorId="0">
      <text>
        <r>
          <rPr>
            <sz val="8"/>
            <color indexed="8"/>
            <rFont val="Tahoma"/>
            <family val="2"/>
          </rPr>
          <t xml:space="preserve">Cuantificar el cumplimiento para la primera vigencia,  con respecto a los cuatro años
</t>
        </r>
      </text>
    </comment>
    <comment ref="B19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 (SGP de la vigencia)
</t>
        </r>
      </text>
    </comment>
    <comment ref="C19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</text>
    </comment>
    <comment ref="E19" authorId="0">
      <text>
        <r>
          <rPr>
            <b/>
            <sz val="8"/>
            <color indexed="8"/>
            <rFont val="Tahoma"/>
            <family val="2"/>
          </rPr>
          <t>Techos presupuestales asignados, distribuirlos en los proyectos</t>
        </r>
      </text>
    </comment>
    <comment ref="F19" authorId="0">
      <text>
        <r>
          <rPr>
            <b/>
            <sz val="8"/>
            <color indexed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 xml:space="preserve">Que le apuntaran al cumplimiento del subprograma
</t>
        </r>
      </text>
    </comment>
    <comment ref="E22" authorId="0">
      <text>
        <r>
          <rPr>
            <sz val="8"/>
            <color indexed="8"/>
            <rFont val="Tahoma"/>
            <family val="2"/>
          </rPr>
          <t xml:space="preserve">Según la meta formulada, incorporar en cantidad, lo planeado para 2.00__
</t>
        </r>
      </text>
    </comment>
    <comment ref="F22" authorId="0">
      <text>
        <r>
          <rPr>
            <b/>
            <sz val="8"/>
            <color indexed="8"/>
            <rFont val="Tahoma"/>
            <family val="2"/>
          </rPr>
          <t xml:space="preserve">Es la importancia de la meta dentro del Proyecto. La sumatoria de ponderación debe ser 100%
</t>
        </r>
      </text>
    </comment>
    <comment ref="G22" authorId="0">
      <text>
        <r>
          <rPr>
            <b/>
            <sz val="8"/>
            <color indexed="8"/>
            <rFont val="Tahoma"/>
            <family val="2"/>
          </rPr>
          <t xml:space="preserve">Establecer los recursos necesarios para el cumplimiento de la meta.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1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2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 xml:space="preserve">Ver metas en el Plan de Desarrollo del subprograma
</t>
        </r>
      </text>
    </comment>
    <comment ref="F14" authorId="0">
      <text>
        <r>
          <rPr>
            <sz val="8"/>
            <color indexed="8"/>
            <rFont val="Tahoma"/>
            <family val="2"/>
          </rPr>
          <t xml:space="preserve">Cuantificar el cumplimiento para la primera vigencia,  con respecto a los cuatro años
</t>
        </r>
      </text>
    </comment>
    <comment ref="B19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 (SGP de la vigencia)
</t>
        </r>
      </text>
    </comment>
    <comment ref="C19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</text>
    </comment>
    <comment ref="E19" authorId="0">
      <text>
        <r>
          <rPr>
            <b/>
            <sz val="8"/>
            <color indexed="8"/>
            <rFont val="Tahoma"/>
            <family val="2"/>
          </rPr>
          <t>Techos presupuestales asignados, distribuirlos en los proyectos</t>
        </r>
      </text>
    </comment>
    <comment ref="F19" authorId="0">
      <text>
        <r>
          <rPr>
            <b/>
            <sz val="8"/>
            <color indexed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 xml:space="preserve">Que le apuntaran al cumplimiento del subprograma
</t>
        </r>
      </text>
    </comment>
    <comment ref="E22" authorId="0">
      <text>
        <r>
          <rPr>
            <sz val="8"/>
            <color indexed="8"/>
            <rFont val="Tahoma"/>
            <family val="2"/>
          </rPr>
          <t xml:space="preserve">Según la meta formulada, incorporar en cantidad, lo planeado para 2.00__
</t>
        </r>
      </text>
    </comment>
    <comment ref="F22" authorId="0">
      <text>
        <r>
          <rPr>
            <b/>
            <sz val="8"/>
            <color indexed="8"/>
            <rFont val="Tahoma"/>
            <family val="2"/>
          </rPr>
          <t xml:space="preserve">Es la importancia de la meta dentro del Proyecto. La sumatoria de ponderación debe ser 100%
</t>
        </r>
      </text>
    </comment>
    <comment ref="G22" authorId="0">
      <text>
        <r>
          <rPr>
            <b/>
            <sz val="8"/>
            <color indexed="8"/>
            <rFont val="Tahoma"/>
            <family val="2"/>
          </rPr>
          <t xml:space="preserve">Establecer los recursos necesarios para el cumplimiento de la meta.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1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A12" authorId="0">
      <text>
        <r>
          <rPr>
            <b/>
            <sz val="8"/>
            <color indexed="8"/>
            <rFont val="Tahoma"/>
            <family val="2"/>
          </rPr>
          <t xml:space="preserve">Ver nombre en el Plan de Desarrollo 2,008-2,011 al cual pertenece el proyecto.
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 xml:space="preserve">Ver metas en el Plan de Desarrollo del subprograma
</t>
        </r>
      </text>
    </comment>
    <comment ref="F14" authorId="0">
      <text>
        <r>
          <rPr>
            <sz val="8"/>
            <color indexed="8"/>
            <rFont val="Tahoma"/>
            <family val="2"/>
          </rPr>
          <t xml:space="preserve">Cuantificar el cumplimiento para la primera vigencia,  con respecto a los cuatro años
</t>
        </r>
      </text>
    </comment>
    <comment ref="B21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 (SGP de la vigencia)
</t>
        </r>
      </text>
    </comment>
    <comment ref="C21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color indexed="8"/>
            <rFont val="Tahoma"/>
            <family val="2"/>
          </rPr>
          <t xml:space="preserve">Techos presupuestales asignados, distribuirlos en los proyectos
</t>
        </r>
      </text>
    </comment>
    <comment ref="E21" authorId="0">
      <text>
        <r>
          <rPr>
            <b/>
            <sz val="8"/>
            <color indexed="8"/>
            <rFont val="Tahoma"/>
            <family val="2"/>
          </rPr>
          <t>Techos presupuestales asignados, distribuirlos en los proyectos</t>
        </r>
      </text>
    </comment>
    <comment ref="F21" authorId="0">
      <text>
        <r>
          <rPr>
            <b/>
            <sz val="8"/>
            <color indexed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 xml:space="preserve">Que le apuntaran al cumplimiento del subprograma
</t>
        </r>
      </text>
    </comment>
    <comment ref="E24" authorId="0">
      <text>
        <r>
          <rPr>
            <sz val="8"/>
            <color indexed="8"/>
            <rFont val="Tahoma"/>
            <family val="2"/>
          </rPr>
          <t xml:space="preserve">Según la meta formulada, incorporar en cantidad, lo planeado para 2.00__
</t>
        </r>
      </text>
    </comment>
    <comment ref="F24" authorId="0">
      <text>
        <r>
          <rPr>
            <b/>
            <sz val="8"/>
            <color indexed="8"/>
            <rFont val="Tahoma"/>
            <family val="2"/>
          </rPr>
          <t xml:space="preserve">Es la importancia de la meta dentro del Proyecto. La sumatoria de ponderación debe ser 100%
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Establecer los recursos necesarios para el cumplimiento de la meta.
</t>
        </r>
      </text>
    </comment>
  </commentList>
</comments>
</file>

<file path=xl/sharedStrings.xml><?xml version="1.0" encoding="utf-8"?>
<sst xmlns="http://schemas.openxmlformats.org/spreadsheetml/2006/main" count="401" uniqueCount="102">
  <si>
    <t>PLAN DE ACCION</t>
  </si>
  <si>
    <t>Versión: 2</t>
  </si>
  <si>
    <t>Fecha: 08-09</t>
  </si>
  <si>
    <t>HORA:</t>
  </si>
  <si>
    <t>SISTEMA DE SEGUIMIENTO AL PLAN DE DESARROLLO</t>
  </si>
  <si>
    <t xml:space="preserve">    VIGENCIA 2012</t>
  </si>
  <si>
    <t>ENTIDAD RESPONSABLE</t>
  </si>
  <si>
    <t xml:space="preserve">SECRETARIA DE INFRAESTRUCTURA </t>
  </si>
  <si>
    <t>LÍNEA ESTRATÉGICA</t>
  </si>
  <si>
    <t>PEREIRA AMABLE</t>
  </si>
  <si>
    <t>PROGRAMA</t>
  </si>
  <si>
    <t xml:space="preserve">CIUDAD EN MOVIMIENTO </t>
  </si>
  <si>
    <t>SUBPROGRAMA</t>
  </si>
  <si>
    <t>VIAS AMABLES</t>
  </si>
  <si>
    <t>No de meta</t>
  </si>
  <si>
    <t>Descripción de la(s) Meta(s) del Subprograma</t>
  </si>
  <si>
    <t>Planeado para la vigencia ________100%____</t>
  </si>
  <si>
    <t>Llegar al 70% de vías urbanas en buen estado</t>
  </si>
  <si>
    <t>Incremento en 6 Km. de vías urbanas por construir</t>
  </si>
  <si>
    <t>Llegar al 85% de vías rurales en buen estado</t>
  </si>
  <si>
    <r>
      <t>Nombre del Proyecto</t>
    </r>
    <r>
      <rPr>
        <sz val="10"/>
        <rFont val="Arial"/>
        <family val="2"/>
      </rPr>
      <t xml:space="preserve">: </t>
    </r>
  </si>
  <si>
    <t xml:space="preserve">MEJORAMIENTO DE LA CAPACIDAD   TECNICA DE LA MAQUINARIA  DEL MUNICIPIO DE PEREIRA </t>
  </si>
  <si>
    <t>No.  710104</t>
  </si>
  <si>
    <t>FUENTES DE FINANCIADION (Miles de Pesos)</t>
  </si>
  <si>
    <t>SGP</t>
  </si>
  <si>
    <t>Recursos Propios</t>
  </si>
  <si>
    <t>Destinación Específica</t>
  </si>
  <si>
    <t>Recursos del Crédito</t>
  </si>
  <si>
    <t>Otras Fuentes</t>
  </si>
  <si>
    <t>TOTAL</t>
  </si>
  <si>
    <t>Valor Presupuesto</t>
  </si>
  <si>
    <t>Valor Plan Plurianual</t>
  </si>
  <si>
    <t>Descripción de la(s) Meta(s) del Proyecto</t>
  </si>
  <si>
    <t>No de meta del subprograma a la que apunta</t>
  </si>
  <si>
    <t>Planeado para la vigencia _______</t>
  </si>
  <si>
    <t>Ponderación (%)
Importancia</t>
  </si>
  <si>
    <t>Recursos Asignados a la Meta (miles $)</t>
  </si>
  <si>
    <t>MANTENIMIENTO Y REPARACION PARQUE AUTOMOTOR</t>
  </si>
  <si>
    <t xml:space="preserve">    VIGENCIA _____2012___</t>
  </si>
  <si>
    <t xml:space="preserve">UN TERRITORIO ORDENADO </t>
  </si>
  <si>
    <t>EQUIPAMENTO PARA TODOS</t>
  </si>
  <si>
    <t>Planeado para la vigencia ____________</t>
  </si>
  <si>
    <t>Construcción de 5 Colegios</t>
  </si>
  <si>
    <t>Mantener el 100% con base en el estado actual</t>
  </si>
  <si>
    <t>MODERNIZACION  DEL ESTADIO HERNAN RAMIREZ VILLEGAS</t>
  </si>
  <si>
    <t>No.</t>
  </si>
  <si>
    <t xml:space="preserve">MANTENIMENTO ESTADIO HERNAN RAMIREZ VILLEGAS </t>
  </si>
  <si>
    <t>MEJORAMIENTO DEL SISTEMA VIAL DEL MUNCIPIO DE PEREIRA</t>
  </si>
  <si>
    <t>No.  7100097</t>
  </si>
  <si>
    <t xml:space="preserve">MANTENIMIENTO DE 250 KM  DE RED VIAL  RURAL </t>
  </si>
  <si>
    <t xml:space="preserve">MANTENIMENTO DE 6000  M² DE VIAS URBANAS </t>
  </si>
  <si>
    <t xml:space="preserve"> CONSTRUCCION 100 MT DE ANDENES (ANDENES BELMONTE)</t>
  </si>
  <si>
    <t xml:space="preserve">OBRAS DE ESTABILIDAD VIAL </t>
  </si>
  <si>
    <t>ELABORACION DE INVENTARIO VIAL</t>
  </si>
  <si>
    <t>MEJORAMIENTO DE LA INFRAESTRUCTURA FISICA DE LOS EQUIPAMENTOS URBANOS DEL MUNCIPIO DE PEREIRA</t>
  </si>
  <si>
    <t>No.710095</t>
  </si>
  <si>
    <t>MANTENIMIENTO Y REPARACION 15 EDIFICACIONES PUBLICAS</t>
  </si>
  <si>
    <t>Planeado para la vigencia ______100%______</t>
  </si>
  <si>
    <t>MEJORAMIENTO DE LA INFRAESTRUCTURA FISICA DE LOS ESTABLECIMIENTOS EDUCATIVOS  URBANOS DEL MUNCIPIO DE PEREIRA</t>
  </si>
  <si>
    <t>No.710094</t>
  </si>
  <si>
    <t xml:space="preserve">REPARACION ADECUACION Y MANTENIMIENTO DE  CENTROS EDUCATIVOS SECTOR URBANO Y RURAL </t>
  </si>
  <si>
    <t>COLEGIO JESUS MA ORMAZA</t>
  </si>
  <si>
    <t xml:space="preserve">DOTACION  COLEGIO JOSE ANTONIO GALAN II ETAPA </t>
  </si>
  <si>
    <t xml:space="preserve">    VIGENCIA    2012</t>
  </si>
  <si>
    <t xml:space="preserve">PEREIRA AMABLE </t>
  </si>
  <si>
    <t>PEREIRA VERDE</t>
  </si>
  <si>
    <t xml:space="preserve">ESPACIO PARA LA CONVIVENCIA </t>
  </si>
  <si>
    <t>Aumentar a 1,94 m2/habitante de espacio físico</t>
  </si>
  <si>
    <t>Aumentar ,5 m2/habitante</t>
  </si>
  <si>
    <t xml:space="preserve">MEJORAMIENTO ESPACIO PUBLICO DEL MUNICIPIO DE PEREIRA </t>
  </si>
  <si>
    <t>No.710102</t>
  </si>
  <si>
    <t>MANTENIMIENTO DE 1500000 M² DE ZONA VERDE  (12 rondas)</t>
  </si>
  <si>
    <t>15000000m²</t>
  </si>
  <si>
    <t xml:space="preserve">    VIGENCIA  2012</t>
  </si>
  <si>
    <t xml:space="preserve">CALIDAD AMBIENTAL </t>
  </si>
  <si>
    <t xml:space="preserve">CONSTRUCCION DE OBRAS DE MITIGACION DE RIESGO </t>
  </si>
  <si>
    <t>No.710009</t>
  </si>
  <si>
    <t xml:space="preserve">CONSTRUCCION DE 10 ML DE OBRAS DE PROTECCION DE ACUERDO A LOS PLANES DE MANEJO AMBIENTAL DEL MUNICIPIO </t>
  </si>
  <si>
    <t>Disminución del 1% anual de la
producción
R</t>
  </si>
  <si>
    <t xml:space="preserve">MANTENIMENTO DE LA ESCOMBRERA MUNICIPAL DEL MUNICIPIO DE PEREIRA </t>
  </si>
  <si>
    <t>No.710096</t>
  </si>
  <si>
    <t xml:space="preserve">MANTENIMIENTO DE L AESCOMBRERA MUNICIPAL </t>
  </si>
  <si>
    <t xml:space="preserve">CONSTRUCCION DE ANILLO LONGITUDINAL EN EL MUNICIPIO DE PEREIRA </t>
  </si>
  <si>
    <t>No.910005</t>
  </si>
  <si>
    <t>CONSTRUCCION PRIMERA ETAPA ANILLO VIAL  I ETAPA</t>
  </si>
  <si>
    <t xml:space="preserve"> </t>
  </si>
  <si>
    <t xml:space="preserve">    VIGENCIA _2012</t>
  </si>
  <si>
    <t>GOBIERNO CON TODOS</t>
  </si>
  <si>
    <t>PARTICIPACION DEMOCRATICA</t>
  </si>
  <si>
    <t xml:space="preserve">IMPLEMENTACION DEL PROGRAMA DE GENERACION DE EMPLEO EN EL MUNICIPIO DE PEREIRA </t>
  </si>
  <si>
    <t>No.100001</t>
  </si>
  <si>
    <t xml:space="preserve">GENERACION DE  EMPLEO  EN EL MUNICIPIO DE PEREIRA </t>
  </si>
  <si>
    <t>GENERACION DE EMPLEO POBLACION DESPLAZADA</t>
  </si>
  <si>
    <t xml:space="preserve">Compra de predios para  construccion de muro de proteccion  en el Barrio ElOtoño </t>
  </si>
  <si>
    <t xml:space="preserve">ejecutado </t>
  </si>
  <si>
    <t>ejecutado</t>
  </si>
  <si>
    <t xml:space="preserve">ejecucion </t>
  </si>
  <si>
    <t xml:space="preserve">RECUPERACION  CORREDORES VIALES </t>
  </si>
  <si>
    <t xml:space="preserve">EJECUTADO </t>
  </si>
  <si>
    <t>EJECUTADO</t>
  </si>
  <si>
    <t xml:space="preserve">EJECUCION </t>
  </si>
  <si>
    <t>EJECUCION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</si>
</sst>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9" fontId="0" fillId="0" borderId="29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" fillId="33" borderId="32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9" fontId="0" fillId="0" borderId="3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9" fontId="0" fillId="0" borderId="35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33" borderId="42" xfId="0" applyFont="1" applyFill="1" applyBorder="1" applyAlignment="1">
      <alignment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9" fontId="0" fillId="0" borderId="43" xfId="0" applyNumberFormat="1" applyBorder="1" applyAlignment="1">
      <alignment horizontal="center" vertical="center"/>
    </xf>
    <xf numFmtId="3" fontId="0" fillId="0" borderId="44" xfId="0" applyNumberFormat="1" applyBorder="1" applyAlignment="1">
      <alignment vertical="center"/>
    </xf>
    <xf numFmtId="9" fontId="0" fillId="0" borderId="45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0" fillId="0" borderId="2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9" fontId="0" fillId="0" borderId="36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9" fontId="0" fillId="0" borderId="39" xfId="0" applyNumberForma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9" fontId="0" fillId="0" borderId="39" xfId="0" applyNumberFormat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43" fillId="0" borderId="55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3" fontId="43" fillId="0" borderId="4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41"/>
        <a:stretch>
          <a:fillRect/>
        </a:stretch>
      </xdr:blipFill>
      <xdr:spPr>
        <a:xfrm>
          <a:off x="533400" y="371475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1266825</xdr:colOff>
      <xdr:row>4</xdr:row>
      <xdr:rowOff>123825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95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41"/>
        <a:stretch>
          <a:fillRect/>
        </a:stretch>
      </xdr:blipFill>
      <xdr:spPr>
        <a:xfrm>
          <a:off x="533400" y="371475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1266825</xdr:colOff>
      <xdr:row>4</xdr:row>
      <xdr:rowOff>123825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95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41"/>
        <a:stretch>
          <a:fillRect/>
        </a:stretch>
      </xdr:blipFill>
      <xdr:spPr>
        <a:xfrm>
          <a:off x="533400" y="371475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41"/>
        <a:stretch>
          <a:fillRect/>
        </a:stretch>
      </xdr:blipFill>
      <xdr:spPr>
        <a:xfrm>
          <a:off x="533400" y="371475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1266825</xdr:colOff>
      <xdr:row>4</xdr:row>
      <xdr:rowOff>123825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95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41"/>
        <a:stretch>
          <a:fillRect/>
        </a:stretch>
      </xdr:blipFill>
      <xdr:spPr>
        <a:xfrm>
          <a:off x="533400" y="371475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1266825</xdr:colOff>
      <xdr:row>4</xdr:row>
      <xdr:rowOff>123825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95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41"/>
        <a:stretch>
          <a:fillRect/>
        </a:stretch>
      </xdr:blipFill>
      <xdr:spPr>
        <a:xfrm>
          <a:off x="533400" y="371475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1266825</xdr:colOff>
      <xdr:row>4</xdr:row>
      <xdr:rowOff>123825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95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41"/>
        <a:stretch>
          <a:fillRect/>
        </a:stretch>
      </xdr:blipFill>
      <xdr:spPr>
        <a:xfrm>
          <a:off x="533400" y="371475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1266825</xdr:colOff>
      <xdr:row>4</xdr:row>
      <xdr:rowOff>123825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95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41"/>
        <a:stretch>
          <a:fillRect/>
        </a:stretch>
      </xdr:blipFill>
      <xdr:spPr>
        <a:xfrm>
          <a:off x="533400" y="371475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1266825</xdr:colOff>
      <xdr:row>4</xdr:row>
      <xdr:rowOff>123825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95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41"/>
        <a:stretch>
          <a:fillRect/>
        </a:stretch>
      </xdr:blipFill>
      <xdr:spPr>
        <a:xfrm>
          <a:off x="533400" y="371475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1266825</xdr:colOff>
      <xdr:row>4</xdr:row>
      <xdr:rowOff>123825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95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41"/>
        <a:stretch>
          <a:fillRect/>
        </a:stretch>
      </xdr:blipFill>
      <xdr:spPr>
        <a:xfrm>
          <a:off x="533400" y="371475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1266825</xdr:colOff>
      <xdr:row>4</xdr:row>
      <xdr:rowOff>123825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95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6">
      <selection activeCell="E32" sqref="E32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4.28125" style="1" customWidth="1"/>
    <col min="8" max="16384" width="11.421875" style="1" customWidth="1"/>
  </cols>
  <sheetData>
    <row r="1" spans="1:7" ht="13.5" customHeight="1">
      <c r="A1" s="65"/>
      <c r="B1" s="66" t="s">
        <v>0</v>
      </c>
      <c r="C1" s="66"/>
      <c r="D1" s="66"/>
      <c r="E1" s="66"/>
      <c r="F1" s="67" t="s">
        <v>1</v>
      </c>
      <c r="G1" s="67"/>
    </row>
    <row r="2" spans="1:5" ht="12.75">
      <c r="A2" s="65"/>
      <c r="B2" s="66"/>
      <c r="C2" s="66"/>
      <c r="D2" s="66"/>
      <c r="E2" s="66"/>
    </row>
    <row r="3" spans="1:7" ht="14.25">
      <c r="A3" s="65"/>
      <c r="B3" s="66"/>
      <c r="C3" s="66"/>
      <c r="D3" s="66"/>
      <c r="E3" s="66"/>
      <c r="F3" s="67" t="s">
        <v>2</v>
      </c>
      <c r="G3" s="67"/>
    </row>
    <row r="4" ht="12.75">
      <c r="A4" s="65"/>
    </row>
    <row r="5" spans="1:7" ht="18.75" customHeight="1">
      <c r="A5" s="65"/>
      <c r="F5" s="68" t="s">
        <v>3</v>
      </c>
      <c r="G5" s="68"/>
    </row>
    <row r="6" spans="1:7" ht="14.25" customHeight="1">
      <c r="A6" s="69" t="s">
        <v>4</v>
      </c>
      <c r="B6" s="69"/>
      <c r="C6" s="69"/>
      <c r="D6" s="69"/>
      <c r="E6" s="69"/>
      <c r="F6" s="69"/>
      <c r="G6" s="69"/>
    </row>
    <row r="7" spans="1:7" ht="15.75" customHeight="1">
      <c r="A7" s="70" t="s">
        <v>0</v>
      </c>
      <c r="B7" s="70"/>
      <c r="C7" s="70"/>
      <c r="D7" s="70"/>
      <c r="E7" s="70"/>
      <c r="F7" s="70"/>
      <c r="G7" s="70"/>
    </row>
    <row r="8" spans="1:7" ht="15.75" customHeight="1">
      <c r="A8" s="71" t="s">
        <v>5</v>
      </c>
      <c r="B8" s="71"/>
      <c r="C8" s="71"/>
      <c r="D8" s="71"/>
      <c r="E8" s="71"/>
      <c r="F8" s="71"/>
      <c r="G8" s="71"/>
    </row>
    <row r="9" spans="1:7" ht="16.5" customHeight="1">
      <c r="A9" s="2" t="s">
        <v>6</v>
      </c>
      <c r="B9" s="72" t="s">
        <v>7</v>
      </c>
      <c r="C9" s="72"/>
      <c r="D9" s="72"/>
      <c r="E9" s="72"/>
      <c r="F9" s="72"/>
      <c r="G9" s="72"/>
    </row>
    <row r="10" spans="1:7" ht="16.5" customHeight="1">
      <c r="A10" s="2" t="s">
        <v>8</v>
      </c>
      <c r="B10" s="72" t="s">
        <v>9</v>
      </c>
      <c r="C10" s="72"/>
      <c r="D10" s="72"/>
      <c r="E10" s="72"/>
      <c r="F10" s="72"/>
      <c r="G10" s="72"/>
    </row>
    <row r="11" spans="1:7" ht="16.5" customHeight="1">
      <c r="A11" s="2" t="s">
        <v>10</v>
      </c>
      <c r="B11" s="72" t="s">
        <v>11</v>
      </c>
      <c r="C11" s="72"/>
      <c r="D11" s="72"/>
      <c r="E11" s="72"/>
      <c r="F11" s="72"/>
      <c r="G11" s="72"/>
    </row>
    <row r="12" spans="1:7" ht="18.75" customHeight="1">
      <c r="A12" s="4" t="s">
        <v>12</v>
      </c>
      <c r="B12" s="72" t="s">
        <v>13</v>
      </c>
      <c r="C12" s="72"/>
      <c r="D12" s="72"/>
      <c r="E12" s="72"/>
      <c r="F12" s="72"/>
      <c r="G12" s="72"/>
    </row>
    <row r="13" spans="1:7" ht="4.5" customHeight="1">
      <c r="A13" s="5"/>
      <c r="B13" s="6"/>
      <c r="C13" s="6"/>
      <c r="D13" s="6"/>
      <c r="E13" s="7"/>
      <c r="F13" s="7"/>
      <c r="G13" s="7"/>
    </row>
    <row r="14" spans="1:7" ht="40.5" customHeight="1">
      <c r="A14" s="8" t="s">
        <v>14</v>
      </c>
      <c r="B14" s="73" t="s">
        <v>15</v>
      </c>
      <c r="C14" s="73"/>
      <c r="D14" s="73"/>
      <c r="E14" s="73"/>
      <c r="F14" s="74" t="s">
        <v>16</v>
      </c>
      <c r="G14" s="74"/>
    </row>
    <row r="15" spans="1:7" ht="16.5" customHeight="1">
      <c r="A15" s="10">
        <v>5</v>
      </c>
      <c r="B15" s="75" t="s">
        <v>17</v>
      </c>
      <c r="C15" s="75"/>
      <c r="D15" s="75"/>
      <c r="E15" s="75"/>
      <c r="F15" s="76">
        <v>0.25</v>
      </c>
      <c r="G15" s="76"/>
    </row>
    <row r="16" spans="1:7" ht="16.5" customHeight="1">
      <c r="A16" s="11">
        <v>6</v>
      </c>
      <c r="B16" s="77" t="s">
        <v>18</v>
      </c>
      <c r="C16" s="77"/>
      <c r="D16" s="77"/>
      <c r="E16" s="77"/>
      <c r="F16" s="78">
        <v>1</v>
      </c>
      <c r="G16" s="78"/>
    </row>
    <row r="17" spans="1:7" ht="16.5" customHeight="1">
      <c r="A17" s="13">
        <v>7</v>
      </c>
      <c r="B17" s="77" t="s">
        <v>19</v>
      </c>
      <c r="C17" s="77"/>
      <c r="D17" s="77"/>
      <c r="E17" s="77"/>
      <c r="F17" s="79">
        <v>0.25</v>
      </c>
      <c r="G17" s="79"/>
    </row>
    <row r="18" spans="1:7" ht="11.25" customHeight="1">
      <c r="A18" s="80"/>
      <c r="B18" s="80"/>
      <c r="C18" s="80"/>
      <c r="D18" s="80"/>
      <c r="E18" s="80"/>
      <c r="F18" s="80"/>
      <c r="G18" s="80"/>
    </row>
    <row r="19" spans="1:7" ht="32.25" customHeight="1">
      <c r="A19" s="14" t="s">
        <v>20</v>
      </c>
      <c r="B19" s="81" t="s">
        <v>21</v>
      </c>
      <c r="C19" s="81"/>
      <c r="D19" s="81"/>
      <c r="E19" s="81"/>
      <c r="F19" s="81"/>
      <c r="G19" s="81"/>
    </row>
    <row r="20" spans="1:7" ht="27" customHeight="1">
      <c r="A20" s="3" t="s">
        <v>22</v>
      </c>
      <c r="B20" s="82" t="s">
        <v>23</v>
      </c>
      <c r="C20" s="82"/>
      <c r="D20" s="82"/>
      <c r="E20" s="82"/>
      <c r="F20" s="82"/>
      <c r="G20" s="82"/>
    </row>
    <row r="21" spans="1:7" ht="28.5" customHeight="1">
      <c r="A21" s="16"/>
      <c r="B21" s="17" t="s">
        <v>24</v>
      </c>
      <c r="C21" s="17" t="s">
        <v>25</v>
      </c>
      <c r="D21" s="17" t="s">
        <v>26</v>
      </c>
      <c r="E21" s="17" t="s">
        <v>27</v>
      </c>
      <c r="F21" s="17" t="s">
        <v>28</v>
      </c>
      <c r="G21" s="18" t="s">
        <v>29</v>
      </c>
    </row>
    <row r="22" spans="1:7" ht="21.75" customHeight="1">
      <c r="A22" s="19" t="s">
        <v>30</v>
      </c>
      <c r="B22" s="20"/>
      <c r="C22" s="21">
        <f>10000+100000+226360</f>
        <v>336360</v>
      </c>
      <c r="D22" s="21"/>
      <c r="E22" s="21"/>
      <c r="F22" s="21"/>
      <c r="G22" s="21">
        <f>SUM(B22:F22)</f>
        <v>336360</v>
      </c>
    </row>
    <row r="23" spans="1:7" ht="22.5" customHeight="1">
      <c r="A23" s="22" t="s">
        <v>31</v>
      </c>
      <c r="B23" s="23"/>
      <c r="C23" s="24"/>
      <c r="D23" s="24"/>
      <c r="E23" s="24"/>
      <c r="F23" s="24"/>
      <c r="G23" s="25">
        <f>SUM(B23:F23)</f>
        <v>0</v>
      </c>
    </row>
    <row r="24" spans="1:8" ht="39" customHeight="1">
      <c r="A24" s="83" t="s">
        <v>32</v>
      </c>
      <c r="B24" s="83"/>
      <c r="C24" s="83"/>
      <c r="D24" s="26" t="s">
        <v>33</v>
      </c>
      <c r="E24" s="27" t="s">
        <v>34</v>
      </c>
      <c r="F24" s="15" t="s">
        <v>35</v>
      </c>
      <c r="G24" s="28" t="s">
        <v>36</v>
      </c>
      <c r="H24" s="1" t="s">
        <v>100</v>
      </c>
    </row>
    <row r="25" spans="1:8" ht="42.75" customHeight="1">
      <c r="A25" s="84" t="s">
        <v>37</v>
      </c>
      <c r="B25" s="84"/>
      <c r="C25" s="84"/>
      <c r="D25" s="12">
        <v>7</v>
      </c>
      <c r="E25" s="29">
        <v>1</v>
      </c>
      <c r="F25" s="30">
        <v>1</v>
      </c>
      <c r="G25" s="21">
        <f>G22</f>
        <v>336360</v>
      </c>
      <c r="H25" s="21">
        <v>36336</v>
      </c>
    </row>
    <row r="27" ht="12.75">
      <c r="G27" s="31"/>
    </row>
    <row r="31" ht="12.75">
      <c r="G31" s="31"/>
    </row>
  </sheetData>
  <sheetProtection selectLockedCells="1" selectUnlockedCells="1"/>
  <mergeCells count="25">
    <mergeCell ref="A25:C25"/>
    <mergeCell ref="B17:E17"/>
    <mergeCell ref="F17:G17"/>
    <mergeCell ref="A18:G18"/>
    <mergeCell ref="B19:G19"/>
    <mergeCell ref="B20:G20"/>
    <mergeCell ref="A24:C24"/>
    <mergeCell ref="B14:E14"/>
    <mergeCell ref="F14:G14"/>
    <mergeCell ref="B15:E15"/>
    <mergeCell ref="F15:G15"/>
    <mergeCell ref="B16:E16"/>
    <mergeCell ref="F16:G16"/>
    <mergeCell ref="A7:G7"/>
    <mergeCell ref="A8:G8"/>
    <mergeCell ref="B9:G9"/>
    <mergeCell ref="B10:G10"/>
    <mergeCell ref="B11:G11"/>
    <mergeCell ref="B12:G12"/>
    <mergeCell ref="A1:A5"/>
    <mergeCell ref="B1:E3"/>
    <mergeCell ref="F1:G1"/>
    <mergeCell ref="F3:G3"/>
    <mergeCell ref="F5:G5"/>
    <mergeCell ref="A6:G6"/>
  </mergeCells>
  <printOptions horizontalCentered="1" verticalCentered="1"/>
  <pageMargins left="0.7479166666666667" right="0.7479166666666667" top="0.5902777777777778" bottom="0.9840277777777777" header="0.5118055555555555" footer="0.5118055555555555"/>
  <pageSetup fitToHeight="1" fitToWidth="1" horizontalDpi="300" verticalDpi="300" orientation="landscape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6">
      <selection activeCell="G33" sqref="G33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3.140625" style="1" customWidth="1"/>
    <col min="8" max="16384" width="11.421875" style="1" customWidth="1"/>
  </cols>
  <sheetData>
    <row r="1" spans="1:7" ht="13.5" customHeight="1">
      <c r="A1" s="65"/>
      <c r="B1" s="66" t="s">
        <v>0</v>
      </c>
      <c r="C1" s="66"/>
      <c r="D1" s="66"/>
      <c r="E1" s="66"/>
      <c r="F1" s="67" t="s">
        <v>1</v>
      </c>
      <c r="G1" s="67"/>
    </row>
    <row r="2" spans="1:5" ht="12.75">
      <c r="A2" s="65"/>
      <c r="B2" s="66"/>
      <c r="C2" s="66"/>
      <c r="D2" s="66"/>
      <c r="E2" s="66"/>
    </row>
    <row r="3" spans="1:7" ht="14.25">
      <c r="A3" s="65"/>
      <c r="B3" s="66"/>
      <c r="C3" s="66"/>
      <c r="D3" s="66"/>
      <c r="E3" s="66"/>
      <c r="F3" s="67" t="s">
        <v>2</v>
      </c>
      <c r="G3" s="67"/>
    </row>
    <row r="4" ht="12.75">
      <c r="A4" s="65"/>
    </row>
    <row r="5" spans="1:7" ht="18.75" customHeight="1">
      <c r="A5" s="65"/>
      <c r="F5" s="68" t="s">
        <v>3</v>
      </c>
      <c r="G5" s="68"/>
    </row>
    <row r="6" spans="1:7" ht="14.25" customHeight="1">
      <c r="A6" s="69" t="s">
        <v>4</v>
      </c>
      <c r="B6" s="69"/>
      <c r="C6" s="69"/>
      <c r="D6" s="69"/>
      <c r="E6" s="69"/>
      <c r="F6" s="69"/>
      <c r="G6" s="69"/>
    </row>
    <row r="7" spans="1:7" ht="15.75" customHeight="1">
      <c r="A7" s="70" t="s">
        <v>0</v>
      </c>
      <c r="B7" s="70"/>
      <c r="C7" s="70"/>
      <c r="D7" s="70"/>
      <c r="E7" s="70"/>
      <c r="F7" s="70"/>
      <c r="G7" s="70"/>
    </row>
    <row r="8" spans="1:7" ht="15.75" customHeight="1">
      <c r="A8" s="71" t="s">
        <v>86</v>
      </c>
      <c r="B8" s="71"/>
      <c r="C8" s="71"/>
      <c r="D8" s="71"/>
      <c r="E8" s="71"/>
      <c r="F8" s="71"/>
      <c r="G8" s="71"/>
    </row>
    <row r="9" spans="1:7" ht="16.5" customHeight="1">
      <c r="A9" s="32" t="s">
        <v>6</v>
      </c>
      <c r="B9" s="72" t="s">
        <v>7</v>
      </c>
      <c r="C9" s="72"/>
      <c r="D9" s="72"/>
      <c r="E9" s="72"/>
      <c r="F9" s="72"/>
      <c r="G9" s="72"/>
    </row>
    <row r="10" spans="1:7" ht="16.5" customHeight="1">
      <c r="A10" s="32" t="s">
        <v>8</v>
      </c>
      <c r="B10" s="72" t="s">
        <v>9</v>
      </c>
      <c r="C10" s="72"/>
      <c r="D10" s="72"/>
      <c r="E10" s="72"/>
      <c r="F10" s="72"/>
      <c r="G10" s="72"/>
    </row>
    <row r="11" spans="1:7" ht="16.5" customHeight="1">
      <c r="A11" s="32" t="s">
        <v>10</v>
      </c>
      <c r="B11" s="72" t="s">
        <v>87</v>
      </c>
      <c r="C11" s="72"/>
      <c r="D11" s="72"/>
      <c r="E11" s="72"/>
      <c r="F11" s="72"/>
      <c r="G11" s="72"/>
    </row>
    <row r="12" spans="1:7" ht="18.75" customHeight="1">
      <c r="A12" s="33" t="s">
        <v>12</v>
      </c>
      <c r="B12" s="72" t="s">
        <v>88</v>
      </c>
      <c r="C12" s="72"/>
      <c r="D12" s="72"/>
      <c r="E12" s="72"/>
      <c r="F12" s="72"/>
      <c r="G12" s="72"/>
    </row>
    <row r="13" spans="1:7" ht="4.5" customHeight="1">
      <c r="A13" s="5"/>
      <c r="B13" s="6"/>
      <c r="C13" s="6"/>
      <c r="D13" s="6"/>
      <c r="E13" s="7"/>
      <c r="F13" s="7"/>
      <c r="G13" s="7"/>
    </row>
    <row r="14" spans="1:7" ht="40.5" customHeight="1">
      <c r="A14" s="8" t="s">
        <v>14</v>
      </c>
      <c r="B14" s="73" t="s">
        <v>15</v>
      </c>
      <c r="C14" s="73"/>
      <c r="D14" s="73"/>
      <c r="E14" s="73"/>
      <c r="F14" s="74" t="s">
        <v>57</v>
      </c>
      <c r="G14" s="74"/>
    </row>
    <row r="15" spans="1:7" ht="16.5" customHeight="1">
      <c r="A15" s="10">
        <v>1</v>
      </c>
      <c r="B15" s="75" t="s">
        <v>17</v>
      </c>
      <c r="C15" s="75"/>
      <c r="D15" s="75"/>
      <c r="E15" s="75"/>
      <c r="F15" s="76">
        <v>0.25</v>
      </c>
      <c r="G15" s="76"/>
    </row>
    <row r="16" spans="1:7" ht="16.5" customHeight="1">
      <c r="A16" s="11">
        <v>2</v>
      </c>
      <c r="B16" s="77" t="s">
        <v>18</v>
      </c>
      <c r="C16" s="77"/>
      <c r="D16" s="77"/>
      <c r="E16" s="77"/>
      <c r="F16" s="78">
        <v>1</v>
      </c>
      <c r="G16" s="78"/>
    </row>
    <row r="17" spans="1:7" ht="16.5" customHeight="1">
      <c r="A17" s="13">
        <v>3</v>
      </c>
      <c r="B17" s="77" t="s">
        <v>19</v>
      </c>
      <c r="C17" s="77"/>
      <c r="D17" s="77"/>
      <c r="E17" s="77"/>
      <c r="F17" s="79">
        <v>0.25</v>
      </c>
      <c r="G17" s="79"/>
    </row>
    <row r="18" spans="1:7" ht="11.25" customHeight="1">
      <c r="A18" s="80"/>
      <c r="B18" s="80"/>
      <c r="C18" s="80"/>
      <c r="D18" s="80"/>
      <c r="E18" s="80"/>
      <c r="F18" s="80"/>
      <c r="G18" s="80"/>
    </row>
    <row r="19" spans="1:7" ht="32.25" customHeight="1">
      <c r="A19" s="14" t="s">
        <v>20</v>
      </c>
      <c r="B19" s="93" t="s">
        <v>89</v>
      </c>
      <c r="C19" s="93"/>
      <c r="D19" s="93"/>
      <c r="E19" s="93"/>
      <c r="F19" s="93"/>
      <c r="G19" s="93"/>
    </row>
    <row r="20" spans="1:7" ht="27" customHeight="1">
      <c r="A20" s="34" t="s">
        <v>90</v>
      </c>
      <c r="B20" s="82" t="s">
        <v>23</v>
      </c>
      <c r="C20" s="82"/>
      <c r="D20" s="82"/>
      <c r="E20" s="82"/>
      <c r="F20" s="82"/>
      <c r="G20" s="82"/>
    </row>
    <row r="21" spans="1:7" ht="28.5" customHeight="1">
      <c r="A21" s="16"/>
      <c r="B21" s="17" t="s">
        <v>24</v>
      </c>
      <c r="C21" s="17" t="s">
        <v>25</v>
      </c>
      <c r="D21" s="17" t="s">
        <v>26</v>
      </c>
      <c r="E21" s="17" t="s">
        <v>27</v>
      </c>
      <c r="F21" s="17" t="s">
        <v>28</v>
      </c>
      <c r="G21" s="18" t="s">
        <v>29</v>
      </c>
    </row>
    <row r="22" spans="1:7" ht="21.75" customHeight="1">
      <c r="A22" s="19" t="s">
        <v>30</v>
      </c>
      <c r="B22" s="20"/>
      <c r="C22" s="1">
        <v>60000</v>
      </c>
      <c r="D22" s="21">
        <v>480273</v>
      </c>
      <c r="E22" s="21"/>
      <c r="F22" s="21"/>
      <c r="G22" s="21">
        <f>SUM(C22:D22)</f>
        <v>540273</v>
      </c>
    </row>
    <row r="23" spans="1:7" ht="22.5" customHeight="1">
      <c r="A23" s="22" t="s">
        <v>31</v>
      </c>
      <c r="B23" s="23"/>
      <c r="C23" s="23"/>
      <c r="D23" s="23"/>
      <c r="E23" s="23"/>
      <c r="F23" s="23"/>
      <c r="G23" s="35">
        <f>SUM(B23:F23)</f>
        <v>0</v>
      </c>
    </row>
    <row r="24" spans="1:8" ht="51.75" customHeight="1">
      <c r="A24" s="89" t="s">
        <v>32</v>
      </c>
      <c r="B24" s="89"/>
      <c r="C24" s="89"/>
      <c r="D24" s="36" t="s">
        <v>33</v>
      </c>
      <c r="E24" s="37" t="s">
        <v>34</v>
      </c>
      <c r="F24" s="9" t="s">
        <v>35</v>
      </c>
      <c r="G24" s="15" t="s">
        <v>36</v>
      </c>
      <c r="H24" s="1" t="s">
        <v>101</v>
      </c>
    </row>
    <row r="25" spans="1:8" ht="45" customHeight="1">
      <c r="A25" s="84" t="s">
        <v>91</v>
      </c>
      <c r="B25" s="84"/>
      <c r="C25" s="84"/>
      <c r="D25" s="39">
        <v>1</v>
      </c>
      <c r="E25" s="49">
        <v>1</v>
      </c>
      <c r="F25" s="49">
        <v>0.9</v>
      </c>
      <c r="G25" s="61">
        <v>900000</v>
      </c>
      <c r="H25" s="61">
        <v>460473</v>
      </c>
    </row>
    <row r="26" spans="1:8" ht="12.75">
      <c r="A26" s="100" t="s">
        <v>92</v>
      </c>
      <c r="B26" s="100"/>
      <c r="C26" s="100"/>
      <c r="D26" s="62">
        <v>1</v>
      </c>
      <c r="E26" s="62">
        <v>70</v>
      </c>
      <c r="F26" s="63">
        <v>0.1</v>
      </c>
      <c r="G26" s="64">
        <v>100000</v>
      </c>
      <c r="H26" s="61">
        <v>50000</v>
      </c>
    </row>
  </sheetData>
  <sheetProtection selectLockedCells="1" selectUnlockedCells="1"/>
  <mergeCells count="26">
    <mergeCell ref="A25:C25"/>
    <mergeCell ref="A26:C26"/>
    <mergeCell ref="B17:E17"/>
    <mergeCell ref="F17:G17"/>
    <mergeCell ref="A18:G18"/>
    <mergeCell ref="B19:G19"/>
    <mergeCell ref="B20:G20"/>
    <mergeCell ref="A24:C24"/>
    <mergeCell ref="B14:E14"/>
    <mergeCell ref="F14:G14"/>
    <mergeCell ref="B15:E15"/>
    <mergeCell ref="F15:G15"/>
    <mergeCell ref="B16:E16"/>
    <mergeCell ref="F16:G16"/>
    <mergeCell ref="A7:G7"/>
    <mergeCell ref="A8:G8"/>
    <mergeCell ref="B9:G9"/>
    <mergeCell ref="B10:G10"/>
    <mergeCell ref="B11:G11"/>
    <mergeCell ref="B12:G12"/>
    <mergeCell ref="A1:A5"/>
    <mergeCell ref="B1:E3"/>
    <mergeCell ref="F1:G1"/>
    <mergeCell ref="F3:G3"/>
    <mergeCell ref="F5:G5"/>
    <mergeCell ref="A6:G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21" sqref="L2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6">
      <selection activeCell="J21" sqref="J21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4.28125" style="1" customWidth="1"/>
    <col min="8" max="16384" width="11.421875" style="1" customWidth="1"/>
  </cols>
  <sheetData>
    <row r="1" spans="1:7" ht="13.5" customHeight="1">
      <c r="A1" s="65"/>
      <c r="B1" s="66" t="s">
        <v>0</v>
      </c>
      <c r="C1" s="66"/>
      <c r="D1" s="66"/>
      <c r="E1" s="66"/>
      <c r="F1" s="67" t="s">
        <v>1</v>
      </c>
      <c r="G1" s="67"/>
    </row>
    <row r="2" spans="1:5" ht="12.75">
      <c r="A2" s="65"/>
      <c r="B2" s="66"/>
      <c r="C2" s="66"/>
      <c r="D2" s="66"/>
      <c r="E2" s="66"/>
    </row>
    <row r="3" spans="1:7" ht="14.25">
      <c r="A3" s="65"/>
      <c r="B3" s="66"/>
      <c r="C3" s="66"/>
      <c r="D3" s="66"/>
      <c r="E3" s="66"/>
      <c r="F3" s="67" t="s">
        <v>2</v>
      </c>
      <c r="G3" s="67"/>
    </row>
    <row r="4" ht="12.75">
      <c r="A4" s="65"/>
    </row>
    <row r="5" spans="1:7" ht="18.75" customHeight="1">
      <c r="A5" s="65"/>
      <c r="F5" s="68" t="s">
        <v>3</v>
      </c>
      <c r="G5" s="68"/>
    </row>
    <row r="6" spans="1:7" ht="14.25" customHeight="1">
      <c r="A6" s="69" t="s">
        <v>4</v>
      </c>
      <c r="B6" s="69"/>
      <c r="C6" s="69"/>
      <c r="D6" s="69"/>
      <c r="E6" s="69"/>
      <c r="F6" s="69"/>
      <c r="G6" s="69"/>
    </row>
    <row r="7" spans="1:7" ht="15.75" customHeight="1">
      <c r="A7" s="70" t="s">
        <v>0</v>
      </c>
      <c r="B7" s="70"/>
      <c r="C7" s="70"/>
      <c r="D7" s="70"/>
      <c r="E7" s="70"/>
      <c r="F7" s="70"/>
      <c r="G7" s="70"/>
    </row>
    <row r="8" spans="1:7" ht="15.75" customHeight="1">
      <c r="A8" s="71" t="s">
        <v>38</v>
      </c>
      <c r="B8" s="71"/>
      <c r="C8" s="71"/>
      <c r="D8" s="71"/>
      <c r="E8" s="71"/>
      <c r="F8" s="71"/>
      <c r="G8" s="71"/>
    </row>
    <row r="9" spans="1:7" ht="16.5" customHeight="1">
      <c r="A9" s="32" t="s">
        <v>6</v>
      </c>
      <c r="B9" s="72" t="s">
        <v>7</v>
      </c>
      <c r="C9" s="72"/>
      <c r="D9" s="72"/>
      <c r="E9" s="72"/>
      <c r="F9" s="72"/>
      <c r="G9" s="72"/>
    </row>
    <row r="10" spans="1:7" ht="16.5" customHeight="1">
      <c r="A10" s="32" t="s">
        <v>8</v>
      </c>
      <c r="B10" s="72" t="s">
        <v>9</v>
      </c>
      <c r="C10" s="72"/>
      <c r="D10" s="72"/>
      <c r="E10" s="72"/>
      <c r="F10" s="72"/>
      <c r="G10" s="72"/>
    </row>
    <row r="11" spans="1:7" ht="16.5" customHeight="1">
      <c r="A11" s="32" t="s">
        <v>10</v>
      </c>
      <c r="B11" s="72" t="s">
        <v>39</v>
      </c>
      <c r="C11" s="72"/>
      <c r="D11" s="72"/>
      <c r="E11" s="72"/>
      <c r="F11" s="72"/>
      <c r="G11" s="72"/>
    </row>
    <row r="12" spans="1:7" ht="18.75" customHeight="1">
      <c r="A12" s="33" t="s">
        <v>12</v>
      </c>
      <c r="B12" s="72" t="s">
        <v>40</v>
      </c>
      <c r="C12" s="72"/>
      <c r="D12" s="72"/>
      <c r="E12" s="72"/>
      <c r="F12" s="72"/>
      <c r="G12" s="72"/>
    </row>
    <row r="13" spans="1:7" ht="4.5" customHeight="1">
      <c r="A13" s="5"/>
      <c r="B13" s="6"/>
      <c r="C13" s="6"/>
      <c r="D13" s="6"/>
      <c r="E13" s="7"/>
      <c r="F13" s="7"/>
      <c r="G13" s="7"/>
    </row>
    <row r="14" spans="1:7" ht="40.5" customHeight="1">
      <c r="A14" s="8" t="s">
        <v>14</v>
      </c>
      <c r="B14" s="73" t="s">
        <v>15</v>
      </c>
      <c r="C14" s="73"/>
      <c r="D14" s="73"/>
      <c r="E14" s="73"/>
      <c r="F14" s="74" t="s">
        <v>41</v>
      </c>
      <c r="G14" s="74"/>
    </row>
    <row r="15" spans="1:7" ht="16.5" customHeight="1">
      <c r="A15" s="13">
        <v>3</v>
      </c>
      <c r="B15" s="85" t="s">
        <v>42</v>
      </c>
      <c r="C15" s="85"/>
      <c r="D15" s="85"/>
      <c r="E15" s="85"/>
      <c r="F15" s="86">
        <v>2</v>
      </c>
      <c r="G15" s="86"/>
    </row>
    <row r="16" spans="1:7" ht="16.5" customHeight="1">
      <c r="A16" s="11">
        <v>6</v>
      </c>
      <c r="B16" s="87" t="s">
        <v>43</v>
      </c>
      <c r="C16" s="87"/>
      <c r="D16" s="87"/>
      <c r="E16" s="87"/>
      <c r="F16" s="88">
        <v>1</v>
      </c>
      <c r="G16" s="88"/>
    </row>
    <row r="17" spans="1:7" ht="11.25" customHeight="1">
      <c r="A17" s="80"/>
      <c r="B17" s="80"/>
      <c r="C17" s="80"/>
      <c r="D17" s="80"/>
      <c r="E17" s="80"/>
      <c r="F17" s="80"/>
      <c r="G17" s="80"/>
    </row>
    <row r="18" spans="1:7" ht="32.25" customHeight="1">
      <c r="A18" s="14" t="s">
        <v>20</v>
      </c>
      <c r="B18" s="81" t="s">
        <v>44</v>
      </c>
      <c r="C18" s="81"/>
      <c r="D18" s="81"/>
      <c r="E18" s="81"/>
      <c r="F18" s="81"/>
      <c r="G18" s="81"/>
    </row>
    <row r="19" spans="1:7" ht="27" customHeight="1">
      <c r="A19" s="34" t="s">
        <v>45</v>
      </c>
      <c r="B19" s="82" t="s">
        <v>23</v>
      </c>
      <c r="C19" s="82"/>
      <c r="D19" s="82"/>
      <c r="E19" s="82"/>
      <c r="F19" s="82"/>
      <c r="G19" s="82"/>
    </row>
    <row r="20" spans="1:7" ht="28.5" customHeight="1">
      <c r="A20" s="16"/>
      <c r="B20" s="17" t="s">
        <v>24</v>
      </c>
      <c r="C20" s="17" t="s">
        <v>25</v>
      </c>
      <c r="D20" s="17" t="s">
        <v>26</v>
      </c>
      <c r="E20" s="17" t="s">
        <v>27</v>
      </c>
      <c r="F20" s="17" t="s">
        <v>28</v>
      </c>
      <c r="G20" s="18" t="s">
        <v>29</v>
      </c>
    </row>
    <row r="21" spans="1:7" ht="21.75" customHeight="1">
      <c r="A21" s="19" t="s">
        <v>30</v>
      </c>
      <c r="B21" s="20"/>
      <c r="C21" s="20">
        <v>100000</v>
      </c>
      <c r="D21" s="21"/>
      <c r="E21" s="21"/>
      <c r="F21" s="21"/>
      <c r="G21" s="21">
        <f>SUM(B21:F21)</f>
        <v>100000</v>
      </c>
    </row>
    <row r="22" spans="1:7" ht="22.5" customHeight="1">
      <c r="A22" s="22" t="s">
        <v>31</v>
      </c>
      <c r="B22" s="23"/>
      <c r="C22" s="23"/>
      <c r="D22" s="23"/>
      <c r="E22" s="23"/>
      <c r="F22" s="23"/>
      <c r="G22" s="35">
        <f>SUM(B22:F22)</f>
        <v>0</v>
      </c>
    </row>
    <row r="23" spans="1:8" ht="39" customHeight="1">
      <c r="A23" s="89" t="s">
        <v>32</v>
      </c>
      <c r="B23" s="89"/>
      <c r="C23" s="89"/>
      <c r="D23" s="36" t="s">
        <v>33</v>
      </c>
      <c r="E23" s="37" t="s">
        <v>34</v>
      </c>
      <c r="F23" s="37" t="s">
        <v>35</v>
      </c>
      <c r="G23" s="38" t="s">
        <v>36</v>
      </c>
      <c r="H23" s="1" t="s">
        <v>100</v>
      </c>
    </row>
    <row r="24" spans="1:8" ht="16.5" customHeight="1">
      <c r="A24" s="90" t="s">
        <v>46</v>
      </c>
      <c r="B24" s="90"/>
      <c r="C24" s="90"/>
      <c r="D24" s="39">
        <v>6</v>
      </c>
      <c r="E24" s="40">
        <v>1</v>
      </c>
      <c r="F24" s="40">
        <v>1</v>
      </c>
      <c r="G24" s="21">
        <v>100000</v>
      </c>
      <c r="H24" s="1">
        <v>0</v>
      </c>
    </row>
    <row r="25" spans="1:7" ht="13.5" customHeight="1">
      <c r="A25" s="91"/>
      <c r="B25" s="91"/>
      <c r="C25" s="91"/>
      <c r="D25" s="41"/>
      <c r="E25" s="41"/>
      <c r="F25" s="41"/>
      <c r="G25" s="42"/>
    </row>
  </sheetData>
  <sheetProtection selectLockedCells="1" selectUnlockedCells="1"/>
  <mergeCells count="24">
    <mergeCell ref="A17:G17"/>
    <mergeCell ref="B18:G18"/>
    <mergeCell ref="B19:G19"/>
    <mergeCell ref="A23:C23"/>
    <mergeCell ref="A24:C24"/>
    <mergeCell ref="A25:C25"/>
    <mergeCell ref="B14:E14"/>
    <mergeCell ref="F14:G14"/>
    <mergeCell ref="B15:E15"/>
    <mergeCell ref="F15:G15"/>
    <mergeCell ref="B16:E16"/>
    <mergeCell ref="F16:G16"/>
    <mergeCell ref="A7:G7"/>
    <mergeCell ref="A8:G8"/>
    <mergeCell ref="B9:G9"/>
    <mergeCell ref="B10:G10"/>
    <mergeCell ref="B11:G11"/>
    <mergeCell ref="B12:G12"/>
    <mergeCell ref="A1:A5"/>
    <mergeCell ref="B1:E3"/>
    <mergeCell ref="F1:G1"/>
    <mergeCell ref="F3:G3"/>
    <mergeCell ref="F5:G5"/>
    <mergeCell ref="A6:G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5">
      <selection activeCell="J31" sqref="J31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8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4.28125" style="1" customWidth="1"/>
    <col min="8" max="16384" width="11.421875" style="1" customWidth="1"/>
  </cols>
  <sheetData>
    <row r="1" spans="1:7" ht="13.5" customHeight="1">
      <c r="A1" s="65"/>
      <c r="B1" s="66" t="s">
        <v>0</v>
      </c>
      <c r="C1" s="66"/>
      <c r="D1" s="66"/>
      <c r="E1" s="66"/>
      <c r="F1" s="67" t="s">
        <v>1</v>
      </c>
      <c r="G1" s="67"/>
    </row>
    <row r="2" spans="1:5" ht="12.75">
      <c r="A2" s="65"/>
      <c r="B2" s="66"/>
      <c r="C2" s="66"/>
      <c r="D2" s="66"/>
      <c r="E2" s="66"/>
    </row>
    <row r="3" spans="1:7" ht="14.25">
      <c r="A3" s="65"/>
      <c r="B3" s="66"/>
      <c r="C3" s="66"/>
      <c r="D3" s="66"/>
      <c r="E3" s="66"/>
      <c r="F3" s="67" t="s">
        <v>2</v>
      </c>
      <c r="G3" s="67"/>
    </row>
    <row r="4" ht="12.75">
      <c r="A4" s="65"/>
    </row>
    <row r="5" spans="1:7" ht="18.75" customHeight="1">
      <c r="A5" s="65"/>
      <c r="F5" s="68" t="s">
        <v>3</v>
      </c>
      <c r="G5" s="68"/>
    </row>
    <row r="6" spans="1:7" ht="14.25" customHeight="1">
      <c r="A6" s="69" t="s">
        <v>4</v>
      </c>
      <c r="B6" s="69"/>
      <c r="C6" s="69"/>
      <c r="D6" s="69"/>
      <c r="E6" s="69"/>
      <c r="F6" s="69"/>
      <c r="G6" s="69"/>
    </row>
    <row r="7" spans="1:7" ht="15.75" customHeight="1">
      <c r="A7" s="70" t="s">
        <v>0</v>
      </c>
      <c r="B7" s="70"/>
      <c r="C7" s="70"/>
      <c r="D7" s="70"/>
      <c r="E7" s="70"/>
      <c r="F7" s="70"/>
      <c r="G7" s="70"/>
    </row>
    <row r="8" spans="1:7" ht="15.75" customHeight="1">
      <c r="A8" s="71" t="s">
        <v>5</v>
      </c>
      <c r="B8" s="71"/>
      <c r="C8" s="71"/>
      <c r="D8" s="71"/>
      <c r="E8" s="71"/>
      <c r="F8" s="71"/>
      <c r="G8" s="71"/>
    </row>
    <row r="9" spans="1:7" ht="16.5" customHeight="1">
      <c r="A9" s="2" t="s">
        <v>6</v>
      </c>
      <c r="B9" s="72" t="s">
        <v>7</v>
      </c>
      <c r="C9" s="72"/>
      <c r="D9" s="72"/>
      <c r="E9" s="72"/>
      <c r="F9" s="72"/>
      <c r="G9" s="72"/>
    </row>
    <row r="10" spans="1:7" ht="16.5" customHeight="1">
      <c r="A10" s="2" t="s">
        <v>8</v>
      </c>
      <c r="B10" s="72" t="s">
        <v>9</v>
      </c>
      <c r="C10" s="72"/>
      <c r="D10" s="72"/>
      <c r="E10" s="72"/>
      <c r="F10" s="72"/>
      <c r="G10" s="72"/>
    </row>
    <row r="11" spans="1:7" ht="16.5" customHeight="1">
      <c r="A11" s="2" t="s">
        <v>10</v>
      </c>
      <c r="B11" s="72" t="s">
        <v>11</v>
      </c>
      <c r="C11" s="72"/>
      <c r="D11" s="72"/>
      <c r="E11" s="72"/>
      <c r="F11" s="72"/>
      <c r="G11" s="72"/>
    </row>
    <row r="12" spans="1:7" ht="18.75" customHeight="1">
      <c r="A12" s="4" t="s">
        <v>12</v>
      </c>
      <c r="B12" s="72" t="s">
        <v>13</v>
      </c>
      <c r="C12" s="72"/>
      <c r="D12" s="72"/>
      <c r="E12" s="72"/>
      <c r="F12" s="72"/>
      <c r="G12" s="72"/>
    </row>
    <row r="13" spans="1:7" ht="4.5" customHeight="1">
      <c r="A13" s="5"/>
      <c r="B13" s="6"/>
      <c r="C13" s="6"/>
      <c r="D13" s="6"/>
      <c r="E13" s="7"/>
      <c r="F13" s="7"/>
      <c r="G13" s="7"/>
    </row>
    <row r="14" spans="1:7" ht="40.5" customHeight="1">
      <c r="A14" s="8" t="s">
        <v>14</v>
      </c>
      <c r="B14" s="73" t="s">
        <v>15</v>
      </c>
      <c r="C14" s="73"/>
      <c r="D14" s="73"/>
      <c r="E14" s="73"/>
      <c r="F14" s="74" t="s">
        <v>16</v>
      </c>
      <c r="G14" s="74"/>
    </row>
    <row r="15" spans="1:7" ht="16.5" customHeight="1">
      <c r="A15" s="10">
        <v>1</v>
      </c>
      <c r="B15" s="75" t="s">
        <v>17</v>
      </c>
      <c r="C15" s="75"/>
      <c r="D15" s="75"/>
      <c r="E15" s="75"/>
      <c r="F15" s="76">
        <v>0.25</v>
      </c>
      <c r="G15" s="76"/>
    </row>
    <row r="16" spans="1:7" ht="16.5" customHeight="1">
      <c r="A16" s="11">
        <v>2</v>
      </c>
      <c r="B16" s="77" t="s">
        <v>18</v>
      </c>
      <c r="C16" s="77"/>
      <c r="D16" s="77"/>
      <c r="E16" s="77"/>
      <c r="F16" s="78">
        <v>1</v>
      </c>
      <c r="G16" s="78"/>
    </row>
    <row r="17" spans="1:7" ht="16.5" customHeight="1">
      <c r="A17" s="43">
        <v>3</v>
      </c>
      <c r="B17" s="77" t="s">
        <v>19</v>
      </c>
      <c r="C17" s="77"/>
      <c r="D17" s="77"/>
      <c r="E17" s="77"/>
      <c r="F17" s="79">
        <v>0.25</v>
      </c>
      <c r="G17" s="79"/>
    </row>
    <row r="18" spans="1:7" ht="11.25" customHeight="1">
      <c r="A18" s="80"/>
      <c r="B18" s="80"/>
      <c r="C18" s="80"/>
      <c r="D18" s="80"/>
      <c r="E18" s="80"/>
      <c r="F18" s="80"/>
      <c r="G18" s="80"/>
    </row>
    <row r="19" spans="1:7" ht="32.25" customHeight="1">
      <c r="A19" s="14" t="s">
        <v>20</v>
      </c>
      <c r="B19" s="81" t="s">
        <v>47</v>
      </c>
      <c r="C19" s="81"/>
      <c r="D19" s="81"/>
      <c r="E19" s="81"/>
      <c r="F19" s="81"/>
      <c r="G19" s="81"/>
    </row>
    <row r="20" spans="1:7" ht="27" customHeight="1">
      <c r="A20" s="3" t="s">
        <v>48</v>
      </c>
      <c r="B20" s="82" t="s">
        <v>23</v>
      </c>
      <c r="C20" s="82"/>
      <c r="D20" s="82"/>
      <c r="E20" s="82"/>
      <c r="F20" s="82"/>
      <c r="G20" s="82"/>
    </row>
    <row r="21" spans="1:7" ht="28.5" customHeight="1">
      <c r="A21" s="16"/>
      <c r="B21" s="17" t="s">
        <v>24</v>
      </c>
      <c r="C21" s="17" t="s">
        <v>25</v>
      </c>
      <c r="D21" s="17" t="s">
        <v>26</v>
      </c>
      <c r="E21" s="17" t="s">
        <v>27</v>
      </c>
      <c r="F21" s="17" t="s">
        <v>28</v>
      </c>
      <c r="G21" s="18" t="s">
        <v>29</v>
      </c>
    </row>
    <row r="22" spans="1:7" ht="21.75" customHeight="1">
      <c r="A22" s="19" t="s">
        <v>30</v>
      </c>
      <c r="B22" s="20"/>
      <c r="C22" s="44">
        <f>200000+1024640</f>
        <v>1224640</v>
      </c>
      <c r="D22" s="44">
        <v>5331</v>
      </c>
      <c r="E22" s="44">
        <v>2270000</v>
      </c>
      <c r="F22" s="44"/>
      <c r="G22" s="44">
        <f>SUM(B22:F22)</f>
        <v>3499971</v>
      </c>
    </row>
    <row r="23" spans="1:7" ht="22.5" customHeight="1">
      <c r="A23" s="22" t="s">
        <v>31</v>
      </c>
      <c r="B23" s="23"/>
      <c r="C23" s="23"/>
      <c r="D23" s="23"/>
      <c r="E23" s="23"/>
      <c r="F23" s="23"/>
      <c r="G23" s="35">
        <f>SUM(B23:F23)</f>
        <v>0</v>
      </c>
    </row>
    <row r="24" spans="1:10" ht="39" customHeight="1" thickBot="1">
      <c r="A24" s="89" t="s">
        <v>32</v>
      </c>
      <c r="B24" s="89"/>
      <c r="C24" s="89"/>
      <c r="D24" s="36" t="s">
        <v>33</v>
      </c>
      <c r="E24" s="37" t="s">
        <v>34</v>
      </c>
      <c r="F24" s="37" t="s">
        <v>35</v>
      </c>
      <c r="G24" s="38" t="s">
        <v>36</v>
      </c>
      <c r="H24" s="1" t="s">
        <v>98</v>
      </c>
      <c r="J24" s="1">
        <v>937365</v>
      </c>
    </row>
    <row r="25" spans="1:9" ht="16.5" customHeight="1">
      <c r="A25" s="90" t="s">
        <v>49</v>
      </c>
      <c r="B25" s="90"/>
      <c r="C25" s="90"/>
      <c r="D25" s="45">
        <v>3</v>
      </c>
      <c r="E25" s="45">
        <v>250</v>
      </c>
      <c r="F25" s="46">
        <v>40</v>
      </c>
      <c r="G25" s="44">
        <v>259971</v>
      </c>
      <c r="H25" s="1">
        <f>(368000*0.4)+150000+10000+40000+100000</f>
        <v>447200</v>
      </c>
      <c r="I25" s="31"/>
    </row>
    <row r="26" spans="1:8" ht="16.5" customHeight="1">
      <c r="A26" s="92" t="s">
        <v>50</v>
      </c>
      <c r="B26" s="92"/>
      <c r="C26" s="92"/>
      <c r="D26" s="12">
        <v>1</v>
      </c>
      <c r="E26" s="12">
        <v>6000</v>
      </c>
      <c r="F26" s="47">
        <v>40</v>
      </c>
      <c r="G26" s="48">
        <v>670000</v>
      </c>
      <c r="H26" s="1">
        <f>(368000*0.6)+50000+20000+40000+159365</f>
        <v>490165</v>
      </c>
    </row>
    <row r="27" spans="1:9" ht="16.5" customHeight="1">
      <c r="A27" s="92" t="s">
        <v>51</v>
      </c>
      <c r="B27" s="92"/>
      <c r="C27" s="92"/>
      <c r="D27" s="12">
        <v>1</v>
      </c>
      <c r="E27" s="12">
        <v>100</v>
      </c>
      <c r="F27" s="47">
        <v>5</v>
      </c>
      <c r="G27" s="48">
        <v>100000</v>
      </c>
      <c r="I27"/>
    </row>
    <row r="28" spans="1:9" ht="16.5" customHeight="1">
      <c r="A28" s="92" t="s">
        <v>52</v>
      </c>
      <c r="B28" s="92"/>
      <c r="C28" s="92"/>
      <c r="D28" s="12">
        <v>3</v>
      </c>
      <c r="E28" s="12">
        <v>2</v>
      </c>
      <c r="F28" s="47">
        <v>5</v>
      </c>
      <c r="G28" s="48">
        <v>100000</v>
      </c>
      <c r="I28"/>
    </row>
    <row r="29" spans="1:9" ht="16.5" customHeight="1">
      <c r="A29" s="102" t="s">
        <v>97</v>
      </c>
      <c r="B29" s="103"/>
      <c r="C29" s="104"/>
      <c r="D29" s="105">
        <v>1</v>
      </c>
      <c r="E29" s="105"/>
      <c r="F29" s="106"/>
      <c r="G29" s="107">
        <v>2270000</v>
      </c>
      <c r="I29"/>
    </row>
    <row r="30" spans="1:9" ht="16.5" customHeight="1">
      <c r="A30" s="92" t="s">
        <v>53</v>
      </c>
      <c r="B30" s="92"/>
      <c r="C30" s="92"/>
      <c r="D30" s="12">
        <v>1</v>
      </c>
      <c r="E30" s="12">
        <v>1</v>
      </c>
      <c r="F30" s="47">
        <v>5</v>
      </c>
      <c r="G30" s="48">
        <v>100000</v>
      </c>
      <c r="I30"/>
    </row>
    <row r="31" spans="7:9" ht="12.75">
      <c r="G31" s="31"/>
      <c r="H31" s="31"/>
      <c r="I31"/>
    </row>
    <row r="32" spans="7:9" ht="12.75">
      <c r="G32" s="101">
        <f>SUM(G25:G31)</f>
        <v>3499971</v>
      </c>
      <c r="H32" s="1">
        <f>SUM(H25:H26)</f>
        <v>937365</v>
      </c>
      <c r="I32"/>
    </row>
    <row r="33" spans="7:9" ht="12.75">
      <c r="G33" s="31"/>
      <c r="I33"/>
    </row>
    <row r="34" spans="8:9" ht="12.75">
      <c r="H34" s="31"/>
      <c r="I34"/>
    </row>
    <row r="35" ht="12.75">
      <c r="G35" s="31"/>
    </row>
    <row r="39" ht="12.75">
      <c r="G39" s="31"/>
    </row>
  </sheetData>
  <sheetProtection selectLockedCells="1" selectUnlockedCells="1"/>
  <mergeCells count="30">
    <mergeCell ref="A25:C25"/>
    <mergeCell ref="A26:C26"/>
    <mergeCell ref="A27:C27"/>
    <mergeCell ref="A28:C28"/>
    <mergeCell ref="A30:C30"/>
    <mergeCell ref="A29:C29"/>
    <mergeCell ref="B17:E17"/>
    <mergeCell ref="F17:G17"/>
    <mergeCell ref="A18:G18"/>
    <mergeCell ref="B19:G19"/>
    <mergeCell ref="B20:G20"/>
    <mergeCell ref="A24:C24"/>
    <mergeCell ref="B14:E14"/>
    <mergeCell ref="F14:G14"/>
    <mergeCell ref="B15:E15"/>
    <mergeCell ref="F15:G15"/>
    <mergeCell ref="B16:E16"/>
    <mergeCell ref="F16:G16"/>
    <mergeCell ref="A7:G7"/>
    <mergeCell ref="A8:G8"/>
    <mergeCell ref="B9:G9"/>
    <mergeCell ref="B10:G10"/>
    <mergeCell ref="B11:G11"/>
    <mergeCell ref="B12:G12"/>
    <mergeCell ref="A1:A5"/>
    <mergeCell ref="B1:E3"/>
    <mergeCell ref="F1:G1"/>
    <mergeCell ref="F3:G3"/>
    <mergeCell ref="F5:G5"/>
    <mergeCell ref="A6:G6"/>
  </mergeCells>
  <printOptions horizontalCentered="1" verticalCentered="1"/>
  <pageMargins left="0.19652777777777777" right="0.19652777777777777" top="0.2298611111111111" bottom="0.39375" header="0.5118055555555555" footer="0.5118055555555555"/>
  <pageSetup fitToHeight="1" fitToWidth="1" horizontalDpi="300" verticalDpi="300" orientation="landscape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7">
      <selection activeCell="J35" sqref="J35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4.28125" style="1" customWidth="1"/>
    <col min="8" max="16384" width="11.421875" style="1" customWidth="1"/>
  </cols>
  <sheetData>
    <row r="1" spans="1:7" ht="13.5" customHeight="1">
      <c r="A1" s="65"/>
      <c r="B1" s="66" t="s">
        <v>0</v>
      </c>
      <c r="C1" s="66"/>
      <c r="D1" s="66"/>
      <c r="E1" s="66"/>
      <c r="F1" s="67" t="s">
        <v>1</v>
      </c>
      <c r="G1" s="67"/>
    </row>
    <row r="2" spans="1:5" ht="12.75">
      <c r="A2" s="65"/>
      <c r="B2" s="66"/>
      <c r="C2" s="66"/>
      <c r="D2" s="66"/>
      <c r="E2" s="66"/>
    </row>
    <row r="3" spans="1:7" ht="14.25">
      <c r="A3" s="65"/>
      <c r="B3" s="66"/>
      <c r="C3" s="66"/>
      <c r="D3" s="66"/>
      <c r="E3" s="66"/>
      <c r="F3" s="67" t="s">
        <v>2</v>
      </c>
      <c r="G3" s="67"/>
    </row>
    <row r="4" ht="12.75">
      <c r="A4" s="65"/>
    </row>
    <row r="5" spans="1:7" ht="18.75" customHeight="1">
      <c r="A5" s="65"/>
      <c r="F5" s="68" t="s">
        <v>3</v>
      </c>
      <c r="G5" s="68"/>
    </row>
    <row r="6" spans="1:7" ht="14.25" customHeight="1">
      <c r="A6" s="69" t="s">
        <v>4</v>
      </c>
      <c r="B6" s="69"/>
      <c r="C6" s="69"/>
      <c r="D6" s="69"/>
      <c r="E6" s="69"/>
      <c r="F6" s="69"/>
      <c r="G6" s="69"/>
    </row>
    <row r="7" spans="1:7" ht="15.75" customHeight="1">
      <c r="A7" s="70" t="s">
        <v>0</v>
      </c>
      <c r="B7" s="70"/>
      <c r="C7" s="70"/>
      <c r="D7" s="70"/>
      <c r="E7" s="70"/>
      <c r="F7" s="70"/>
      <c r="G7" s="70"/>
    </row>
    <row r="8" spans="1:7" ht="15.75" customHeight="1">
      <c r="A8" s="71" t="s">
        <v>5</v>
      </c>
      <c r="B8" s="71"/>
      <c r="C8" s="71"/>
      <c r="D8" s="71"/>
      <c r="E8" s="71"/>
      <c r="F8" s="71"/>
      <c r="G8" s="71"/>
    </row>
    <row r="9" spans="1:7" ht="16.5" customHeight="1">
      <c r="A9" s="2" t="s">
        <v>6</v>
      </c>
      <c r="B9" s="72" t="s">
        <v>7</v>
      </c>
      <c r="C9" s="72"/>
      <c r="D9" s="72"/>
      <c r="E9" s="72"/>
      <c r="F9" s="72"/>
      <c r="G9" s="72"/>
    </row>
    <row r="10" spans="1:7" ht="16.5" customHeight="1">
      <c r="A10" s="2" t="s">
        <v>8</v>
      </c>
      <c r="B10" s="72" t="s">
        <v>9</v>
      </c>
      <c r="C10" s="72"/>
      <c r="D10" s="72"/>
      <c r="E10" s="72"/>
      <c r="F10" s="72"/>
      <c r="G10" s="72"/>
    </row>
    <row r="11" spans="1:7" ht="16.5" customHeight="1">
      <c r="A11" s="2" t="s">
        <v>10</v>
      </c>
      <c r="B11" s="72" t="s">
        <v>39</v>
      </c>
      <c r="C11" s="72"/>
      <c r="D11" s="72"/>
      <c r="E11" s="72"/>
      <c r="F11" s="72"/>
      <c r="G11" s="72"/>
    </row>
    <row r="12" spans="1:7" ht="18.75" customHeight="1">
      <c r="A12" s="4" t="s">
        <v>12</v>
      </c>
      <c r="B12" s="72" t="s">
        <v>40</v>
      </c>
      <c r="C12" s="72"/>
      <c r="D12" s="72"/>
      <c r="E12" s="72"/>
      <c r="F12" s="72"/>
      <c r="G12" s="72"/>
    </row>
    <row r="13" spans="1:7" ht="4.5" customHeight="1">
      <c r="A13" s="5"/>
      <c r="B13" s="6"/>
      <c r="C13" s="6"/>
      <c r="D13" s="6"/>
      <c r="E13" s="7"/>
      <c r="F13" s="7"/>
      <c r="G13" s="7"/>
    </row>
    <row r="14" spans="1:7" ht="40.5" customHeight="1">
      <c r="A14" s="8" t="s">
        <v>14</v>
      </c>
      <c r="B14" s="73" t="s">
        <v>15</v>
      </c>
      <c r="C14" s="73"/>
      <c r="D14" s="73"/>
      <c r="E14" s="73"/>
      <c r="F14" s="74" t="s">
        <v>41</v>
      </c>
      <c r="G14" s="74"/>
    </row>
    <row r="15" spans="1:7" ht="16.5" customHeight="1">
      <c r="A15" s="13">
        <v>3</v>
      </c>
      <c r="B15" s="85" t="s">
        <v>42</v>
      </c>
      <c r="C15" s="85"/>
      <c r="D15" s="85"/>
      <c r="E15" s="85"/>
      <c r="F15" s="86">
        <v>2</v>
      </c>
      <c r="G15" s="86"/>
    </row>
    <row r="16" spans="1:7" ht="16.5" customHeight="1">
      <c r="A16" s="11">
        <v>6</v>
      </c>
      <c r="B16" s="87" t="s">
        <v>43</v>
      </c>
      <c r="C16" s="87"/>
      <c r="D16" s="87"/>
      <c r="E16" s="87"/>
      <c r="F16" s="88">
        <v>1</v>
      </c>
      <c r="G16" s="88"/>
    </row>
    <row r="17" spans="1:7" ht="11.25" customHeight="1">
      <c r="A17" s="80"/>
      <c r="B17" s="80"/>
      <c r="C17" s="80"/>
      <c r="D17" s="80"/>
      <c r="E17" s="80"/>
      <c r="F17" s="80"/>
      <c r="G17" s="80"/>
    </row>
    <row r="18" spans="1:7" ht="32.25" customHeight="1">
      <c r="A18" s="14" t="s">
        <v>20</v>
      </c>
      <c r="B18" s="93" t="s">
        <v>54</v>
      </c>
      <c r="C18" s="93"/>
      <c r="D18" s="93"/>
      <c r="E18" s="93"/>
      <c r="F18" s="93"/>
      <c r="G18" s="93"/>
    </row>
    <row r="19" spans="1:7" ht="27" customHeight="1">
      <c r="A19" s="34" t="s">
        <v>55</v>
      </c>
      <c r="B19" s="82" t="s">
        <v>23</v>
      </c>
      <c r="C19" s="82"/>
      <c r="D19" s="82"/>
      <c r="E19" s="82"/>
      <c r="F19" s="82"/>
      <c r="G19" s="82"/>
    </row>
    <row r="20" spans="1:7" ht="28.5" customHeight="1">
      <c r="A20" s="16"/>
      <c r="B20" s="17" t="s">
        <v>24</v>
      </c>
      <c r="C20" s="17" t="s">
        <v>25</v>
      </c>
      <c r="D20" s="17" t="s">
        <v>26</v>
      </c>
      <c r="E20" s="17" t="s">
        <v>27</v>
      </c>
      <c r="F20" s="17" t="s">
        <v>28</v>
      </c>
      <c r="G20" s="18" t="s">
        <v>29</v>
      </c>
    </row>
    <row r="21" spans="1:7" ht="21.75" customHeight="1">
      <c r="A21" s="19" t="s">
        <v>30</v>
      </c>
      <c r="B21" s="20"/>
      <c r="C21" s="48">
        <f>96177+100000</f>
        <v>196177</v>
      </c>
      <c r="D21" s="48"/>
      <c r="E21" s="48"/>
      <c r="F21"/>
      <c r="G21" s="48">
        <f>SUM(C21:F21)</f>
        <v>196177</v>
      </c>
    </row>
    <row r="22" spans="1:8" ht="22.5" customHeight="1">
      <c r="A22" s="22" t="s">
        <v>31</v>
      </c>
      <c r="B22" s="23"/>
      <c r="C22" s="23"/>
      <c r="D22" s="23"/>
      <c r="E22" s="23"/>
      <c r="F22" s="23"/>
      <c r="G22" s="35">
        <f>SUM(B22:F22)</f>
        <v>0</v>
      </c>
      <c r="H22" s="1" t="s">
        <v>95</v>
      </c>
    </row>
    <row r="23" spans="1:7" ht="39" customHeight="1">
      <c r="A23" s="89" t="s">
        <v>32</v>
      </c>
      <c r="B23" s="89"/>
      <c r="C23" s="89"/>
      <c r="D23" s="36" t="s">
        <v>33</v>
      </c>
      <c r="E23" s="37" t="s">
        <v>34</v>
      </c>
      <c r="F23" s="37" t="s">
        <v>35</v>
      </c>
      <c r="G23" s="38" t="s">
        <v>36</v>
      </c>
    </row>
    <row r="24" spans="1:8" ht="33.75" customHeight="1">
      <c r="A24" s="84" t="s">
        <v>56</v>
      </c>
      <c r="B24" s="84"/>
      <c r="C24" s="84"/>
      <c r="D24" s="39">
        <v>6</v>
      </c>
      <c r="E24" s="39">
        <v>5</v>
      </c>
      <c r="F24" s="40">
        <v>1</v>
      </c>
      <c r="G24" s="48">
        <f>G21</f>
        <v>196177</v>
      </c>
      <c r="H24" s="48">
        <v>62495</v>
      </c>
    </row>
    <row r="26" ht="12.75">
      <c r="G26" s="31"/>
    </row>
  </sheetData>
  <sheetProtection selectLockedCells="1" selectUnlockedCells="1"/>
  <mergeCells count="23">
    <mergeCell ref="A17:G17"/>
    <mergeCell ref="B18:G18"/>
    <mergeCell ref="B19:G19"/>
    <mergeCell ref="A23:C23"/>
    <mergeCell ref="A24:C24"/>
    <mergeCell ref="B14:E14"/>
    <mergeCell ref="F14:G14"/>
    <mergeCell ref="B15:E15"/>
    <mergeCell ref="F15:G15"/>
    <mergeCell ref="B16:E16"/>
    <mergeCell ref="F16:G16"/>
    <mergeCell ref="A7:G7"/>
    <mergeCell ref="A8:G8"/>
    <mergeCell ref="B9:G9"/>
    <mergeCell ref="B10:G10"/>
    <mergeCell ref="B11:G11"/>
    <mergeCell ref="B12:G12"/>
    <mergeCell ref="A1:A5"/>
    <mergeCell ref="B1:E3"/>
    <mergeCell ref="F1:G1"/>
    <mergeCell ref="F3:G3"/>
    <mergeCell ref="F5:G5"/>
    <mergeCell ref="A6:G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20">
      <selection activeCell="I30" sqref="I30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3.140625" style="1" customWidth="1"/>
    <col min="8" max="16384" width="11.421875" style="1" customWidth="1"/>
  </cols>
  <sheetData>
    <row r="1" spans="1:7" ht="13.5" customHeight="1">
      <c r="A1" s="65"/>
      <c r="B1" s="66" t="s">
        <v>0</v>
      </c>
      <c r="C1" s="66"/>
      <c r="D1" s="66"/>
      <c r="E1" s="66"/>
      <c r="F1" s="67" t="s">
        <v>1</v>
      </c>
      <c r="G1" s="67"/>
    </row>
    <row r="2" spans="1:5" ht="12.75">
      <c r="A2" s="65"/>
      <c r="B2" s="66"/>
      <c r="C2" s="66"/>
      <c r="D2" s="66"/>
      <c r="E2" s="66"/>
    </row>
    <row r="3" spans="1:7" ht="14.25">
      <c r="A3" s="65"/>
      <c r="B3" s="66"/>
      <c r="C3" s="66"/>
      <c r="D3" s="66"/>
      <c r="E3" s="66"/>
      <c r="F3" s="67" t="s">
        <v>2</v>
      </c>
      <c r="G3" s="67"/>
    </row>
    <row r="4" ht="12.75">
      <c r="A4" s="65"/>
    </row>
    <row r="5" spans="1:7" ht="18.75" customHeight="1">
      <c r="A5" s="65"/>
      <c r="F5" s="68" t="s">
        <v>3</v>
      </c>
      <c r="G5" s="68"/>
    </row>
    <row r="6" spans="1:7" ht="14.25" customHeight="1">
      <c r="A6" s="69" t="s">
        <v>4</v>
      </c>
      <c r="B6" s="69"/>
      <c r="C6" s="69"/>
      <c r="D6" s="69"/>
      <c r="E6" s="69"/>
      <c r="F6" s="69"/>
      <c r="G6" s="69"/>
    </row>
    <row r="7" spans="1:7" ht="15.75" customHeight="1">
      <c r="A7" s="70" t="s">
        <v>0</v>
      </c>
      <c r="B7" s="70"/>
      <c r="C7" s="70"/>
      <c r="D7" s="70"/>
      <c r="E7" s="70"/>
      <c r="F7" s="70"/>
      <c r="G7" s="70"/>
    </row>
    <row r="8" spans="1:7" ht="15.75" customHeight="1">
      <c r="A8" s="71" t="s">
        <v>5</v>
      </c>
      <c r="B8" s="71"/>
      <c r="C8" s="71"/>
      <c r="D8" s="71"/>
      <c r="E8" s="71"/>
      <c r="F8" s="71"/>
      <c r="G8" s="71"/>
    </row>
    <row r="9" spans="1:7" ht="16.5" customHeight="1">
      <c r="A9" s="32" t="s">
        <v>6</v>
      </c>
      <c r="B9" s="72" t="s">
        <v>7</v>
      </c>
      <c r="C9" s="72"/>
      <c r="D9" s="72"/>
      <c r="E9" s="72"/>
      <c r="F9" s="72"/>
      <c r="G9" s="72"/>
    </row>
    <row r="10" spans="1:7" ht="16.5" customHeight="1">
      <c r="A10" s="32" t="s">
        <v>8</v>
      </c>
      <c r="B10" s="72" t="s">
        <v>9</v>
      </c>
      <c r="C10" s="72"/>
      <c r="D10" s="72"/>
      <c r="E10" s="72"/>
      <c r="F10" s="72"/>
      <c r="G10" s="72"/>
    </row>
    <row r="11" spans="1:7" ht="16.5" customHeight="1">
      <c r="A11" s="32" t="s">
        <v>10</v>
      </c>
      <c r="B11" s="72" t="s">
        <v>39</v>
      </c>
      <c r="C11" s="72"/>
      <c r="D11" s="72"/>
      <c r="E11" s="72"/>
      <c r="F11" s="72"/>
      <c r="G11" s="72"/>
    </row>
    <row r="12" spans="1:7" ht="18.75" customHeight="1">
      <c r="A12" s="33" t="s">
        <v>12</v>
      </c>
      <c r="B12" s="72" t="s">
        <v>40</v>
      </c>
      <c r="C12" s="72"/>
      <c r="D12" s="72"/>
      <c r="E12" s="72"/>
      <c r="F12" s="72"/>
      <c r="G12" s="72"/>
    </row>
    <row r="13" spans="1:7" ht="4.5" customHeight="1">
      <c r="A13" s="5"/>
      <c r="B13" s="6"/>
      <c r="C13" s="6"/>
      <c r="D13" s="6"/>
      <c r="E13" s="7"/>
      <c r="F13" s="7"/>
      <c r="G13" s="7"/>
    </row>
    <row r="14" spans="1:7" ht="40.5" customHeight="1">
      <c r="A14" s="8" t="s">
        <v>14</v>
      </c>
      <c r="B14" s="73" t="s">
        <v>15</v>
      </c>
      <c r="C14" s="73"/>
      <c r="D14" s="73"/>
      <c r="E14" s="73"/>
      <c r="F14" s="74" t="s">
        <v>57</v>
      </c>
      <c r="G14" s="74"/>
    </row>
    <row r="15" spans="1:7" ht="16.5" customHeight="1">
      <c r="A15" s="13">
        <v>3</v>
      </c>
      <c r="B15" s="85" t="s">
        <v>42</v>
      </c>
      <c r="C15" s="85"/>
      <c r="D15" s="85"/>
      <c r="E15" s="85"/>
      <c r="F15" s="86">
        <v>2</v>
      </c>
      <c r="G15" s="86"/>
    </row>
    <row r="16" spans="1:7" ht="16.5" customHeight="1">
      <c r="A16" s="11">
        <v>6</v>
      </c>
      <c r="B16" s="87" t="s">
        <v>43</v>
      </c>
      <c r="C16" s="87"/>
      <c r="D16" s="87"/>
      <c r="E16" s="87"/>
      <c r="F16" s="88">
        <v>1</v>
      </c>
      <c r="G16" s="88"/>
    </row>
    <row r="17" spans="1:7" ht="11.25" customHeight="1">
      <c r="A17" s="80"/>
      <c r="B17" s="80"/>
      <c r="C17" s="80"/>
      <c r="D17" s="80"/>
      <c r="E17" s="80"/>
      <c r="F17" s="80"/>
      <c r="G17" s="80"/>
    </row>
    <row r="18" spans="1:7" ht="32.25" customHeight="1">
      <c r="A18" s="14" t="s">
        <v>20</v>
      </c>
      <c r="B18" s="93" t="s">
        <v>58</v>
      </c>
      <c r="C18" s="93"/>
      <c r="D18" s="93"/>
      <c r="E18" s="93"/>
      <c r="F18" s="93"/>
      <c r="G18" s="93"/>
    </row>
    <row r="19" spans="1:7" ht="27" customHeight="1">
      <c r="A19" s="34" t="s">
        <v>59</v>
      </c>
      <c r="B19" s="82" t="s">
        <v>23</v>
      </c>
      <c r="C19" s="82"/>
      <c r="D19" s="82"/>
      <c r="E19" s="82"/>
      <c r="F19" s="82"/>
      <c r="G19" s="82"/>
    </row>
    <row r="20" spans="1:7" ht="28.5" customHeight="1">
      <c r="A20" s="16"/>
      <c r="B20" s="17" t="s">
        <v>24</v>
      </c>
      <c r="C20" s="17" t="s">
        <v>25</v>
      </c>
      <c r="D20" s="17" t="s">
        <v>26</v>
      </c>
      <c r="E20" s="17" t="s">
        <v>27</v>
      </c>
      <c r="F20" s="17" t="s">
        <v>28</v>
      </c>
      <c r="G20" s="18" t="s">
        <v>29</v>
      </c>
    </row>
    <row r="21" spans="1:7" ht="21.75" customHeight="1">
      <c r="A21" s="19" t="s">
        <v>30</v>
      </c>
      <c r="B21" s="21">
        <f>150000+20000</f>
        <v>170000</v>
      </c>
      <c r="C21" s="21">
        <v>103823</v>
      </c>
      <c r="D21" s="21"/>
      <c r="E21" s="21">
        <v>2800000</v>
      </c>
      <c r="F21" s="21"/>
      <c r="G21" s="21">
        <f>SUM(B21:F21)</f>
        <v>3073823</v>
      </c>
    </row>
    <row r="22" spans="1:7" ht="22.5" customHeight="1">
      <c r="A22" s="22" t="s">
        <v>31</v>
      </c>
      <c r="B22" s="23"/>
      <c r="C22" s="23"/>
      <c r="D22" s="23"/>
      <c r="E22" s="23"/>
      <c r="F22" s="23"/>
      <c r="G22" s="35">
        <f>SUM(B22:F22)</f>
        <v>0</v>
      </c>
    </row>
    <row r="23" spans="1:8" ht="51.75" customHeight="1">
      <c r="A23" s="89" t="s">
        <v>32</v>
      </c>
      <c r="B23" s="89"/>
      <c r="C23" s="89"/>
      <c r="D23" s="36" t="s">
        <v>33</v>
      </c>
      <c r="E23" s="37" t="s">
        <v>34</v>
      </c>
      <c r="F23" s="9" t="s">
        <v>35</v>
      </c>
      <c r="G23" s="15" t="s">
        <v>36</v>
      </c>
      <c r="H23" s="1" t="s">
        <v>95</v>
      </c>
    </row>
    <row r="24" spans="1:8" ht="45" customHeight="1">
      <c r="A24" s="84" t="s">
        <v>60</v>
      </c>
      <c r="B24" s="84"/>
      <c r="C24" s="84"/>
      <c r="D24" s="39">
        <v>6</v>
      </c>
      <c r="E24" s="39">
        <v>5</v>
      </c>
      <c r="F24" s="49">
        <v>0.4</v>
      </c>
      <c r="G24" s="21">
        <v>273823</v>
      </c>
      <c r="H24" s="1">
        <v>64872</v>
      </c>
    </row>
    <row r="25" spans="1:9" ht="33" customHeight="1">
      <c r="A25" s="84" t="s">
        <v>61</v>
      </c>
      <c r="B25" s="84"/>
      <c r="C25" s="84"/>
      <c r="D25" s="39">
        <v>3</v>
      </c>
      <c r="E25" s="39">
        <v>1</v>
      </c>
      <c r="F25" s="49">
        <v>0.2</v>
      </c>
      <c r="G25" s="21">
        <v>0</v>
      </c>
      <c r="I25" s="101"/>
    </row>
    <row r="26" spans="1:9" ht="16.5" customHeight="1">
      <c r="A26" s="92" t="s">
        <v>62</v>
      </c>
      <c r="B26" s="92"/>
      <c r="C26" s="92"/>
      <c r="D26" s="50">
        <v>3</v>
      </c>
      <c r="E26" s="30">
        <v>1</v>
      </c>
      <c r="F26" s="30">
        <v>0.4</v>
      </c>
      <c r="G26" s="21">
        <v>2800000</v>
      </c>
      <c r="H26" s="1">
        <v>38951</v>
      </c>
      <c r="I26"/>
    </row>
    <row r="28" spans="7:8" ht="12.75">
      <c r="G28" s="31">
        <f>SUM(G24:G27)</f>
        <v>3073823</v>
      </c>
      <c r="H28" s="1">
        <v>103823</v>
      </c>
    </row>
  </sheetData>
  <sheetProtection selectLockedCells="1" selectUnlockedCells="1"/>
  <mergeCells count="25">
    <mergeCell ref="A26:C26"/>
    <mergeCell ref="A17:G17"/>
    <mergeCell ref="B18:G18"/>
    <mergeCell ref="B19:G19"/>
    <mergeCell ref="A23:C23"/>
    <mergeCell ref="A24:C24"/>
    <mergeCell ref="A25:C25"/>
    <mergeCell ref="B14:E14"/>
    <mergeCell ref="F14:G14"/>
    <mergeCell ref="B15:E15"/>
    <mergeCell ref="F15:G15"/>
    <mergeCell ref="B16:E16"/>
    <mergeCell ref="F16:G16"/>
    <mergeCell ref="A7:G7"/>
    <mergeCell ref="A8:G8"/>
    <mergeCell ref="B9:G9"/>
    <mergeCell ref="B10:G10"/>
    <mergeCell ref="B11:G11"/>
    <mergeCell ref="B12:G12"/>
    <mergeCell ref="A1:A5"/>
    <mergeCell ref="B1:E3"/>
    <mergeCell ref="F1:G1"/>
    <mergeCell ref="F3:G3"/>
    <mergeCell ref="F5:G5"/>
    <mergeCell ref="A6:G6"/>
  </mergeCells>
  <printOptions/>
  <pageMargins left="0.7083333333333334" right="0.7083333333333334" top="0.45" bottom="0.7479166666666667" header="0.5118055555555555" footer="0.5118055555555555"/>
  <pageSetup fitToHeight="1" fitToWidth="1" horizontalDpi="300" verticalDpi="300" orientation="landscape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6">
      <selection activeCell="F31" sqref="F31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4.28125" style="1" customWidth="1"/>
    <col min="8" max="16384" width="11.421875" style="1" customWidth="1"/>
  </cols>
  <sheetData>
    <row r="1" spans="1:7" ht="13.5" customHeight="1">
      <c r="A1" s="65"/>
      <c r="B1" s="66" t="s">
        <v>0</v>
      </c>
      <c r="C1" s="66"/>
      <c r="D1" s="66"/>
      <c r="E1" s="66"/>
      <c r="F1" s="67" t="s">
        <v>1</v>
      </c>
      <c r="G1" s="67"/>
    </row>
    <row r="2" spans="1:5" ht="12.75">
      <c r="A2" s="65"/>
      <c r="B2" s="66"/>
      <c r="C2" s="66"/>
      <c r="D2" s="66"/>
      <c r="E2" s="66"/>
    </row>
    <row r="3" spans="1:7" ht="14.25">
      <c r="A3" s="65"/>
      <c r="B3" s="66"/>
      <c r="C3" s="66"/>
      <c r="D3" s="66"/>
      <c r="E3" s="66"/>
      <c r="F3" s="67" t="s">
        <v>2</v>
      </c>
      <c r="G3" s="67"/>
    </row>
    <row r="4" ht="12.75">
      <c r="A4" s="65"/>
    </row>
    <row r="5" spans="1:7" ht="18.75" customHeight="1">
      <c r="A5" s="65"/>
      <c r="F5" s="68" t="s">
        <v>3</v>
      </c>
      <c r="G5" s="68"/>
    </row>
    <row r="6" spans="1:7" ht="14.25" customHeight="1">
      <c r="A6" s="69" t="s">
        <v>4</v>
      </c>
      <c r="B6" s="69"/>
      <c r="C6" s="69"/>
      <c r="D6" s="69"/>
      <c r="E6" s="69"/>
      <c r="F6" s="69"/>
      <c r="G6" s="69"/>
    </row>
    <row r="7" spans="1:7" ht="15.75" customHeight="1">
      <c r="A7" s="70" t="s">
        <v>0</v>
      </c>
      <c r="B7" s="70"/>
      <c r="C7" s="70"/>
      <c r="D7" s="70"/>
      <c r="E7" s="70"/>
      <c r="F7" s="70"/>
      <c r="G7" s="70"/>
    </row>
    <row r="8" spans="1:7" ht="15.75" customHeight="1">
      <c r="A8" s="71" t="s">
        <v>63</v>
      </c>
      <c r="B8" s="71"/>
      <c r="C8" s="71"/>
      <c r="D8" s="71"/>
      <c r="E8" s="71"/>
      <c r="F8" s="71"/>
      <c r="G8" s="71"/>
    </row>
    <row r="9" spans="1:7" ht="16.5" customHeight="1">
      <c r="A9" s="32" t="s">
        <v>6</v>
      </c>
      <c r="B9" s="94" t="s">
        <v>7</v>
      </c>
      <c r="C9" s="94"/>
      <c r="D9" s="94"/>
      <c r="E9" s="94"/>
      <c r="F9" s="94"/>
      <c r="G9" s="94"/>
    </row>
    <row r="10" spans="1:7" ht="16.5" customHeight="1">
      <c r="A10" s="32" t="s">
        <v>8</v>
      </c>
      <c r="B10" s="94" t="s">
        <v>64</v>
      </c>
      <c r="C10" s="94"/>
      <c r="D10" s="94"/>
      <c r="E10" s="94"/>
      <c r="F10" s="94"/>
      <c r="G10" s="94"/>
    </row>
    <row r="11" spans="1:7" ht="16.5" customHeight="1">
      <c r="A11" s="32" t="s">
        <v>10</v>
      </c>
      <c r="B11" s="94" t="s">
        <v>65</v>
      </c>
      <c r="C11" s="94"/>
      <c r="D11" s="94"/>
      <c r="E11" s="94"/>
      <c r="F11" s="94"/>
      <c r="G11" s="94"/>
    </row>
    <row r="12" spans="1:7" ht="18.75" customHeight="1">
      <c r="A12" s="33" t="s">
        <v>12</v>
      </c>
      <c r="B12" s="94" t="s">
        <v>66</v>
      </c>
      <c r="C12" s="94"/>
      <c r="D12" s="94"/>
      <c r="E12" s="94"/>
      <c r="F12" s="94"/>
      <c r="G12" s="94"/>
    </row>
    <row r="13" spans="1:7" ht="4.5" customHeight="1">
      <c r="A13" s="5"/>
      <c r="B13" s="6"/>
      <c r="C13" s="6"/>
      <c r="D13" s="6"/>
      <c r="E13" s="7"/>
      <c r="F13" s="7"/>
      <c r="G13" s="7"/>
    </row>
    <row r="14" spans="1:7" ht="40.5" customHeight="1">
      <c r="A14" s="8" t="s">
        <v>14</v>
      </c>
      <c r="B14" s="73" t="s">
        <v>15</v>
      </c>
      <c r="C14" s="73"/>
      <c r="D14" s="73"/>
      <c r="E14" s="73"/>
      <c r="F14" s="74" t="s">
        <v>41</v>
      </c>
      <c r="G14" s="74"/>
    </row>
    <row r="15" spans="1:7" ht="16.5" customHeight="1">
      <c r="A15" s="10">
        <v>1</v>
      </c>
      <c r="B15" s="95" t="s">
        <v>67</v>
      </c>
      <c r="C15" s="95"/>
      <c r="D15" s="95"/>
      <c r="E15" s="95"/>
      <c r="F15" s="86" t="s">
        <v>68</v>
      </c>
      <c r="G15" s="86"/>
    </row>
    <row r="16" spans="1:7" ht="11.25" customHeight="1">
      <c r="A16" s="80"/>
      <c r="B16" s="80"/>
      <c r="C16" s="80"/>
      <c r="D16" s="80"/>
      <c r="E16" s="80"/>
      <c r="F16" s="80"/>
      <c r="G16" s="80"/>
    </row>
    <row r="17" spans="1:7" ht="32.25" customHeight="1">
      <c r="A17" s="14" t="s">
        <v>20</v>
      </c>
      <c r="B17" s="81" t="s">
        <v>69</v>
      </c>
      <c r="C17" s="81"/>
      <c r="D17" s="81"/>
      <c r="E17" s="81"/>
      <c r="F17" s="81"/>
      <c r="G17" s="81"/>
    </row>
    <row r="18" spans="1:7" ht="27" customHeight="1">
      <c r="A18" s="34" t="s">
        <v>70</v>
      </c>
      <c r="B18" s="82" t="s">
        <v>23</v>
      </c>
      <c r="C18" s="82"/>
      <c r="D18" s="82"/>
      <c r="E18" s="82"/>
      <c r="F18" s="82"/>
      <c r="G18" s="82"/>
    </row>
    <row r="19" spans="1:7" ht="28.5" customHeight="1">
      <c r="A19" s="16"/>
      <c r="B19" s="17" t="s">
        <v>24</v>
      </c>
      <c r="C19" s="17" t="s">
        <v>25</v>
      </c>
      <c r="D19" s="17" t="s">
        <v>26</v>
      </c>
      <c r="E19" s="17" t="s">
        <v>27</v>
      </c>
      <c r="F19" s="17" t="s">
        <v>28</v>
      </c>
      <c r="G19" s="18" t="s">
        <v>29</v>
      </c>
    </row>
    <row r="20" spans="1:7" ht="21.75" customHeight="1">
      <c r="A20" s="19" t="s">
        <v>30</v>
      </c>
      <c r="B20" s="20"/>
      <c r="C20" s="21">
        <f>160000+840000</f>
        <v>1000000</v>
      </c>
      <c r="D20" s="21"/>
      <c r="E20" s="21"/>
      <c r="F20" s="21"/>
      <c r="G20" s="21">
        <f>SUM(C20:F20)</f>
        <v>1000000</v>
      </c>
    </row>
    <row r="21" spans="1:7" ht="22.5" customHeight="1">
      <c r="A21" s="22" t="s">
        <v>31</v>
      </c>
      <c r="B21" s="23"/>
      <c r="C21" s="23"/>
      <c r="D21" s="23"/>
      <c r="E21" s="23"/>
      <c r="F21" s="23"/>
      <c r="G21" s="35">
        <f>SUM(B21:F21)</f>
        <v>0</v>
      </c>
    </row>
    <row r="22" spans="1:8" ht="39" customHeight="1">
      <c r="A22" s="89" t="s">
        <v>32</v>
      </c>
      <c r="B22" s="89"/>
      <c r="C22" s="89"/>
      <c r="D22" s="51" t="s">
        <v>33</v>
      </c>
      <c r="E22" s="52" t="s">
        <v>34</v>
      </c>
      <c r="F22" s="9" t="s">
        <v>35</v>
      </c>
      <c r="G22" s="15" t="s">
        <v>36</v>
      </c>
      <c r="H22" s="1" t="s">
        <v>99</v>
      </c>
    </row>
    <row r="23" spans="1:8" ht="30" customHeight="1">
      <c r="A23" s="96" t="s">
        <v>71</v>
      </c>
      <c r="B23" s="96"/>
      <c r="C23" s="96"/>
      <c r="D23" s="53">
        <v>1</v>
      </c>
      <c r="E23" s="54" t="s">
        <v>72</v>
      </c>
      <c r="F23" s="55">
        <v>0.5</v>
      </c>
      <c r="G23" s="56">
        <f>G20</f>
        <v>1000000</v>
      </c>
      <c r="H23" s="21">
        <v>435216</v>
      </c>
    </row>
  </sheetData>
  <sheetProtection selectLockedCells="1" selectUnlockedCells="1"/>
  <mergeCells count="21">
    <mergeCell ref="B18:G18"/>
    <mergeCell ref="A22:C22"/>
    <mergeCell ref="A23:C23"/>
    <mergeCell ref="B14:E14"/>
    <mergeCell ref="F14:G14"/>
    <mergeCell ref="B15:E15"/>
    <mergeCell ref="F15:G15"/>
    <mergeCell ref="A16:G16"/>
    <mergeCell ref="B17:G17"/>
    <mergeCell ref="A7:G7"/>
    <mergeCell ref="A8:G8"/>
    <mergeCell ref="B9:G9"/>
    <mergeCell ref="B10:G10"/>
    <mergeCell ref="B11:G11"/>
    <mergeCell ref="B12:G12"/>
    <mergeCell ref="A1:A5"/>
    <mergeCell ref="B1:E3"/>
    <mergeCell ref="F1:G1"/>
    <mergeCell ref="F3:G3"/>
    <mergeCell ref="F5:G5"/>
    <mergeCell ref="A6:G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3">
      <selection activeCell="C28" sqref="C28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4.28125" style="1" customWidth="1"/>
    <col min="8" max="16384" width="11.421875" style="1" customWidth="1"/>
  </cols>
  <sheetData>
    <row r="1" spans="1:7" ht="13.5" customHeight="1">
      <c r="A1" s="65"/>
      <c r="B1" s="66" t="s">
        <v>0</v>
      </c>
      <c r="C1" s="66"/>
      <c r="D1" s="66"/>
      <c r="E1" s="66"/>
      <c r="F1" s="67" t="s">
        <v>1</v>
      </c>
      <c r="G1" s="67"/>
    </row>
    <row r="2" spans="1:5" ht="12.75">
      <c r="A2" s="65"/>
      <c r="B2" s="66"/>
      <c r="C2" s="66"/>
      <c r="D2" s="66"/>
      <c r="E2" s="66"/>
    </row>
    <row r="3" spans="1:7" ht="14.25">
      <c r="A3" s="65"/>
      <c r="B3" s="66"/>
      <c r="C3" s="66"/>
      <c r="D3" s="66"/>
      <c r="E3" s="66"/>
      <c r="F3" s="67" t="s">
        <v>2</v>
      </c>
      <c r="G3" s="67"/>
    </row>
    <row r="4" ht="12.75">
      <c r="A4" s="65"/>
    </row>
    <row r="5" spans="1:7" ht="18.75" customHeight="1">
      <c r="A5" s="65"/>
      <c r="F5" s="68" t="s">
        <v>3</v>
      </c>
      <c r="G5" s="68"/>
    </row>
    <row r="6" spans="1:7" ht="14.25" customHeight="1">
      <c r="A6" s="69" t="s">
        <v>4</v>
      </c>
      <c r="B6" s="69"/>
      <c r="C6" s="69"/>
      <c r="D6" s="69"/>
      <c r="E6" s="69"/>
      <c r="F6" s="69"/>
      <c r="G6" s="69"/>
    </row>
    <row r="7" spans="1:7" ht="15.75" customHeight="1">
      <c r="A7" s="70" t="s">
        <v>0</v>
      </c>
      <c r="B7" s="70"/>
      <c r="C7" s="70"/>
      <c r="D7" s="70"/>
      <c r="E7" s="70"/>
      <c r="F7" s="70"/>
      <c r="G7" s="70"/>
    </row>
    <row r="8" spans="1:7" ht="15.75" customHeight="1">
      <c r="A8" s="71" t="s">
        <v>73</v>
      </c>
      <c r="B8" s="71"/>
      <c r="C8" s="71"/>
      <c r="D8" s="71"/>
      <c r="E8" s="71"/>
      <c r="F8" s="71"/>
      <c r="G8" s="71"/>
    </row>
    <row r="9" spans="1:7" ht="16.5" customHeight="1">
      <c r="A9" s="32" t="s">
        <v>6</v>
      </c>
      <c r="B9" s="72" t="s">
        <v>7</v>
      </c>
      <c r="C9" s="72"/>
      <c r="D9" s="72"/>
      <c r="E9" s="72"/>
      <c r="F9" s="72"/>
      <c r="G9" s="72"/>
    </row>
    <row r="10" spans="1:7" ht="16.5" customHeight="1">
      <c r="A10" s="32" t="s">
        <v>8</v>
      </c>
      <c r="B10" s="72" t="s">
        <v>64</v>
      </c>
      <c r="C10" s="72"/>
      <c r="D10" s="72"/>
      <c r="E10" s="72"/>
      <c r="F10" s="72"/>
      <c r="G10" s="72"/>
    </row>
    <row r="11" spans="1:7" ht="16.5" customHeight="1">
      <c r="A11" s="32" t="s">
        <v>10</v>
      </c>
      <c r="B11" s="94" t="s">
        <v>65</v>
      </c>
      <c r="C11" s="94"/>
      <c r="D11" s="94"/>
      <c r="E11" s="94"/>
      <c r="F11" s="94"/>
      <c r="G11" s="94"/>
    </row>
    <row r="12" spans="1:7" ht="18.75" customHeight="1">
      <c r="A12" s="33" t="s">
        <v>12</v>
      </c>
      <c r="B12" s="94" t="s">
        <v>74</v>
      </c>
      <c r="C12" s="94"/>
      <c r="D12" s="94"/>
      <c r="E12" s="94"/>
      <c r="F12" s="94"/>
      <c r="G12" s="94"/>
    </row>
    <row r="13" spans="1:7" ht="4.5" customHeight="1">
      <c r="A13" s="5"/>
      <c r="B13" s="6"/>
      <c r="C13" s="6"/>
      <c r="D13" s="6"/>
      <c r="E13" s="7"/>
      <c r="F13" s="7"/>
      <c r="G13" s="7"/>
    </row>
    <row r="14" spans="1:7" ht="40.5" customHeight="1">
      <c r="A14" s="8" t="s">
        <v>14</v>
      </c>
      <c r="B14" s="73" t="s">
        <v>15</v>
      </c>
      <c r="C14" s="73"/>
      <c r="D14" s="73"/>
      <c r="E14" s="73"/>
      <c r="F14" s="74" t="s">
        <v>41</v>
      </c>
      <c r="G14" s="74"/>
    </row>
    <row r="15" spans="1:7" ht="16.5" customHeight="1">
      <c r="A15" s="10"/>
      <c r="B15" s="95"/>
      <c r="C15" s="95"/>
      <c r="D15" s="95"/>
      <c r="E15" s="95"/>
      <c r="F15" s="97"/>
      <c r="G15" s="97"/>
    </row>
    <row r="16" spans="1:7" ht="11.25" customHeight="1">
      <c r="A16" s="80"/>
      <c r="B16" s="80"/>
      <c r="C16" s="80"/>
      <c r="D16" s="80"/>
      <c r="E16" s="80"/>
      <c r="F16" s="80"/>
      <c r="G16" s="80"/>
    </row>
    <row r="17" spans="1:7" ht="32.25" customHeight="1">
      <c r="A17" s="14" t="s">
        <v>20</v>
      </c>
      <c r="B17" s="81" t="s">
        <v>75</v>
      </c>
      <c r="C17" s="81"/>
      <c r="D17" s="81"/>
      <c r="E17" s="81"/>
      <c r="F17" s="81"/>
      <c r="G17" s="81"/>
    </row>
    <row r="18" spans="1:7" ht="27" customHeight="1">
      <c r="A18" s="34" t="s">
        <v>76</v>
      </c>
      <c r="B18" s="82" t="s">
        <v>23</v>
      </c>
      <c r="C18" s="82"/>
      <c r="D18" s="82"/>
      <c r="E18" s="82"/>
      <c r="F18" s="82"/>
      <c r="G18" s="82"/>
    </row>
    <row r="19" spans="1:7" ht="28.5" customHeight="1">
      <c r="A19" s="16"/>
      <c r="B19" s="17" t="s">
        <v>24</v>
      </c>
      <c r="C19" s="17" t="s">
        <v>25</v>
      </c>
      <c r="D19" s="17" t="s">
        <v>26</v>
      </c>
      <c r="E19" s="17" t="s">
        <v>27</v>
      </c>
      <c r="F19" s="17" t="s">
        <v>28</v>
      </c>
      <c r="G19" s="18" t="s">
        <v>29</v>
      </c>
    </row>
    <row r="20" spans="1:7" ht="21.75" customHeight="1">
      <c r="A20" s="19" t="s">
        <v>30</v>
      </c>
      <c r="B20" s="20"/>
      <c r="C20" s="21">
        <v>100000</v>
      </c>
      <c r="D20" s="20"/>
      <c r="E20" s="20"/>
      <c r="F20" s="20"/>
      <c r="G20" s="21">
        <f>+B20+C20+D20+E20+F20</f>
        <v>100000</v>
      </c>
    </row>
    <row r="21" spans="1:7" ht="22.5" customHeight="1">
      <c r="A21" s="22" t="s">
        <v>31</v>
      </c>
      <c r="B21" s="23"/>
      <c r="C21" s="23"/>
      <c r="D21" s="23"/>
      <c r="E21" s="23"/>
      <c r="F21" s="23"/>
      <c r="G21" s="35">
        <f>SUM(B21:F21)</f>
        <v>0</v>
      </c>
    </row>
    <row r="22" spans="1:8" ht="39" customHeight="1">
      <c r="A22" s="89" t="s">
        <v>32</v>
      </c>
      <c r="B22" s="89"/>
      <c r="C22" s="89"/>
      <c r="D22" s="36" t="s">
        <v>33</v>
      </c>
      <c r="E22" s="37" t="s">
        <v>34</v>
      </c>
      <c r="F22" s="9" t="s">
        <v>35</v>
      </c>
      <c r="G22" s="15" t="s">
        <v>36</v>
      </c>
      <c r="H22" s="1" t="s">
        <v>94</v>
      </c>
    </row>
    <row r="23" spans="1:9" ht="42" customHeight="1" thickBot="1">
      <c r="A23" s="84" t="s">
        <v>77</v>
      </c>
      <c r="B23" s="84"/>
      <c r="C23" s="84"/>
      <c r="D23" s="39"/>
      <c r="E23" s="40">
        <v>1</v>
      </c>
      <c r="F23" s="40">
        <v>0.9</v>
      </c>
      <c r="G23" s="21">
        <v>92352</v>
      </c>
      <c r="H23" s="1">
        <v>23898</v>
      </c>
      <c r="I23" s="31"/>
    </row>
    <row r="24" spans="1:8" ht="27" customHeight="1" thickBot="1">
      <c r="A24" s="84" t="s">
        <v>93</v>
      </c>
      <c r="B24" s="84"/>
      <c r="C24" s="84"/>
      <c r="D24" s="41"/>
      <c r="E24" s="40">
        <v>1</v>
      </c>
      <c r="F24" s="41">
        <v>10</v>
      </c>
      <c r="G24" s="21">
        <v>7648</v>
      </c>
      <c r="H24" s="1">
        <v>0</v>
      </c>
    </row>
    <row r="26" ht="12.75">
      <c r="G26" s="31"/>
    </row>
  </sheetData>
  <sheetProtection selectLockedCells="1" selectUnlockedCells="1"/>
  <mergeCells count="22">
    <mergeCell ref="B18:G18"/>
    <mergeCell ref="A22:C22"/>
    <mergeCell ref="A23:C23"/>
    <mergeCell ref="A24:C24"/>
    <mergeCell ref="B14:E14"/>
    <mergeCell ref="F14:G14"/>
    <mergeCell ref="B15:E15"/>
    <mergeCell ref="F15:G15"/>
    <mergeCell ref="A16:G16"/>
    <mergeCell ref="B17:G17"/>
    <mergeCell ref="A7:G7"/>
    <mergeCell ref="A8:G8"/>
    <mergeCell ref="B9:G9"/>
    <mergeCell ref="B10:G10"/>
    <mergeCell ref="B11:G11"/>
    <mergeCell ref="B12:G12"/>
    <mergeCell ref="A1:A5"/>
    <mergeCell ref="B1:E3"/>
    <mergeCell ref="F1:G1"/>
    <mergeCell ref="F3:G3"/>
    <mergeCell ref="F5:G5"/>
    <mergeCell ref="A6:G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7">
      <selection activeCell="H32" sqref="H32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4.28125" style="1" customWidth="1"/>
    <col min="8" max="16384" width="11.421875" style="1" customWidth="1"/>
  </cols>
  <sheetData>
    <row r="1" spans="1:7" ht="13.5" customHeight="1">
      <c r="A1" s="65"/>
      <c r="B1" s="66" t="s">
        <v>0</v>
      </c>
      <c r="C1" s="66"/>
      <c r="D1" s="66"/>
      <c r="E1" s="66"/>
      <c r="F1" s="67" t="s">
        <v>1</v>
      </c>
      <c r="G1" s="67"/>
    </row>
    <row r="2" spans="1:5" ht="12.75">
      <c r="A2" s="65"/>
      <c r="B2" s="66"/>
      <c r="C2" s="66"/>
      <c r="D2" s="66"/>
      <c r="E2" s="66"/>
    </row>
    <row r="3" spans="1:7" ht="14.25">
      <c r="A3" s="65"/>
      <c r="B3" s="66"/>
      <c r="C3" s="66"/>
      <c r="D3" s="66"/>
      <c r="E3" s="66"/>
      <c r="F3" s="67" t="s">
        <v>2</v>
      </c>
      <c r="G3" s="67"/>
    </row>
    <row r="4" ht="12.75">
      <c r="A4" s="65"/>
    </row>
    <row r="5" spans="1:7" ht="18.75" customHeight="1">
      <c r="A5" s="65"/>
      <c r="F5" s="68" t="s">
        <v>3</v>
      </c>
      <c r="G5" s="68"/>
    </row>
    <row r="6" spans="1:7" ht="14.25" customHeight="1">
      <c r="A6" s="69" t="s">
        <v>4</v>
      </c>
      <c r="B6" s="69"/>
      <c r="C6" s="69"/>
      <c r="D6" s="69"/>
      <c r="E6" s="69"/>
      <c r="F6" s="69"/>
      <c r="G6" s="69"/>
    </row>
    <row r="7" spans="1:7" ht="15.75" customHeight="1">
      <c r="A7" s="70" t="s">
        <v>0</v>
      </c>
      <c r="B7" s="70"/>
      <c r="C7" s="70"/>
      <c r="D7" s="70"/>
      <c r="E7" s="70"/>
      <c r="F7" s="70"/>
      <c r="G7" s="70"/>
    </row>
    <row r="8" spans="1:7" ht="15.75" customHeight="1">
      <c r="A8" s="71" t="s">
        <v>73</v>
      </c>
      <c r="B8" s="71"/>
      <c r="C8" s="71"/>
      <c r="D8" s="71"/>
      <c r="E8" s="71"/>
      <c r="F8" s="71"/>
      <c r="G8" s="71"/>
    </row>
    <row r="9" spans="1:7" ht="16.5" customHeight="1">
      <c r="A9" s="32" t="s">
        <v>6</v>
      </c>
      <c r="B9" s="72" t="s">
        <v>7</v>
      </c>
      <c r="C9" s="72"/>
      <c r="D9" s="72"/>
      <c r="E9" s="72"/>
      <c r="F9" s="72"/>
      <c r="G9" s="72"/>
    </row>
    <row r="10" spans="1:7" ht="16.5" customHeight="1">
      <c r="A10" s="32" t="s">
        <v>8</v>
      </c>
      <c r="B10" s="72" t="s">
        <v>64</v>
      </c>
      <c r="C10" s="72"/>
      <c r="D10" s="72"/>
      <c r="E10" s="72"/>
      <c r="F10" s="72"/>
      <c r="G10" s="72"/>
    </row>
    <row r="11" spans="1:7" ht="16.5" customHeight="1">
      <c r="A11" s="32" t="s">
        <v>10</v>
      </c>
      <c r="B11" s="94" t="s">
        <v>65</v>
      </c>
      <c r="C11" s="94"/>
      <c r="D11" s="94"/>
      <c r="E11" s="94"/>
      <c r="F11" s="94"/>
      <c r="G11" s="94"/>
    </row>
    <row r="12" spans="1:7" ht="18.75" customHeight="1">
      <c r="A12" s="33" t="s">
        <v>12</v>
      </c>
      <c r="B12" s="94" t="s">
        <v>74</v>
      </c>
      <c r="C12" s="94"/>
      <c r="D12" s="94"/>
      <c r="E12" s="94"/>
      <c r="F12" s="94"/>
      <c r="G12" s="94"/>
    </row>
    <row r="13" spans="1:7" ht="4.5" customHeight="1">
      <c r="A13" s="5"/>
      <c r="B13" s="6"/>
      <c r="C13" s="6"/>
      <c r="D13" s="6"/>
      <c r="E13" s="7"/>
      <c r="F13" s="7"/>
      <c r="G13" s="7"/>
    </row>
    <row r="14" spans="1:7" ht="40.5" customHeight="1">
      <c r="A14" s="8" t="s">
        <v>14</v>
      </c>
      <c r="B14" s="73" t="s">
        <v>15</v>
      </c>
      <c r="C14" s="73"/>
      <c r="D14" s="73"/>
      <c r="E14" s="73"/>
      <c r="F14" s="74" t="s">
        <v>41</v>
      </c>
      <c r="G14" s="74"/>
    </row>
    <row r="15" spans="1:7" ht="25.5" customHeight="1">
      <c r="A15" s="10">
        <v>3</v>
      </c>
      <c r="B15" s="98" t="s">
        <v>78</v>
      </c>
      <c r="C15" s="98"/>
      <c r="D15" s="98"/>
      <c r="E15" s="98"/>
      <c r="F15" s="99">
        <v>0.25</v>
      </c>
      <c r="G15" s="99"/>
    </row>
    <row r="16" spans="1:7" ht="11.25" customHeight="1">
      <c r="A16" s="80"/>
      <c r="B16" s="80"/>
      <c r="C16" s="80"/>
      <c r="D16" s="80"/>
      <c r="E16" s="80"/>
      <c r="F16" s="80"/>
      <c r="G16" s="80"/>
    </row>
    <row r="17" spans="1:7" ht="32.25" customHeight="1">
      <c r="A17" s="14" t="s">
        <v>20</v>
      </c>
      <c r="B17" s="81" t="s">
        <v>79</v>
      </c>
      <c r="C17" s="81"/>
      <c r="D17" s="81"/>
      <c r="E17" s="81"/>
      <c r="F17" s="81"/>
      <c r="G17" s="81"/>
    </row>
    <row r="18" spans="1:7" ht="27" customHeight="1">
      <c r="A18" s="34" t="s">
        <v>80</v>
      </c>
      <c r="B18" s="82" t="s">
        <v>23</v>
      </c>
      <c r="C18" s="82"/>
      <c r="D18" s="82"/>
      <c r="E18" s="82"/>
      <c r="F18" s="82"/>
      <c r="G18" s="82"/>
    </row>
    <row r="19" spans="1:7" ht="28.5" customHeight="1">
      <c r="A19" s="16"/>
      <c r="B19" s="17" t="s">
        <v>24</v>
      </c>
      <c r="C19" s="17" t="s">
        <v>25</v>
      </c>
      <c r="D19" s="17" t="s">
        <v>26</v>
      </c>
      <c r="E19" s="17" t="s">
        <v>27</v>
      </c>
      <c r="F19" s="17" t="s">
        <v>28</v>
      </c>
      <c r="G19" s="18" t="s">
        <v>29</v>
      </c>
    </row>
    <row r="20" spans="1:7" ht="21.75" customHeight="1">
      <c r="A20" s="19" t="s">
        <v>30</v>
      </c>
      <c r="B20" s="20"/>
      <c r="C20" s="21">
        <v>100000</v>
      </c>
      <c r="D20" s="20"/>
      <c r="E20" s="20"/>
      <c r="F20" s="20"/>
      <c r="G20" s="21">
        <f>SUM(C20:F20)</f>
        <v>100000</v>
      </c>
    </row>
    <row r="21" spans="1:7" ht="22.5" customHeight="1">
      <c r="A21" s="22" t="s">
        <v>31</v>
      </c>
      <c r="B21" s="23"/>
      <c r="C21" s="23"/>
      <c r="D21" s="23"/>
      <c r="E21" s="23"/>
      <c r="F21" s="23"/>
      <c r="G21" s="35">
        <f>SUM(B21:F21)</f>
        <v>0</v>
      </c>
    </row>
    <row r="22" spans="1:8" ht="39" customHeight="1">
      <c r="A22" s="89" t="s">
        <v>32</v>
      </c>
      <c r="B22" s="89"/>
      <c r="C22" s="89"/>
      <c r="D22" s="36" t="s">
        <v>33</v>
      </c>
      <c r="E22" s="37" t="s">
        <v>34</v>
      </c>
      <c r="F22" s="37" t="s">
        <v>35</v>
      </c>
      <c r="G22" s="38" t="s">
        <v>36</v>
      </c>
      <c r="H22" s="1" t="s">
        <v>96</v>
      </c>
    </row>
    <row r="23" spans="1:8" ht="16.5" customHeight="1">
      <c r="A23" s="90" t="s">
        <v>81</v>
      </c>
      <c r="B23" s="90"/>
      <c r="C23" s="90"/>
      <c r="D23" s="39">
        <v>3</v>
      </c>
      <c r="E23" s="40">
        <v>1</v>
      </c>
      <c r="F23" s="57">
        <v>1</v>
      </c>
      <c r="G23" s="58">
        <v>100000</v>
      </c>
      <c r="H23" s="1">
        <v>21498</v>
      </c>
    </row>
    <row r="24" spans="1:7" ht="13.5" customHeight="1">
      <c r="A24" s="91"/>
      <c r="B24" s="91"/>
      <c r="C24" s="91"/>
      <c r="D24" s="41"/>
      <c r="E24" s="41"/>
      <c r="F24" s="41"/>
      <c r="G24" s="59"/>
    </row>
  </sheetData>
  <sheetProtection selectLockedCells="1" selectUnlockedCells="1"/>
  <mergeCells count="22">
    <mergeCell ref="B18:G18"/>
    <mergeCell ref="A22:C22"/>
    <mergeCell ref="A23:C23"/>
    <mergeCell ref="A24:C24"/>
    <mergeCell ref="B14:E14"/>
    <mergeCell ref="F14:G14"/>
    <mergeCell ref="B15:E15"/>
    <mergeCell ref="F15:G15"/>
    <mergeCell ref="A16:G16"/>
    <mergeCell ref="B17:G17"/>
    <mergeCell ref="A7:G7"/>
    <mergeCell ref="A8:G8"/>
    <mergeCell ref="B9:G9"/>
    <mergeCell ref="B10:G10"/>
    <mergeCell ref="B11:G11"/>
    <mergeCell ref="B12:G12"/>
    <mergeCell ref="A1:A5"/>
    <mergeCell ref="B1:E3"/>
    <mergeCell ref="F1:G1"/>
    <mergeCell ref="F3:G3"/>
    <mergeCell ref="F5:G5"/>
    <mergeCell ref="A6:G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0">
      <selection activeCell="I24" sqref="I24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4.28125" style="1" customWidth="1"/>
    <col min="8" max="16384" width="11.421875" style="1" customWidth="1"/>
  </cols>
  <sheetData>
    <row r="1" spans="1:7" ht="13.5" customHeight="1">
      <c r="A1" s="65"/>
      <c r="B1" s="66" t="s">
        <v>0</v>
      </c>
      <c r="C1" s="66"/>
      <c r="D1" s="66"/>
      <c r="E1" s="66"/>
      <c r="F1" s="67" t="s">
        <v>1</v>
      </c>
      <c r="G1" s="67"/>
    </row>
    <row r="2" spans="1:5" ht="12.75">
      <c r="A2" s="65"/>
      <c r="B2" s="66"/>
      <c r="C2" s="66"/>
      <c r="D2" s="66"/>
      <c r="E2" s="66"/>
    </row>
    <row r="3" spans="1:7" ht="14.25">
      <c r="A3" s="65"/>
      <c r="B3" s="66"/>
      <c r="C3" s="66"/>
      <c r="D3" s="66"/>
      <c r="E3" s="66"/>
      <c r="F3" s="67" t="s">
        <v>2</v>
      </c>
      <c r="G3" s="67"/>
    </row>
    <row r="4" ht="12.75">
      <c r="A4" s="65"/>
    </row>
    <row r="5" spans="1:7" ht="18.75" customHeight="1">
      <c r="A5" s="65"/>
      <c r="F5" s="68" t="s">
        <v>3</v>
      </c>
      <c r="G5" s="68"/>
    </row>
    <row r="6" spans="1:7" ht="14.25" customHeight="1">
      <c r="A6" s="69" t="s">
        <v>4</v>
      </c>
      <c r="B6" s="69"/>
      <c r="C6" s="69"/>
      <c r="D6" s="69"/>
      <c r="E6" s="69"/>
      <c r="F6" s="69"/>
      <c r="G6" s="69"/>
    </row>
    <row r="7" spans="1:7" ht="15.75" customHeight="1">
      <c r="A7" s="70" t="s">
        <v>0</v>
      </c>
      <c r="B7" s="70"/>
      <c r="C7" s="70"/>
      <c r="D7" s="70"/>
      <c r="E7" s="70"/>
      <c r="F7" s="70"/>
      <c r="G7" s="70"/>
    </row>
    <row r="8" spans="1:7" ht="15.75" customHeight="1">
      <c r="A8" s="71" t="s">
        <v>73</v>
      </c>
      <c r="B8" s="71"/>
      <c r="C8" s="71"/>
      <c r="D8" s="71"/>
      <c r="E8" s="71"/>
      <c r="F8" s="71"/>
      <c r="G8" s="71"/>
    </row>
    <row r="9" spans="1:7" ht="16.5" customHeight="1">
      <c r="A9" s="32" t="s">
        <v>6</v>
      </c>
      <c r="B9" s="72" t="s">
        <v>7</v>
      </c>
      <c r="C9" s="72"/>
      <c r="D9" s="72"/>
      <c r="E9" s="72"/>
      <c r="F9" s="72"/>
      <c r="G9" s="72"/>
    </row>
    <row r="10" spans="1:7" ht="16.5" customHeight="1">
      <c r="A10" s="32" t="s">
        <v>8</v>
      </c>
      <c r="B10" s="72" t="s">
        <v>9</v>
      </c>
      <c r="C10" s="72"/>
      <c r="D10" s="72"/>
      <c r="E10" s="72"/>
      <c r="F10" s="72"/>
      <c r="G10" s="72"/>
    </row>
    <row r="11" spans="1:7" ht="16.5" customHeight="1">
      <c r="A11" s="32" t="s">
        <v>10</v>
      </c>
      <c r="B11" s="72" t="s">
        <v>11</v>
      </c>
      <c r="C11" s="72"/>
      <c r="D11" s="72"/>
      <c r="E11" s="72"/>
      <c r="F11" s="72"/>
      <c r="G11" s="72"/>
    </row>
    <row r="12" spans="1:7" ht="18.75" customHeight="1">
      <c r="A12" s="33" t="s">
        <v>12</v>
      </c>
      <c r="B12" s="72" t="s">
        <v>13</v>
      </c>
      <c r="C12" s="72"/>
      <c r="D12" s="72"/>
      <c r="E12" s="72"/>
      <c r="F12" s="72"/>
      <c r="G12" s="72"/>
    </row>
    <row r="13" spans="1:7" ht="4.5" customHeight="1">
      <c r="A13" s="5"/>
      <c r="B13" s="6"/>
      <c r="C13" s="6"/>
      <c r="D13" s="6"/>
      <c r="E13" s="7"/>
      <c r="F13" s="7"/>
      <c r="G13" s="7"/>
    </row>
    <row r="14" spans="1:7" ht="40.5" customHeight="1">
      <c r="A14" s="8" t="s">
        <v>14</v>
      </c>
      <c r="B14" s="73" t="s">
        <v>15</v>
      </c>
      <c r="C14" s="73"/>
      <c r="D14" s="73"/>
      <c r="E14" s="73"/>
      <c r="F14" s="74" t="s">
        <v>41</v>
      </c>
      <c r="G14" s="74"/>
    </row>
    <row r="15" spans="1:7" ht="16.5" customHeight="1">
      <c r="A15" s="10">
        <v>5</v>
      </c>
      <c r="B15" s="75" t="s">
        <v>17</v>
      </c>
      <c r="C15" s="75"/>
      <c r="D15" s="75"/>
      <c r="E15" s="75"/>
      <c r="F15" s="76">
        <v>0.2</v>
      </c>
      <c r="G15" s="76"/>
    </row>
    <row r="16" spans="1:7" ht="16.5" customHeight="1">
      <c r="A16" s="11">
        <v>6</v>
      </c>
      <c r="B16" s="77" t="s">
        <v>18</v>
      </c>
      <c r="C16" s="77"/>
      <c r="D16" s="77"/>
      <c r="E16" s="77"/>
      <c r="F16" s="78">
        <v>1</v>
      </c>
      <c r="G16" s="78"/>
    </row>
    <row r="17" spans="1:9" ht="16.5" customHeight="1">
      <c r="A17" s="11">
        <v>7</v>
      </c>
      <c r="B17" s="77" t="s">
        <v>19</v>
      </c>
      <c r="C17" s="77"/>
      <c r="D17" s="77"/>
      <c r="E17" s="77"/>
      <c r="F17" s="79">
        <v>0.25</v>
      </c>
      <c r="G17" s="79"/>
      <c r="I17" s="11"/>
    </row>
    <row r="18" spans="1:7" ht="11.25" customHeight="1">
      <c r="A18" s="80"/>
      <c r="B18" s="80"/>
      <c r="C18" s="80"/>
      <c r="D18" s="80"/>
      <c r="E18" s="80"/>
      <c r="F18" s="80"/>
      <c r="G18" s="80"/>
    </row>
    <row r="19" spans="1:7" ht="32.25" customHeight="1">
      <c r="A19" s="14" t="s">
        <v>20</v>
      </c>
      <c r="B19" s="81" t="s">
        <v>82</v>
      </c>
      <c r="C19" s="81"/>
      <c r="D19" s="81"/>
      <c r="E19" s="81"/>
      <c r="F19" s="81"/>
      <c r="G19" s="81"/>
    </row>
    <row r="20" spans="1:7" ht="27" customHeight="1">
      <c r="A20" s="34" t="s">
        <v>83</v>
      </c>
      <c r="B20" s="82" t="s">
        <v>23</v>
      </c>
      <c r="C20" s="82"/>
      <c r="D20" s="82"/>
      <c r="E20" s="82"/>
      <c r="F20" s="82"/>
      <c r="G20" s="82"/>
    </row>
    <row r="21" spans="1:7" ht="28.5" customHeight="1">
      <c r="A21" s="16"/>
      <c r="B21" s="17" t="s">
        <v>24</v>
      </c>
      <c r="C21" s="17" t="s">
        <v>25</v>
      </c>
      <c r="D21" s="17" t="s">
        <v>26</v>
      </c>
      <c r="E21" s="17" t="s">
        <v>27</v>
      </c>
      <c r="F21" s="17" t="s">
        <v>28</v>
      </c>
      <c r="G21" s="18" t="s">
        <v>29</v>
      </c>
    </row>
    <row r="22" spans="1:7" ht="21.75" customHeight="1">
      <c r="A22" s="19" t="s">
        <v>30</v>
      </c>
      <c r="B22" s="20"/>
      <c r="C22" s="21">
        <v>3000000</v>
      </c>
      <c r="D22" s="21"/>
      <c r="E22" s="21"/>
      <c r="F22" s="21"/>
      <c r="G22" s="21">
        <f>SUM(B22:F22)</f>
        <v>3000000</v>
      </c>
    </row>
    <row r="23" spans="1:7" ht="22.5" customHeight="1">
      <c r="A23" s="22" t="s">
        <v>31</v>
      </c>
      <c r="B23" s="23"/>
      <c r="C23" s="23"/>
      <c r="D23" s="23"/>
      <c r="E23"/>
      <c r="F23"/>
      <c r="G23"/>
    </row>
    <row r="24" spans="1:7" ht="39" customHeight="1">
      <c r="A24" s="89" t="s">
        <v>32</v>
      </c>
      <c r="B24" s="89"/>
      <c r="C24" s="89"/>
      <c r="D24" s="26" t="s">
        <v>33</v>
      </c>
      <c r="E24" s="52" t="s">
        <v>34</v>
      </c>
      <c r="F24" s="9" t="s">
        <v>35</v>
      </c>
      <c r="G24" s="15" t="s">
        <v>36</v>
      </c>
    </row>
    <row r="25" spans="1:7" ht="16.5" customHeight="1">
      <c r="A25" s="90" t="s">
        <v>84</v>
      </c>
      <c r="B25" s="90"/>
      <c r="C25" s="90"/>
      <c r="D25" s="39">
        <v>1</v>
      </c>
      <c r="E25" s="40">
        <v>1</v>
      </c>
      <c r="F25" s="40">
        <v>1</v>
      </c>
      <c r="G25" s="21">
        <v>3000000</v>
      </c>
    </row>
    <row r="26" spans="1:7" ht="12.75">
      <c r="A26" s="91"/>
      <c r="B26" s="91"/>
      <c r="C26" s="91"/>
      <c r="D26" s="60" t="s">
        <v>85</v>
      </c>
      <c r="E26" s="41"/>
      <c r="F26" s="41"/>
      <c r="G26" s="42"/>
    </row>
  </sheetData>
  <sheetProtection selectLockedCells="1" selectUnlockedCells="1"/>
  <mergeCells count="26">
    <mergeCell ref="A25:C25"/>
    <mergeCell ref="A26:C26"/>
    <mergeCell ref="B17:E17"/>
    <mergeCell ref="F17:G17"/>
    <mergeCell ref="A18:G18"/>
    <mergeCell ref="B19:G19"/>
    <mergeCell ref="B20:G20"/>
    <mergeCell ref="A24:C24"/>
    <mergeCell ref="B14:E14"/>
    <mergeCell ref="F14:G14"/>
    <mergeCell ref="B15:E15"/>
    <mergeCell ref="F15:G15"/>
    <mergeCell ref="B16:E16"/>
    <mergeCell ref="F16:G16"/>
    <mergeCell ref="A7:G7"/>
    <mergeCell ref="A8:G8"/>
    <mergeCell ref="B9:G9"/>
    <mergeCell ref="B10:G10"/>
    <mergeCell ref="B11:G11"/>
    <mergeCell ref="B12:G12"/>
    <mergeCell ref="A1:A5"/>
    <mergeCell ref="B1:E3"/>
    <mergeCell ref="F1:G1"/>
    <mergeCell ref="F3:G3"/>
    <mergeCell ref="F5:G5"/>
    <mergeCell ref="A6:G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lbarreto</cp:lastModifiedBy>
  <dcterms:created xsi:type="dcterms:W3CDTF">2012-03-27T20:16:31Z</dcterms:created>
  <dcterms:modified xsi:type="dcterms:W3CDTF">2012-03-27T20:49:07Z</dcterms:modified>
  <cp:category/>
  <cp:version/>
  <cp:contentType/>
  <cp:contentStatus/>
</cp:coreProperties>
</file>