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UN TECHO" sheetId="1" r:id="rId1"/>
    <sheet name="PEREIRA ES" sheetId="2" r:id="rId2"/>
    <sheet name="TERRITORIO" sheetId="3" r:id="rId3"/>
    <sheet name="ESPACIO" sheetId="4" r:id="rId4"/>
  </sheets>
  <definedNames>
    <definedName name="_xlnm.Print_Area" localSheetId="3">'ESPACIO'!$A$1:$H$25</definedName>
    <definedName name="_xlnm.Print_Area" localSheetId="1">'PEREIRA ES'!$A$1:$H$25</definedName>
    <definedName name="_xlnm.Print_Area" localSheetId="2">'TERRITORIO'!$A$1:$H$24</definedName>
    <definedName name="_xlnm.Print_Area" localSheetId="0">'UN TECHO'!$A$1:$H$26</definedName>
    <definedName name="_xlnm.Print_Titles" localSheetId="0">'UN TECHO'!$3:$5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9" authorId="0">
      <text>
        <r>
          <rPr>
            <b/>
            <sz val="8"/>
            <color indexed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11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12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B14" authorId="0">
      <text>
        <r>
          <rPr>
            <b/>
            <sz val="8"/>
            <color indexed="8"/>
            <rFont val="Tahoma"/>
            <family val="2"/>
          </rPr>
          <t xml:space="preserve">Ver metas en el Plan de Desarrollo del subprograma
</t>
        </r>
      </text>
    </comment>
    <comment ref="F14" authorId="0">
      <text>
        <r>
          <rPr>
            <sz val="8"/>
            <color indexed="8"/>
            <rFont val="Tahoma"/>
            <family val="2"/>
          </rPr>
          <t xml:space="preserve">Cuantificar el cumplimiento para la primera vigencia,  con respecto a los cuatro años
</t>
        </r>
      </text>
    </comment>
    <comment ref="B19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 (SGP de la vigencia)
</t>
        </r>
      </text>
    </comment>
    <comment ref="C19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19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</text>
    </comment>
    <comment ref="E19" authorId="0">
      <text>
        <r>
          <rPr>
            <b/>
            <sz val="8"/>
            <color indexed="8"/>
            <rFont val="Tahoma"/>
            <family val="2"/>
          </rPr>
          <t>Techos presupuestales asignados, distribuirlos en los proyectos</t>
        </r>
      </text>
    </comment>
    <comment ref="F19" authorId="0">
      <text>
        <r>
          <rPr>
            <b/>
            <sz val="8"/>
            <color indexed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 xml:space="preserve">Que le apuntaran al cumplimiento del subprograma
</t>
        </r>
      </text>
    </comment>
    <comment ref="E22" authorId="0">
      <text>
        <r>
          <rPr>
            <sz val="8"/>
            <color indexed="8"/>
            <rFont val="Tahoma"/>
            <family val="2"/>
          </rPr>
          <t xml:space="preserve">Según la meta formulada, incorporar en cantidad, lo planeado para 2.00__
</t>
        </r>
      </text>
    </comment>
    <comment ref="F22" authorId="0">
      <text>
        <r>
          <rPr>
            <b/>
            <sz val="8"/>
            <color indexed="8"/>
            <rFont val="Tahoma"/>
            <family val="2"/>
          </rPr>
          <t xml:space="preserve">Es la importancia de la meta dentro del Proyecto. La sumatoria de ponderación debe ser 100%
</t>
        </r>
      </text>
    </comment>
    <comment ref="G22" authorId="0">
      <text>
        <r>
          <rPr>
            <b/>
            <sz val="8"/>
            <color indexed="8"/>
            <rFont val="Tahoma"/>
            <family val="2"/>
          </rPr>
          <t xml:space="preserve">Establecer los recursos necesarios para el cumplimiento de la meta.
</t>
        </r>
      </text>
    </comment>
    <comment ref="E24" authorId="0">
      <text>
        <r>
          <rPr>
            <sz val="10"/>
            <rFont val="Arial"/>
            <family val="2"/>
          </rPr>
          <t>50 GPA
400 REMANSO
100 SANTA CLARA</t>
        </r>
      </text>
    </comment>
    <comment ref="G25" authorId="0">
      <text>
        <r>
          <rPr>
            <sz val="10"/>
            <rFont val="Arial"/>
            <family val="2"/>
          </rPr>
          <t>Se le restan 7699 de excedente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9" authorId="0">
      <text>
        <r>
          <rPr>
            <b/>
            <sz val="8"/>
            <color indexed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11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12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B14" authorId="0">
      <text>
        <r>
          <rPr>
            <b/>
            <sz val="8"/>
            <color indexed="8"/>
            <rFont val="Tahoma"/>
            <family val="2"/>
          </rPr>
          <t xml:space="preserve">Ver metas en el Plan de Desarrollo del subprograma
</t>
        </r>
      </text>
    </comment>
    <comment ref="F14" authorId="0">
      <text>
        <r>
          <rPr>
            <sz val="8"/>
            <color indexed="8"/>
            <rFont val="Tahoma"/>
            <family val="2"/>
          </rPr>
          <t xml:space="preserve">Cuantificar el cumplimiento para la primera vigencia,  con respecto a los cuatro años
</t>
        </r>
      </text>
    </comment>
    <comment ref="B19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 (SGP de la vigencia)
</t>
        </r>
      </text>
    </comment>
    <comment ref="C19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19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</text>
    </comment>
    <comment ref="E19" authorId="0">
      <text>
        <r>
          <rPr>
            <b/>
            <sz val="8"/>
            <color indexed="8"/>
            <rFont val="Tahoma"/>
            <family val="2"/>
          </rPr>
          <t>Techos presupuestales asignados, distribuirlos en los proyectos</t>
        </r>
      </text>
    </comment>
    <comment ref="F19" authorId="0">
      <text>
        <r>
          <rPr>
            <b/>
            <sz val="8"/>
            <color indexed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 xml:space="preserve">Que le apuntaran al cumplimiento del subprograma
</t>
        </r>
      </text>
    </comment>
    <comment ref="E22" authorId="0">
      <text>
        <r>
          <rPr>
            <sz val="8"/>
            <color indexed="8"/>
            <rFont val="Tahoma"/>
            <family val="2"/>
          </rPr>
          <t xml:space="preserve">Según la meta formulada, incorporar en cantidad, lo planeado para 2.00__
</t>
        </r>
      </text>
    </comment>
    <comment ref="F22" authorId="0">
      <text>
        <r>
          <rPr>
            <b/>
            <sz val="8"/>
            <color indexed="8"/>
            <rFont val="Tahoma"/>
            <family val="2"/>
          </rPr>
          <t xml:space="preserve">Es la importancia de la meta dentro del Proyecto. La sumatoria de ponderación debe ser 100%
</t>
        </r>
      </text>
    </comment>
    <comment ref="G22" authorId="0">
      <text>
        <r>
          <rPr>
            <b/>
            <sz val="8"/>
            <color indexed="8"/>
            <rFont val="Tahoma"/>
            <family val="2"/>
          </rPr>
          <t xml:space="preserve">Establecer los recursos necesarios para el cumplimiento de la meta.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" authorId="0">
      <text>
        <r>
          <rPr>
            <b/>
            <sz val="8"/>
            <color indexed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11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12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B14" authorId="0">
      <text>
        <r>
          <rPr>
            <b/>
            <sz val="8"/>
            <color indexed="8"/>
            <rFont val="Tahoma"/>
            <family val="2"/>
          </rPr>
          <t xml:space="preserve">Ver metas en el Plan de Desarrollo del subprograma
</t>
        </r>
      </text>
    </comment>
    <comment ref="F14" authorId="0">
      <text>
        <r>
          <rPr>
            <sz val="8"/>
            <color indexed="8"/>
            <rFont val="Tahoma"/>
            <family val="2"/>
          </rPr>
          <t xml:space="preserve">Cuantificar el cumplimiento para la primera vigencia,  con respecto a los cuatro años
</t>
        </r>
      </text>
    </comment>
    <comment ref="B19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 (SGP de la vigencia)
</t>
        </r>
      </text>
    </comment>
    <comment ref="C19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19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</text>
    </comment>
    <comment ref="E19" authorId="0">
      <text>
        <r>
          <rPr>
            <b/>
            <sz val="8"/>
            <color indexed="8"/>
            <rFont val="Tahoma"/>
            <family val="2"/>
          </rPr>
          <t>Techos presupuestales asignados, distribuirlos en los proyectos</t>
        </r>
      </text>
    </comment>
    <comment ref="F19" authorId="0">
      <text>
        <r>
          <rPr>
            <b/>
            <sz val="8"/>
            <color indexed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 xml:space="preserve">Que le apuntaran al cumplimiento del subprograma
</t>
        </r>
      </text>
    </comment>
    <comment ref="E22" authorId="0">
      <text>
        <r>
          <rPr>
            <sz val="8"/>
            <color indexed="8"/>
            <rFont val="Tahoma"/>
            <family val="2"/>
          </rPr>
          <t xml:space="preserve">Según la meta formulada, incorporar en cantidad, lo planeado para 2.00__
</t>
        </r>
      </text>
    </comment>
    <comment ref="F22" authorId="0">
      <text>
        <r>
          <rPr>
            <b/>
            <sz val="8"/>
            <color indexed="8"/>
            <rFont val="Tahoma"/>
            <family val="2"/>
          </rPr>
          <t xml:space="preserve">Es la importancia de la meta dentro del Proyecto. La sumatoria de ponderación debe ser 100%
</t>
        </r>
      </text>
    </comment>
    <comment ref="G22" authorId="0">
      <text>
        <r>
          <rPr>
            <b/>
            <sz val="8"/>
            <color indexed="8"/>
            <rFont val="Tahoma"/>
            <family val="2"/>
          </rPr>
          <t xml:space="preserve">Establecer los recursos necesarios para el cumplimiento de la meta.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9" authorId="0">
      <text>
        <r>
          <rPr>
            <b/>
            <sz val="8"/>
            <color indexed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11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12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B14" authorId="0">
      <text>
        <r>
          <rPr>
            <b/>
            <sz val="8"/>
            <color indexed="8"/>
            <rFont val="Tahoma"/>
            <family val="2"/>
          </rPr>
          <t xml:space="preserve">Ver metas en el Plan de Desarrollo del subprograma
</t>
        </r>
      </text>
    </comment>
    <comment ref="F14" authorId="0">
      <text>
        <r>
          <rPr>
            <sz val="8"/>
            <color indexed="8"/>
            <rFont val="Tahoma"/>
            <family val="2"/>
          </rPr>
          <t xml:space="preserve">Cuantificar el cumplimiento para la primera vigencia,  con respecto a los cuatro años
</t>
        </r>
      </text>
    </comment>
    <comment ref="B19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 (SGP de la vigencia)
</t>
        </r>
      </text>
    </comment>
    <comment ref="C19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19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</text>
    </comment>
    <comment ref="E19" authorId="0">
      <text>
        <r>
          <rPr>
            <b/>
            <sz val="8"/>
            <color indexed="8"/>
            <rFont val="Tahoma"/>
            <family val="2"/>
          </rPr>
          <t>Techos presupuestales asignados, distribuirlos en los proyectos</t>
        </r>
      </text>
    </comment>
    <comment ref="F19" authorId="0">
      <text>
        <r>
          <rPr>
            <b/>
            <sz val="8"/>
            <color indexed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 xml:space="preserve">Que le apuntaran al cumplimiento del subprograma
</t>
        </r>
      </text>
    </comment>
    <comment ref="E22" authorId="0">
      <text>
        <r>
          <rPr>
            <sz val="8"/>
            <color indexed="8"/>
            <rFont val="Tahoma"/>
            <family val="2"/>
          </rPr>
          <t xml:space="preserve">Según la meta formulada, incorporar en cantidad, lo planeado para 2.00__
</t>
        </r>
      </text>
    </comment>
    <comment ref="F22" authorId="0">
      <text>
        <r>
          <rPr>
            <b/>
            <sz val="8"/>
            <color indexed="8"/>
            <rFont val="Tahoma"/>
            <family val="2"/>
          </rPr>
          <t xml:space="preserve">Es la importancia de la meta dentro del Proyecto. La sumatoria de ponderación debe ser 100%
</t>
        </r>
      </text>
    </comment>
    <comment ref="G22" authorId="0">
      <text>
        <r>
          <rPr>
            <b/>
            <sz val="8"/>
            <color indexed="8"/>
            <rFont val="Tahoma"/>
            <family val="2"/>
          </rPr>
          <t xml:space="preserve">Establecer los recursos necesarios para el cumplimiento de la meta.
</t>
        </r>
      </text>
    </comment>
  </commentList>
</comments>
</file>

<file path=xl/sharedStrings.xml><?xml version="1.0" encoding="utf-8"?>
<sst xmlns="http://schemas.openxmlformats.org/spreadsheetml/2006/main" count="162" uniqueCount="62">
  <si>
    <t>PLAN DE ACCION</t>
  </si>
  <si>
    <t>Versión: 2</t>
  </si>
  <si>
    <t>Fecha: 08-09</t>
  </si>
  <si>
    <t>HORA:</t>
  </si>
  <si>
    <t>SISTEMA DE SEGUIMIENTO AL PLAN DE DESARROLLO</t>
  </si>
  <si>
    <r>
      <t xml:space="preserve">    VIGENCIA </t>
    </r>
    <r>
      <rPr>
        <b/>
        <u val="single"/>
        <sz val="11"/>
        <rFont val="Arial"/>
        <family val="2"/>
      </rPr>
      <t xml:space="preserve"> 2012</t>
    </r>
  </si>
  <si>
    <t>ENTIDAD RESPONSABLE</t>
  </si>
  <si>
    <t>SECRETARIA DE GESTION INMOBILIARIA</t>
  </si>
  <si>
    <t>LÍNEA ESTRATÉGICA</t>
  </si>
  <si>
    <t>PEREIRA HUMANA</t>
  </si>
  <si>
    <t>PROGRAMA</t>
  </si>
  <si>
    <t>HABITAT</t>
  </si>
  <si>
    <t>SUBPROGRAMA</t>
  </si>
  <si>
    <t>UN TECHO PARA MI HOGAR</t>
  </si>
  <si>
    <t>No de meta</t>
  </si>
  <si>
    <t>Descripción de la(s) Meta(s) del Subprograma</t>
  </si>
  <si>
    <t>Planeado para la vigencia  2012</t>
  </si>
  <si>
    <t>3000 viviendas de interés prioritario y/o lotes con servicios</t>
  </si>
  <si>
    <t>550 soluciones de vivienda</t>
  </si>
  <si>
    <r>
      <t>Nombre del Proyecto</t>
    </r>
    <r>
      <rPr>
        <sz val="10"/>
        <rFont val="Arial"/>
        <family val="2"/>
      </rPr>
      <t xml:space="preserve">: </t>
    </r>
  </si>
  <si>
    <t>IMPLEMENTACION DEL PROGRAMA HABITAD EN EL MUNICIPIO DE PEREIRA</t>
  </si>
  <si>
    <t>No. 10043-2</t>
  </si>
  <si>
    <t>FUENTES DE FINANCIADION (Miles de Pesos)</t>
  </si>
  <si>
    <t>SGP</t>
  </si>
  <si>
    <t>Recursos Propios</t>
  </si>
  <si>
    <t>Destinación Específica</t>
  </si>
  <si>
    <t>Recursos del Crédito</t>
  </si>
  <si>
    <t>Otras Fuentes</t>
  </si>
  <si>
    <t>TOTAL</t>
  </si>
  <si>
    <t>Valor Presupuesto</t>
  </si>
  <si>
    <t>Valor Plan Plurianual</t>
  </si>
  <si>
    <t>Descripción de la(s) Meta(s) del Proyecto</t>
  </si>
  <si>
    <t>No de meta del subprograma a la que apunta</t>
  </si>
  <si>
    <t>Ponderación (%)
Importancia</t>
  </si>
  <si>
    <t>Recursos Asignados a la Meta (miles $)</t>
  </si>
  <si>
    <t>Cumplimiento de los decretos de delegación y acuerdos inherentes a la ejecución de programas y proyectos relacionados con vivienda de interés prioritario y/o social</t>
  </si>
  <si>
    <t>Soluciones de Vivienda  (Indicador: Numero de soluciones )</t>
  </si>
  <si>
    <t>Gestión para la construcción de vivienda de interés social prioritario en el Macroproyecto de vivienda Gonzalo Vallejo Restrepo</t>
  </si>
  <si>
    <t>Formulación de proyecto para la indexación de subsidios de vivienda de interés prioritario</t>
  </si>
  <si>
    <t>PEREIRA ES MI CASA</t>
  </si>
  <si>
    <t>2000 Mejoramientos de vivienda</t>
  </si>
  <si>
    <t>3 Barrios con Mejoramiento integral</t>
  </si>
  <si>
    <t xml:space="preserve">2 Barrios con Mejoramiento Integral </t>
  </si>
  <si>
    <t>No. 10043</t>
  </si>
  <si>
    <t>Ejecución de  mejoramientos de vivienda – Presupuestos Participativo</t>
  </si>
  <si>
    <t>Reparación de viviendas afectadas por ola invernal en el programa de Colombia Humanitaria</t>
  </si>
  <si>
    <t>Gestión en el proceso de relocalización de viviendas en el marco  del convenio suscrito con el Ministerio de Ambiente vivienda y Desarrollo Territorial. - Mejoramiento Integral del Barrio Bello Horizonte</t>
  </si>
  <si>
    <t>TERRITORIO DE PROPIETARIOS</t>
  </si>
  <si>
    <t xml:space="preserve">1 Inventario Elaborado </t>
  </si>
  <si>
    <t>Inventario Actualizado</t>
  </si>
  <si>
    <t>2.200 Predios Titulados</t>
  </si>
  <si>
    <t>50 Titulaciones</t>
  </si>
  <si>
    <t>No. 10043-1</t>
  </si>
  <si>
    <t>Realización de titulaciones de predios ((Indicador % De Avance en la Realización de las titulaciones)</t>
  </si>
  <si>
    <t>Apoyar las intervenciones administrativas realizadas por el Municipio en cumplimiento de la Ley 66/2008 y concordantes</t>
  </si>
  <si>
    <t>ESPACIO PUBLICO PARA LA CONVIVENCIA</t>
  </si>
  <si>
    <t>Recuperar en un 60% la Ocupación de Espacio Publico por ventas informales</t>
  </si>
  <si>
    <t>Apoyar la permanencia de los vendedores informales en los espacios destinados para su ubicación</t>
  </si>
  <si>
    <t>No. 10042</t>
  </si>
  <si>
    <t>Planeado para la vigencia 2012</t>
  </si>
  <si>
    <t>Apoyar la permanencia de los vendedores informales ubicados en los diferentes bazares populares a cargo de la Secretaría de Gestión Inmobiliaria.(Indicador: % de apoyo a los Vendedores Beneficiados)</t>
  </si>
  <si>
    <t>Apoyar el desarrollo de las actividades necesarias para avanzar en la titulación de los locales del Centro Comercial la 17.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</si>
</sst>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%"/>
    <numFmt numFmtId="167" formatCode="_ * #,##0.00_ ;_ * \-#,##0.00_ ;_ * \-??_ ;_ @_ "/>
    <numFmt numFmtId="168" formatCode="_ * #,##0_ ;_ * \-#,##0_ ;_ * \-??_ ;_ @_ "/>
  </numFmts>
  <fonts count="8">
    <font>
      <sz val="10"/>
      <name val="Arial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Border="1" applyAlignment="1">
      <alignment horizontal="center" vertical="center"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right"/>
    </xf>
    <xf numFmtId="164" fontId="2" fillId="0" borderId="0" xfId="0" applyFont="1" applyBorder="1" applyAlignment="1">
      <alignment horizontal="left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3" fillId="2" borderId="3" xfId="0" applyFont="1" applyFill="1" applyBorder="1" applyAlignment="1">
      <alignment horizontal="center" vertical="center" wrapText="1"/>
    </xf>
    <xf numFmtId="164" fontId="2" fillId="0" borderId="4" xfId="0" applyFont="1" applyBorder="1" applyAlignment="1">
      <alignment vertical="center"/>
    </xf>
    <xf numFmtId="164" fontId="2" fillId="0" borderId="5" xfId="0" applyFont="1" applyBorder="1" applyAlignment="1">
      <alignment horizontal="center" vertical="center"/>
    </xf>
    <xf numFmtId="164" fontId="2" fillId="0" borderId="5" xfId="0" applyFont="1" applyBorder="1" applyAlignment="1">
      <alignment horizontal="left" vertical="center"/>
    </xf>
    <xf numFmtId="164" fontId="2" fillId="0" borderId="6" xfId="0" applyFont="1" applyBorder="1" applyAlignment="1">
      <alignment vertical="center"/>
    </xf>
    <xf numFmtId="164" fontId="0" fillId="0" borderId="7" xfId="0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 horizontal="center" vertical="center" wrapText="1"/>
    </xf>
    <xf numFmtId="164" fontId="2" fillId="2" borderId="8" xfId="0" applyFont="1" applyFill="1" applyBorder="1" applyAlignment="1">
      <alignment horizontal="center" vertical="center"/>
    </xf>
    <xf numFmtId="164" fontId="2" fillId="2" borderId="9" xfId="0" applyFont="1" applyFill="1" applyBorder="1" applyAlignment="1">
      <alignment horizontal="center" vertical="center" wrapText="1"/>
    </xf>
    <xf numFmtId="164" fontId="2" fillId="2" borderId="10" xfId="0" applyFont="1" applyFill="1" applyBorder="1" applyAlignment="1">
      <alignment horizontal="center" vertical="center" wrapText="1"/>
    </xf>
    <xf numFmtId="164" fontId="2" fillId="0" borderId="11" xfId="0" applyFont="1" applyBorder="1" applyAlignment="1">
      <alignment horizontal="center" vertical="center"/>
    </xf>
    <xf numFmtId="164" fontId="0" fillId="0" borderId="12" xfId="0" applyFont="1" applyBorder="1" applyAlignment="1">
      <alignment horizontal="left" vertical="center"/>
    </xf>
    <xf numFmtId="164" fontId="0" fillId="0" borderId="13" xfId="0" applyFont="1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2" fillId="2" borderId="15" xfId="0" applyFont="1" applyFill="1" applyBorder="1" applyAlignment="1">
      <alignment vertical="center"/>
    </xf>
    <xf numFmtId="164" fontId="2" fillId="0" borderId="16" xfId="0" applyFont="1" applyFill="1" applyBorder="1" applyAlignment="1">
      <alignment horizontal="center" vertical="center"/>
    </xf>
    <xf numFmtId="164" fontId="2" fillId="0" borderId="15" xfId="0" applyFont="1" applyBorder="1" applyAlignment="1">
      <alignment vertical="center"/>
    </xf>
    <xf numFmtId="164" fontId="2" fillId="2" borderId="15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 wrapText="1"/>
    </xf>
    <xf numFmtId="164" fontId="2" fillId="2" borderId="17" xfId="0" applyFont="1" applyFill="1" applyBorder="1" applyAlignment="1">
      <alignment horizontal="center" vertical="center" wrapText="1"/>
    </xf>
    <xf numFmtId="164" fontId="2" fillId="2" borderId="5" xfId="0" applyFont="1" applyFill="1" applyBorder="1" applyAlignment="1">
      <alignment horizontal="center" vertical="center"/>
    </xf>
    <xf numFmtId="164" fontId="2" fillId="0" borderId="18" xfId="0" applyFont="1" applyFill="1" applyBorder="1" applyAlignment="1">
      <alignment horizontal="center" vertical="center" wrapText="1"/>
    </xf>
    <xf numFmtId="164" fontId="0" fillId="0" borderId="19" xfId="0" applyBorder="1" applyAlignment="1">
      <alignment vertical="center"/>
    </xf>
    <xf numFmtId="165" fontId="0" fillId="0" borderId="19" xfId="0" applyNumberFormat="1" applyBorder="1" applyAlignment="1">
      <alignment vertical="center"/>
    </xf>
    <xf numFmtId="164" fontId="2" fillId="0" borderId="20" xfId="0" applyFont="1" applyFill="1" applyBorder="1" applyAlignment="1">
      <alignment horizontal="center" vertical="center" wrapText="1"/>
    </xf>
    <xf numFmtId="164" fontId="0" fillId="0" borderId="21" xfId="0" applyBorder="1" applyAlignment="1">
      <alignment vertical="center"/>
    </xf>
    <xf numFmtId="164" fontId="0" fillId="0" borderId="22" xfId="0" applyBorder="1" applyAlignment="1">
      <alignment vertical="center"/>
    </xf>
    <xf numFmtId="164" fontId="2" fillId="2" borderId="23" xfId="0" applyFont="1" applyFill="1" applyBorder="1" applyAlignment="1">
      <alignment horizontal="center" vertical="center" wrapText="1"/>
    </xf>
    <xf numFmtId="164" fontId="2" fillId="2" borderId="24" xfId="0" applyFont="1" applyFill="1" applyBorder="1" applyAlignment="1">
      <alignment vertical="center" wrapText="1"/>
    </xf>
    <xf numFmtId="164" fontId="2" fillId="2" borderId="25" xfId="0" applyFont="1" applyFill="1" applyBorder="1" applyAlignment="1">
      <alignment horizontal="center" vertical="center" wrapText="1"/>
    </xf>
    <xf numFmtId="164" fontId="2" fillId="2" borderId="26" xfId="0" applyFont="1" applyFill="1" applyBorder="1" applyAlignment="1">
      <alignment horizontal="center" vertical="center" wrapText="1"/>
    </xf>
    <xf numFmtId="164" fontId="0" fillId="3" borderId="18" xfId="0" applyFont="1" applyFill="1" applyBorder="1" applyAlignment="1">
      <alignment horizontal="left" vertical="center" wrapText="1"/>
    </xf>
    <xf numFmtId="164" fontId="0" fillId="0" borderId="27" xfId="0" applyBorder="1" applyAlignment="1">
      <alignment horizontal="center" vertical="center"/>
    </xf>
    <xf numFmtId="166" fontId="0" fillId="0" borderId="27" xfId="19" applyFont="1" applyFill="1" applyBorder="1" applyAlignment="1" applyProtection="1">
      <alignment horizontal="center" vertical="center"/>
      <protection/>
    </xf>
    <xf numFmtId="168" fontId="0" fillId="0" borderId="28" xfId="15" applyNumberFormat="1" applyFont="1" applyFill="1" applyBorder="1" applyAlignment="1" applyProtection="1">
      <alignment horizontal="center" vertical="center"/>
      <protection/>
    </xf>
    <xf numFmtId="164" fontId="0" fillId="3" borderId="11" xfId="0" applyFont="1" applyFill="1" applyBorder="1" applyAlignment="1">
      <alignment horizontal="left" vertical="center" wrapText="1"/>
    </xf>
    <xf numFmtId="164" fontId="0" fillId="0" borderId="29" xfId="0" applyBorder="1" applyAlignment="1">
      <alignment horizontal="center" vertical="center"/>
    </xf>
    <xf numFmtId="166" fontId="0" fillId="0" borderId="29" xfId="19" applyFont="1" applyFill="1" applyBorder="1" applyAlignment="1" applyProtection="1">
      <alignment horizontal="center" vertical="center"/>
      <protection/>
    </xf>
    <xf numFmtId="168" fontId="0" fillId="0" borderId="12" xfId="15" applyNumberFormat="1" applyFont="1" applyFill="1" applyBorder="1" applyAlignment="1" applyProtection="1">
      <alignment horizontal="center" vertical="center"/>
      <protection/>
    </xf>
    <xf numFmtId="166" fontId="0" fillId="0" borderId="29" xfId="0" applyNumberFormat="1" applyBorder="1" applyAlignment="1">
      <alignment horizontal="center" vertical="center"/>
    </xf>
    <xf numFmtId="164" fontId="0" fillId="0" borderId="6" xfId="0" applyFont="1" applyBorder="1" applyAlignment="1">
      <alignment horizontal="left" vertical="center" wrapText="1"/>
    </xf>
    <xf numFmtId="164" fontId="0" fillId="0" borderId="30" xfId="0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6" fontId="0" fillId="0" borderId="30" xfId="0" applyNumberFormat="1" applyBorder="1" applyAlignment="1">
      <alignment horizontal="center" vertical="center"/>
    </xf>
    <xf numFmtId="165" fontId="0" fillId="0" borderId="31" xfId="0" applyNumberFormat="1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164" fontId="2" fillId="0" borderId="32" xfId="0" applyFont="1" applyBorder="1" applyAlignment="1">
      <alignment horizontal="center" vertical="center"/>
    </xf>
    <xf numFmtId="164" fontId="0" fillId="0" borderId="33" xfId="0" applyFont="1" applyBorder="1" applyAlignment="1">
      <alignment horizontal="justify" vertical="center"/>
    </xf>
    <xf numFmtId="164" fontId="0" fillId="0" borderId="34" xfId="0" applyBorder="1" applyAlignment="1">
      <alignment horizontal="center" vertical="center"/>
    </xf>
    <xf numFmtId="164" fontId="0" fillId="0" borderId="35" xfId="0" applyFont="1" applyBorder="1" applyAlignment="1">
      <alignment horizontal="justify" vertical="center"/>
    </xf>
    <xf numFmtId="164" fontId="0" fillId="0" borderId="35" xfId="0" applyFont="1" applyBorder="1" applyAlignment="1">
      <alignment horizontal="center" vertical="center" wrapText="1"/>
    </xf>
    <xf numFmtId="165" fontId="0" fillId="0" borderId="22" xfId="0" applyNumberFormat="1" applyBorder="1" applyAlignment="1">
      <alignment vertical="center"/>
    </xf>
    <xf numFmtId="164" fontId="2" fillId="2" borderId="36" xfId="0" applyFont="1" applyFill="1" applyBorder="1" applyAlignment="1">
      <alignment horizontal="center" vertical="center" wrapText="1"/>
    </xf>
    <xf numFmtId="164" fontId="0" fillId="0" borderId="27" xfId="19" applyNumberFormat="1" applyFont="1" applyFill="1" applyBorder="1" applyAlignment="1" applyProtection="1">
      <alignment horizontal="center" vertical="center"/>
      <protection/>
    </xf>
    <xf numFmtId="165" fontId="0" fillId="0" borderId="37" xfId="0" applyNumberFormat="1" applyBorder="1" applyAlignment="1">
      <alignment vertical="center"/>
    </xf>
    <xf numFmtId="164" fontId="0" fillId="3" borderId="29" xfId="0" applyFont="1" applyFill="1" applyBorder="1" applyAlignment="1">
      <alignment horizontal="left" vertical="center" wrapText="1"/>
    </xf>
    <xf numFmtId="168" fontId="0" fillId="0" borderId="28" xfId="15" applyNumberFormat="1" applyFont="1" applyFill="1" applyBorder="1" applyAlignment="1" applyProtection="1">
      <alignment vertical="center"/>
      <protection/>
    </xf>
    <xf numFmtId="165" fontId="0" fillId="0" borderId="31" xfId="0" applyNumberFormat="1" applyBorder="1" applyAlignment="1">
      <alignment vertical="center"/>
    </xf>
    <xf numFmtId="164" fontId="0" fillId="0" borderId="0" xfId="0" applyBorder="1" applyAlignment="1">
      <alignment horizontal="left" vertical="center" wrapText="1"/>
    </xf>
    <xf numFmtId="166" fontId="0" fillId="0" borderId="0" xfId="0" applyNumberFormat="1" applyBorder="1" applyAlignment="1">
      <alignment horizontal="center" vertical="center"/>
    </xf>
    <xf numFmtId="164" fontId="0" fillId="0" borderId="28" xfId="0" applyFont="1" applyBorder="1" applyAlignment="1">
      <alignment horizontal="left" vertical="center" wrapText="1"/>
    </xf>
    <xf numFmtId="164" fontId="0" fillId="0" borderId="34" xfId="0" applyFont="1" applyBorder="1" applyAlignment="1">
      <alignment horizontal="left" vertical="center" wrapText="1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2" fillId="2" borderId="38" xfId="0" applyFont="1" applyFill="1" applyBorder="1" applyAlignment="1">
      <alignment horizontal="center" vertical="center" wrapText="1"/>
    </xf>
    <xf numFmtId="165" fontId="0" fillId="0" borderId="28" xfId="0" applyNumberFormat="1" applyBorder="1" applyAlignment="1">
      <alignment vertical="center"/>
    </xf>
    <xf numFmtId="164" fontId="0" fillId="0" borderId="11" xfId="0" applyFont="1" applyBorder="1" applyAlignment="1">
      <alignment horizontal="left" vertical="center" wrapText="1"/>
    </xf>
    <xf numFmtId="164" fontId="0" fillId="0" borderId="23" xfId="0" applyBorder="1" applyAlignment="1">
      <alignment/>
    </xf>
    <xf numFmtId="165" fontId="0" fillId="0" borderId="12" xfId="0" applyNumberFormat="1" applyBorder="1" applyAlignment="1">
      <alignment vertical="center"/>
    </xf>
    <xf numFmtId="164" fontId="0" fillId="0" borderId="6" xfId="0" applyBorder="1" applyAlignment="1">
      <alignment horizontal="center" vertical="center"/>
    </xf>
    <xf numFmtId="164" fontId="0" fillId="0" borderId="30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8763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0</xdr:col>
      <xdr:colOff>1266825</xdr:colOff>
      <xdr:row>4</xdr:row>
      <xdr:rowOff>171450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8763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9525</xdr:rowOff>
    </xdr:from>
    <xdr:to>
      <xdr:col>0</xdr:col>
      <xdr:colOff>1171575</xdr:colOff>
      <xdr:row>4</xdr:row>
      <xdr:rowOff>133350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8763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47625</xdr:rowOff>
    </xdr:from>
    <xdr:to>
      <xdr:col>0</xdr:col>
      <xdr:colOff>1247775</xdr:colOff>
      <xdr:row>4</xdr:row>
      <xdr:rowOff>171450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625"/>
          <a:ext cx="8763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workbookViewId="0" topLeftCell="A7">
      <selection activeCell="E29" sqref="E29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14.8515625" style="1" customWidth="1"/>
    <col min="4" max="4" width="17.7109375" style="1" customWidth="1"/>
    <col min="5" max="5" width="14.8515625" style="1" customWidth="1"/>
    <col min="6" max="6" width="17.00390625" style="1" customWidth="1"/>
    <col min="7" max="7" width="14.28125" style="1" customWidth="1"/>
    <col min="8" max="16384" width="11.421875" style="1" customWidth="1"/>
  </cols>
  <sheetData>
    <row r="1" spans="1:7" ht="13.5" customHeight="1">
      <c r="A1" s="2"/>
      <c r="B1" s="3" t="s">
        <v>0</v>
      </c>
      <c r="C1" s="3"/>
      <c r="D1" s="3"/>
      <c r="E1" s="3"/>
      <c r="F1" s="4" t="s">
        <v>1</v>
      </c>
      <c r="G1" s="4"/>
    </row>
    <row r="2" spans="1:5" ht="12.75">
      <c r="A2" s="2"/>
      <c r="B2" s="3"/>
      <c r="C2" s="3"/>
      <c r="D2" s="3"/>
      <c r="E2" s="3"/>
    </row>
    <row r="3" spans="1:7" ht="13.5">
      <c r="A3" s="2"/>
      <c r="B3" s="3"/>
      <c r="C3" s="3"/>
      <c r="D3" s="3"/>
      <c r="E3" s="3"/>
      <c r="F3" s="4" t="s">
        <v>2</v>
      </c>
      <c r="G3" s="4"/>
    </row>
    <row r="4" ht="12.75">
      <c r="A4" s="2"/>
    </row>
    <row r="5" spans="1:7" ht="18.75" customHeight="1">
      <c r="A5" s="2"/>
      <c r="F5" s="5" t="s">
        <v>3</v>
      </c>
      <c r="G5" s="5"/>
    </row>
    <row r="6" spans="1:7" ht="14.25" customHeight="1">
      <c r="A6" s="6" t="s">
        <v>4</v>
      </c>
      <c r="B6" s="6"/>
      <c r="C6" s="6"/>
      <c r="D6" s="6"/>
      <c r="E6" s="6"/>
      <c r="F6" s="6"/>
      <c r="G6" s="6"/>
    </row>
    <row r="7" spans="1:7" ht="15.75" customHeight="1">
      <c r="A7" s="7" t="s">
        <v>0</v>
      </c>
      <c r="B7" s="7"/>
      <c r="C7" s="7"/>
      <c r="D7" s="7"/>
      <c r="E7" s="7"/>
      <c r="F7" s="7"/>
      <c r="G7" s="7"/>
    </row>
    <row r="8" spans="1:7" ht="15.75" customHeight="1">
      <c r="A8" s="8" t="s">
        <v>5</v>
      </c>
      <c r="B8" s="8"/>
      <c r="C8" s="8"/>
      <c r="D8" s="8"/>
      <c r="E8" s="8"/>
      <c r="F8" s="8"/>
      <c r="G8" s="8"/>
    </row>
    <row r="9" spans="1:7" ht="16.5" customHeight="1">
      <c r="A9" s="9" t="s">
        <v>6</v>
      </c>
      <c r="B9" s="10" t="s">
        <v>7</v>
      </c>
      <c r="C9" s="10"/>
      <c r="D9" s="10"/>
      <c r="E9" s="10"/>
      <c r="F9" s="10"/>
      <c r="G9" s="10"/>
    </row>
    <row r="10" spans="1:7" ht="16.5" customHeight="1">
      <c r="A10" s="9" t="s">
        <v>8</v>
      </c>
      <c r="B10" s="11" t="s">
        <v>9</v>
      </c>
      <c r="C10" s="11"/>
      <c r="D10" s="11"/>
      <c r="E10" s="11"/>
      <c r="F10" s="11"/>
      <c r="G10" s="11"/>
    </row>
    <row r="11" spans="1:7" ht="16.5" customHeight="1">
      <c r="A11" s="9" t="s">
        <v>10</v>
      </c>
      <c r="B11" s="11" t="s">
        <v>11</v>
      </c>
      <c r="C11" s="11"/>
      <c r="D11" s="11"/>
      <c r="E11" s="11"/>
      <c r="F11" s="11"/>
      <c r="G11" s="11"/>
    </row>
    <row r="12" spans="1:7" ht="18.75" customHeight="1">
      <c r="A12" s="12" t="s">
        <v>12</v>
      </c>
      <c r="B12" s="11" t="s">
        <v>13</v>
      </c>
      <c r="C12" s="11"/>
      <c r="D12" s="11"/>
      <c r="E12" s="11"/>
      <c r="F12" s="11"/>
      <c r="G12" s="11"/>
    </row>
    <row r="13" spans="1:7" ht="4.5" customHeight="1">
      <c r="A13" s="13"/>
      <c r="B13" s="14"/>
      <c r="C13" s="14"/>
      <c r="D13" s="14"/>
      <c r="E13" s="15"/>
      <c r="F13" s="15"/>
      <c r="G13" s="15"/>
    </row>
    <row r="14" spans="1:7" ht="40.5" customHeight="1">
      <c r="A14" s="16" t="s">
        <v>14</v>
      </c>
      <c r="B14" s="17" t="s">
        <v>15</v>
      </c>
      <c r="C14" s="17"/>
      <c r="D14" s="17"/>
      <c r="E14" s="17"/>
      <c r="F14" s="18" t="s">
        <v>16</v>
      </c>
      <c r="G14" s="18"/>
    </row>
    <row r="15" spans="1:7" ht="16.5" customHeight="1">
      <c r="A15" s="19">
        <v>2</v>
      </c>
      <c r="B15" s="20" t="s">
        <v>17</v>
      </c>
      <c r="C15" s="20"/>
      <c r="D15" s="20"/>
      <c r="E15" s="20"/>
      <c r="F15" s="21" t="s">
        <v>18</v>
      </c>
      <c r="G15" s="21"/>
    </row>
    <row r="16" spans="1:7" ht="11.25" customHeight="1">
      <c r="A16" s="22"/>
      <c r="B16" s="22"/>
      <c r="C16" s="22"/>
      <c r="D16" s="22"/>
      <c r="E16" s="22"/>
      <c r="F16" s="22"/>
      <c r="G16" s="22"/>
    </row>
    <row r="17" spans="1:7" ht="32.25" customHeight="1">
      <c r="A17" s="23" t="s">
        <v>19</v>
      </c>
      <c r="B17" s="24" t="s">
        <v>20</v>
      </c>
      <c r="C17" s="24"/>
      <c r="D17" s="24"/>
      <c r="E17" s="24"/>
      <c r="F17" s="24"/>
      <c r="G17" s="24"/>
    </row>
    <row r="18" spans="1:7" ht="27" customHeight="1">
      <c r="A18" s="25" t="s">
        <v>21</v>
      </c>
      <c r="B18" s="26" t="s">
        <v>22</v>
      </c>
      <c r="C18" s="26"/>
      <c r="D18" s="26"/>
      <c r="E18" s="26"/>
      <c r="F18" s="26"/>
      <c r="G18" s="26"/>
    </row>
    <row r="19" spans="1:7" ht="28.5" customHeight="1">
      <c r="A19" s="27"/>
      <c r="B19" s="28" t="s">
        <v>23</v>
      </c>
      <c r="C19" s="28" t="s">
        <v>24</v>
      </c>
      <c r="D19" s="28" t="s">
        <v>25</v>
      </c>
      <c r="E19" s="28" t="s">
        <v>26</v>
      </c>
      <c r="F19" s="28" t="s">
        <v>27</v>
      </c>
      <c r="G19" s="29" t="s">
        <v>28</v>
      </c>
    </row>
    <row r="20" spans="1:7" ht="21.75" customHeight="1">
      <c r="A20" s="30" t="s">
        <v>29</v>
      </c>
      <c r="B20" s="31"/>
      <c r="C20" s="32">
        <v>100000</v>
      </c>
      <c r="D20" s="32"/>
      <c r="E20" s="32">
        <v>8000000</v>
      </c>
      <c r="F20" s="32">
        <v>12197198</v>
      </c>
      <c r="G20" s="32">
        <f>SUM(B20:F20)</f>
        <v>20297198</v>
      </c>
    </row>
    <row r="21" spans="1:7" ht="22.5" customHeight="1">
      <c r="A21" s="33" t="s">
        <v>30</v>
      </c>
      <c r="B21" s="34"/>
      <c r="C21" s="34"/>
      <c r="D21" s="34"/>
      <c r="E21" s="34"/>
      <c r="F21" s="34"/>
      <c r="G21" s="35">
        <f>SUM(B21:F21)</f>
        <v>0</v>
      </c>
    </row>
    <row r="22" spans="1:7" ht="39" customHeight="1">
      <c r="A22" s="36" t="s">
        <v>31</v>
      </c>
      <c r="B22" s="36"/>
      <c r="C22" s="36"/>
      <c r="D22" s="37" t="s">
        <v>32</v>
      </c>
      <c r="E22" s="38" t="s">
        <v>16</v>
      </c>
      <c r="F22" s="38" t="s">
        <v>33</v>
      </c>
      <c r="G22" s="39" t="s">
        <v>34</v>
      </c>
    </row>
    <row r="23" spans="1:7" ht="36.75" customHeight="1">
      <c r="A23" s="40" t="s">
        <v>35</v>
      </c>
      <c r="B23" s="40"/>
      <c r="C23" s="40"/>
      <c r="D23" s="41"/>
      <c r="E23" s="42">
        <v>1</v>
      </c>
      <c r="F23" s="42">
        <v>0.1</v>
      </c>
      <c r="G23" s="43">
        <v>4365</v>
      </c>
    </row>
    <row r="24" spans="1:7" ht="19.5" customHeight="1">
      <c r="A24" s="44" t="s">
        <v>36</v>
      </c>
      <c r="B24" s="44"/>
      <c r="C24" s="44"/>
      <c r="D24" s="45">
        <f>2</f>
        <v>2</v>
      </c>
      <c r="E24" s="45">
        <f>50+400+100</f>
        <v>550</v>
      </c>
      <c r="F24" s="46">
        <v>0.4</v>
      </c>
      <c r="G24" s="47">
        <f>1150000+49439+5775000</f>
        <v>6974439</v>
      </c>
    </row>
    <row r="25" spans="1:7" ht="36.75" customHeight="1">
      <c r="A25" s="44" t="s">
        <v>37</v>
      </c>
      <c r="B25" s="44"/>
      <c r="C25" s="44"/>
      <c r="D25" s="45">
        <v>2</v>
      </c>
      <c r="E25" s="48">
        <v>1</v>
      </c>
      <c r="F25" s="46">
        <v>0.3</v>
      </c>
      <c r="G25" s="47">
        <f>6850000+42669-7699</f>
        <v>6884970</v>
      </c>
    </row>
    <row r="26" spans="1:7" ht="24.75" customHeight="1">
      <c r="A26" s="49" t="s">
        <v>38</v>
      </c>
      <c r="B26" s="49"/>
      <c r="C26" s="49"/>
      <c r="D26" s="50">
        <v>2</v>
      </c>
      <c r="E26" s="51">
        <v>760</v>
      </c>
      <c r="F26" s="52">
        <v>0.2</v>
      </c>
      <c r="G26" s="53">
        <f>11226+6422198</f>
        <v>6433424</v>
      </c>
    </row>
    <row r="27" spans="1:7" ht="12.75">
      <c r="A27" s="2"/>
      <c r="B27" s="2"/>
      <c r="C27" s="2"/>
      <c r="D27" s="14"/>
      <c r="E27" s="14"/>
      <c r="F27" s="14"/>
      <c r="G27" s="54">
        <f>SUM(G23:G26)</f>
        <v>20297198</v>
      </c>
    </row>
  </sheetData>
  <sheetProtection selectLockedCells="1" selectUnlockedCells="1"/>
  <mergeCells count="25">
    <mergeCell ref="A1:A5"/>
    <mergeCell ref="B1:E3"/>
    <mergeCell ref="F1:G1"/>
    <mergeCell ref="F3:G3"/>
    <mergeCell ref="F5:G5"/>
    <mergeCell ref="A6:G6"/>
    <mergeCell ref="A7:G7"/>
    <mergeCell ref="A8:G8"/>
    <mergeCell ref="B9:G9"/>
    <mergeCell ref="B10:G10"/>
    <mergeCell ref="B11:G11"/>
    <mergeCell ref="B12:G12"/>
    <mergeCell ref="B14:E14"/>
    <mergeCell ref="F14:G14"/>
    <mergeCell ref="B15:E15"/>
    <mergeCell ref="F15:G15"/>
    <mergeCell ref="A16:G16"/>
    <mergeCell ref="B17:G17"/>
    <mergeCell ref="B18:G18"/>
    <mergeCell ref="A22:C22"/>
    <mergeCell ref="A23:C23"/>
    <mergeCell ref="A24:C24"/>
    <mergeCell ref="A25:C25"/>
    <mergeCell ref="A26:C26"/>
    <mergeCell ref="A27:C27"/>
  </mergeCells>
  <printOptions horizontalCentered="1" verticalCentered="1"/>
  <pageMargins left="0.19652777777777777" right="0.19652777777777777" top="0.39375" bottom="0.39375" header="0.5118055555555555" footer="0.5118055555555555"/>
  <pageSetup horizontalDpi="300" verticalDpi="300" orientation="landscape" scale="95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workbookViewId="0" topLeftCell="A7">
      <selection activeCell="A25" sqref="A25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14.57421875" style="1" customWidth="1"/>
    <col min="4" max="4" width="17.7109375" style="1" customWidth="1"/>
    <col min="5" max="5" width="14.8515625" style="1" customWidth="1"/>
    <col min="6" max="6" width="17.28125" style="1" customWidth="1"/>
    <col min="7" max="7" width="14.28125" style="1" customWidth="1"/>
    <col min="8" max="16384" width="11.421875" style="1" customWidth="1"/>
  </cols>
  <sheetData>
    <row r="1" spans="1:7" ht="13.5" customHeight="1">
      <c r="A1" s="2"/>
      <c r="B1" s="3" t="s">
        <v>0</v>
      </c>
      <c r="C1" s="3"/>
      <c r="D1" s="3"/>
      <c r="E1" s="3"/>
      <c r="F1" s="4" t="s">
        <v>1</v>
      </c>
      <c r="G1" s="4"/>
    </row>
    <row r="2" spans="1:5" ht="12.75">
      <c r="A2" s="2"/>
      <c r="B2" s="3"/>
      <c r="C2" s="3"/>
      <c r="D2" s="3"/>
      <c r="E2" s="3"/>
    </row>
    <row r="3" spans="1:7" ht="13.5">
      <c r="A3" s="2"/>
      <c r="B3" s="3"/>
      <c r="C3" s="3"/>
      <c r="D3" s="3"/>
      <c r="E3" s="3"/>
      <c r="F3" s="4" t="s">
        <v>2</v>
      </c>
      <c r="G3" s="4"/>
    </row>
    <row r="4" ht="12.75">
      <c r="A4" s="2"/>
    </row>
    <row r="5" spans="1:7" ht="18.75" customHeight="1">
      <c r="A5" s="2"/>
      <c r="F5" s="5" t="s">
        <v>3</v>
      </c>
      <c r="G5" s="5"/>
    </row>
    <row r="6" spans="1:7" ht="14.25" customHeight="1">
      <c r="A6" s="6" t="s">
        <v>4</v>
      </c>
      <c r="B6" s="6"/>
      <c r="C6" s="6"/>
      <c r="D6" s="6"/>
      <c r="E6" s="6"/>
      <c r="F6" s="6"/>
      <c r="G6" s="6"/>
    </row>
    <row r="7" spans="1:7" ht="15.75" customHeight="1">
      <c r="A7" s="7" t="s">
        <v>0</v>
      </c>
      <c r="B7" s="7"/>
      <c r="C7" s="7"/>
      <c r="D7" s="7"/>
      <c r="E7" s="7"/>
      <c r="F7" s="7"/>
      <c r="G7" s="7"/>
    </row>
    <row r="8" spans="1:7" ht="15.75" customHeight="1">
      <c r="A8" s="8" t="s">
        <v>5</v>
      </c>
      <c r="B8" s="8"/>
      <c r="C8" s="8"/>
      <c r="D8" s="8"/>
      <c r="E8" s="8"/>
      <c r="F8" s="8"/>
      <c r="G8" s="8"/>
    </row>
    <row r="9" spans="1:7" ht="16.5" customHeight="1">
      <c r="A9" s="9" t="s">
        <v>6</v>
      </c>
      <c r="B9" s="10" t="s">
        <v>7</v>
      </c>
      <c r="C9" s="10"/>
      <c r="D9" s="10"/>
      <c r="E9" s="10"/>
      <c r="F9" s="10"/>
      <c r="G9" s="10"/>
    </row>
    <row r="10" spans="1:7" ht="16.5" customHeight="1">
      <c r="A10" s="9" t="s">
        <v>8</v>
      </c>
      <c r="B10" s="11" t="s">
        <v>9</v>
      </c>
      <c r="C10" s="11"/>
      <c r="D10" s="11"/>
      <c r="E10" s="11"/>
      <c r="F10" s="11"/>
      <c r="G10" s="11"/>
    </row>
    <row r="11" spans="1:7" ht="16.5" customHeight="1">
      <c r="A11" s="9" t="s">
        <v>10</v>
      </c>
      <c r="B11" s="11" t="s">
        <v>11</v>
      </c>
      <c r="C11" s="11"/>
      <c r="D11" s="11"/>
      <c r="E11" s="11"/>
      <c r="F11" s="11"/>
      <c r="G11" s="11"/>
    </row>
    <row r="12" spans="1:7" ht="18.75" customHeight="1">
      <c r="A12" s="12" t="s">
        <v>12</v>
      </c>
      <c r="B12" s="11" t="s">
        <v>39</v>
      </c>
      <c r="C12" s="11"/>
      <c r="D12" s="11"/>
      <c r="E12" s="11"/>
      <c r="F12" s="11"/>
      <c r="G12" s="11"/>
    </row>
    <row r="13" spans="1:7" ht="4.5" customHeight="1">
      <c r="A13" s="13"/>
      <c r="B13" s="14"/>
      <c r="C13" s="14"/>
      <c r="D13" s="14"/>
      <c r="E13" s="15"/>
      <c r="F13" s="15"/>
      <c r="G13" s="15"/>
    </row>
    <row r="14" spans="1:7" ht="40.5" customHeight="1">
      <c r="A14" s="16" t="s">
        <v>14</v>
      </c>
      <c r="B14" s="17" t="s">
        <v>15</v>
      </c>
      <c r="C14" s="17"/>
      <c r="D14" s="17"/>
      <c r="E14" s="17"/>
      <c r="F14" s="18" t="s">
        <v>16</v>
      </c>
      <c r="G14" s="18"/>
    </row>
    <row r="15" spans="1:7" ht="16.5" customHeight="1">
      <c r="A15" s="55">
        <v>1</v>
      </c>
      <c r="B15" s="56" t="s">
        <v>40</v>
      </c>
      <c r="C15" s="56"/>
      <c r="D15" s="56"/>
      <c r="E15" s="56"/>
      <c r="F15" s="57">
        <f>245+233</f>
        <v>478</v>
      </c>
      <c r="G15" s="57"/>
    </row>
    <row r="16" spans="1:7" ht="24.75" customHeight="1">
      <c r="A16" s="19">
        <v>2</v>
      </c>
      <c r="B16" s="58" t="s">
        <v>41</v>
      </c>
      <c r="C16" s="58"/>
      <c r="D16" s="58"/>
      <c r="E16" s="58"/>
      <c r="F16" s="59" t="s">
        <v>42</v>
      </c>
      <c r="G16" s="59"/>
    </row>
    <row r="17" spans="1:7" ht="32.25" customHeight="1">
      <c r="A17" s="23" t="s">
        <v>19</v>
      </c>
      <c r="B17" s="24" t="s">
        <v>20</v>
      </c>
      <c r="C17" s="24"/>
      <c r="D17" s="24"/>
      <c r="E17" s="24"/>
      <c r="F17" s="24"/>
      <c r="G17" s="24"/>
    </row>
    <row r="18" spans="1:7" ht="27" customHeight="1">
      <c r="A18" s="25" t="s">
        <v>43</v>
      </c>
      <c r="B18" s="26" t="s">
        <v>22</v>
      </c>
      <c r="C18" s="26"/>
      <c r="D18" s="26"/>
      <c r="E18" s="26"/>
      <c r="F18" s="26"/>
      <c r="G18" s="26"/>
    </row>
    <row r="19" spans="1:7" ht="28.5" customHeight="1">
      <c r="A19" s="27"/>
      <c r="B19" s="28" t="s">
        <v>23</v>
      </c>
      <c r="C19" s="28" t="s">
        <v>24</v>
      </c>
      <c r="D19" s="28" t="s">
        <v>25</v>
      </c>
      <c r="E19" s="28" t="s">
        <v>26</v>
      </c>
      <c r="F19" s="28" t="s">
        <v>27</v>
      </c>
      <c r="G19" s="29" t="s">
        <v>28</v>
      </c>
    </row>
    <row r="20" spans="1:7" ht="21.75" customHeight="1">
      <c r="A20" s="30" t="s">
        <v>29</v>
      </c>
      <c r="B20" s="31"/>
      <c r="C20" s="32">
        <v>100000</v>
      </c>
      <c r="D20" s="32"/>
      <c r="E20" s="32"/>
      <c r="F20" s="32">
        <v>1005557</v>
      </c>
      <c r="G20" s="60">
        <f>SUM(B20:F20)</f>
        <v>1105557</v>
      </c>
    </row>
    <row r="21" spans="1:7" ht="22.5" customHeight="1">
      <c r="A21" s="33" t="s">
        <v>30</v>
      </c>
      <c r="B21" s="34"/>
      <c r="C21" s="34"/>
      <c r="D21" s="34"/>
      <c r="E21" s="34"/>
      <c r="F21" s="34"/>
      <c r="G21" s="35">
        <f>SUM(B21:F21)</f>
        <v>0</v>
      </c>
    </row>
    <row r="22" spans="1:7" ht="39" customHeight="1">
      <c r="A22" s="61" t="s">
        <v>31</v>
      </c>
      <c r="B22" s="61"/>
      <c r="C22" s="61"/>
      <c r="D22" s="37" t="s">
        <v>32</v>
      </c>
      <c r="E22" s="38" t="s">
        <v>16</v>
      </c>
      <c r="F22" s="38" t="s">
        <v>33</v>
      </c>
      <c r="G22" s="39" t="s">
        <v>34</v>
      </c>
    </row>
    <row r="23" spans="1:7" ht="24.75" customHeight="1">
      <c r="A23" s="44" t="s">
        <v>44</v>
      </c>
      <c r="B23" s="44"/>
      <c r="C23" s="44"/>
      <c r="D23" s="41">
        <v>1</v>
      </c>
      <c r="E23" s="62">
        <v>245</v>
      </c>
      <c r="F23" s="42">
        <v>0.4</v>
      </c>
      <c r="G23" s="43">
        <f>(23801+17661+36304)+490000</f>
        <v>567766</v>
      </c>
    </row>
    <row r="24" spans="1:7" ht="24.75" customHeight="1">
      <c r="A24" s="44" t="s">
        <v>45</v>
      </c>
      <c r="B24" s="44"/>
      <c r="C24" s="44"/>
      <c r="D24" s="41">
        <v>1</v>
      </c>
      <c r="E24" s="62">
        <v>233</v>
      </c>
      <c r="F24" s="42">
        <v>0.4</v>
      </c>
      <c r="G24" s="43">
        <f>6861+492142+23435</f>
        <v>522438</v>
      </c>
    </row>
    <row r="25" spans="1:7" ht="48.75" customHeight="1">
      <c r="A25" s="49" t="s">
        <v>46</v>
      </c>
      <c r="B25" s="49"/>
      <c r="C25" s="49"/>
      <c r="D25" s="50">
        <v>2</v>
      </c>
      <c r="E25" s="52">
        <v>1</v>
      </c>
      <c r="F25" s="52">
        <v>0.2</v>
      </c>
      <c r="G25" s="53">
        <f>15373</f>
        <v>15373</v>
      </c>
    </row>
    <row r="26" spans="1:7" ht="12.75">
      <c r="A26" s="2"/>
      <c r="B26" s="2"/>
      <c r="C26" s="2"/>
      <c r="D26" s="14"/>
      <c r="E26" s="14"/>
      <c r="F26" s="14"/>
      <c r="G26" s="54">
        <f>SUM(G23:G25)</f>
        <v>1105577</v>
      </c>
    </row>
  </sheetData>
  <sheetProtection selectLockedCells="1" selectUnlockedCells="1"/>
  <mergeCells count="25">
    <mergeCell ref="A1:A5"/>
    <mergeCell ref="B1:E3"/>
    <mergeCell ref="F1:G1"/>
    <mergeCell ref="F3:G3"/>
    <mergeCell ref="F5:G5"/>
    <mergeCell ref="A6:G6"/>
    <mergeCell ref="A7:G7"/>
    <mergeCell ref="A8:G8"/>
    <mergeCell ref="B9:G9"/>
    <mergeCell ref="B10:G10"/>
    <mergeCell ref="B11:G11"/>
    <mergeCell ref="B12:G12"/>
    <mergeCell ref="B14:E14"/>
    <mergeCell ref="F14:G14"/>
    <mergeCell ref="B15:E15"/>
    <mergeCell ref="F15:G15"/>
    <mergeCell ref="B16:E16"/>
    <mergeCell ref="F16:G16"/>
    <mergeCell ref="B17:G17"/>
    <mergeCell ref="B18:G18"/>
    <mergeCell ref="A22:C22"/>
    <mergeCell ref="A23:C23"/>
    <mergeCell ref="A24:C24"/>
    <mergeCell ref="A25:C25"/>
    <mergeCell ref="A26:C26"/>
  </mergeCells>
  <printOptions horizontalCentered="1" verticalCentered="1"/>
  <pageMargins left="0.7479166666666667" right="0.7479166666666667" top="0.5027777777777778" bottom="0.4597222222222222" header="0.5118055555555555" footer="0.5118055555555555"/>
  <pageSetup horizontalDpi="300" verticalDpi="300" orientation="landscape" scale="95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workbookViewId="0" topLeftCell="A1">
      <selection activeCell="C27" sqref="C27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13.7109375" style="1" customWidth="1"/>
    <col min="4" max="4" width="17.7109375" style="1" customWidth="1"/>
    <col min="5" max="5" width="14.8515625" style="1" customWidth="1"/>
    <col min="6" max="6" width="17.28125" style="1" customWidth="1"/>
    <col min="7" max="7" width="14.28125" style="1" customWidth="1"/>
    <col min="8" max="16384" width="11.421875" style="1" customWidth="1"/>
  </cols>
  <sheetData>
    <row r="1" spans="1:7" ht="13.5" customHeight="1">
      <c r="A1" s="2"/>
      <c r="B1" s="3" t="s">
        <v>0</v>
      </c>
      <c r="C1" s="3"/>
      <c r="D1" s="3"/>
      <c r="E1" s="3"/>
      <c r="F1" s="4" t="s">
        <v>1</v>
      </c>
      <c r="G1" s="4"/>
    </row>
    <row r="2" spans="1:5" ht="12.75">
      <c r="A2" s="2"/>
      <c r="B2" s="3"/>
      <c r="C2" s="3"/>
      <c r="D2" s="3"/>
      <c r="E2" s="3"/>
    </row>
    <row r="3" spans="1:7" ht="13.5">
      <c r="A3" s="2"/>
      <c r="B3" s="3"/>
      <c r="C3" s="3"/>
      <c r="D3" s="3"/>
      <c r="E3" s="3"/>
      <c r="F3" s="4" t="s">
        <v>2</v>
      </c>
      <c r="G3" s="4"/>
    </row>
    <row r="4" ht="12.75">
      <c r="A4" s="2"/>
    </row>
    <row r="5" spans="1:7" ht="18.75" customHeight="1">
      <c r="A5" s="2"/>
      <c r="F5" s="5" t="s">
        <v>3</v>
      </c>
      <c r="G5" s="5"/>
    </row>
    <row r="6" spans="1:7" ht="14.25" customHeight="1">
      <c r="A6" s="6" t="s">
        <v>4</v>
      </c>
      <c r="B6" s="6"/>
      <c r="C6" s="6"/>
      <c r="D6" s="6"/>
      <c r="E6" s="6"/>
      <c r="F6" s="6"/>
      <c r="G6" s="6"/>
    </row>
    <row r="7" spans="1:7" ht="15.75" customHeight="1">
      <c r="A7" s="7" t="s">
        <v>0</v>
      </c>
      <c r="B7" s="7"/>
      <c r="C7" s="7"/>
      <c r="D7" s="7"/>
      <c r="E7" s="7"/>
      <c r="F7" s="7"/>
      <c r="G7" s="7"/>
    </row>
    <row r="8" spans="1:7" ht="15.75" customHeight="1">
      <c r="A8" s="8" t="s">
        <v>5</v>
      </c>
      <c r="B8" s="8"/>
      <c r="C8" s="8"/>
      <c r="D8" s="8"/>
      <c r="E8" s="8"/>
      <c r="F8" s="8"/>
      <c r="G8" s="8"/>
    </row>
    <row r="9" spans="1:7" ht="16.5" customHeight="1">
      <c r="A9" s="9" t="s">
        <v>6</v>
      </c>
      <c r="B9" s="10" t="s">
        <v>7</v>
      </c>
      <c r="C9" s="10"/>
      <c r="D9" s="10"/>
      <c r="E9" s="10"/>
      <c r="F9" s="10"/>
      <c r="G9" s="10"/>
    </row>
    <row r="10" spans="1:7" ht="16.5" customHeight="1">
      <c r="A10" s="9" t="s">
        <v>8</v>
      </c>
      <c r="B10" s="11" t="s">
        <v>9</v>
      </c>
      <c r="C10" s="11"/>
      <c r="D10" s="11"/>
      <c r="E10" s="11"/>
      <c r="F10" s="11"/>
      <c r="G10" s="11"/>
    </row>
    <row r="11" spans="1:7" ht="16.5" customHeight="1">
      <c r="A11" s="9" t="s">
        <v>10</v>
      </c>
      <c r="B11" s="11" t="s">
        <v>11</v>
      </c>
      <c r="C11" s="11"/>
      <c r="D11" s="11"/>
      <c r="E11" s="11"/>
      <c r="F11" s="11"/>
      <c r="G11" s="11"/>
    </row>
    <row r="12" spans="1:7" ht="18.75" customHeight="1">
      <c r="A12" s="12" t="s">
        <v>12</v>
      </c>
      <c r="B12" s="11" t="s">
        <v>47</v>
      </c>
      <c r="C12" s="11"/>
      <c r="D12" s="11"/>
      <c r="E12" s="11"/>
      <c r="F12" s="11"/>
      <c r="G12" s="11"/>
    </row>
    <row r="13" spans="1:7" ht="4.5" customHeight="1">
      <c r="A13" s="13"/>
      <c r="B13" s="14"/>
      <c r="C13" s="14"/>
      <c r="D13" s="14"/>
      <c r="E13" s="15"/>
      <c r="F13" s="15"/>
      <c r="G13" s="15"/>
    </row>
    <row r="14" spans="1:7" ht="40.5" customHeight="1">
      <c r="A14" s="16" t="s">
        <v>14</v>
      </c>
      <c r="B14" s="17" t="s">
        <v>15</v>
      </c>
      <c r="C14" s="17"/>
      <c r="D14" s="17"/>
      <c r="E14" s="17"/>
      <c r="F14" s="18" t="s">
        <v>16</v>
      </c>
      <c r="G14" s="18"/>
    </row>
    <row r="15" spans="1:7" ht="16.5" customHeight="1">
      <c r="A15" s="55">
        <v>1</v>
      </c>
      <c r="B15" s="56" t="s">
        <v>48</v>
      </c>
      <c r="C15" s="56"/>
      <c r="D15" s="56"/>
      <c r="E15" s="56"/>
      <c r="F15" s="57" t="s">
        <v>49</v>
      </c>
      <c r="G15" s="57"/>
    </row>
    <row r="16" spans="1:7" ht="16.5" customHeight="1">
      <c r="A16" s="19">
        <v>2</v>
      </c>
      <c r="B16" s="58" t="s">
        <v>50</v>
      </c>
      <c r="C16" s="58"/>
      <c r="D16" s="58"/>
      <c r="E16" s="58"/>
      <c r="F16" s="21" t="s">
        <v>51</v>
      </c>
      <c r="G16" s="21"/>
    </row>
    <row r="17" spans="1:7" ht="32.25" customHeight="1">
      <c r="A17" s="23" t="s">
        <v>19</v>
      </c>
      <c r="B17" s="24" t="s">
        <v>20</v>
      </c>
      <c r="C17" s="24"/>
      <c r="D17" s="24"/>
      <c r="E17" s="24"/>
      <c r="F17" s="24"/>
      <c r="G17" s="24"/>
    </row>
    <row r="18" spans="1:7" ht="27" customHeight="1">
      <c r="A18" s="25" t="s">
        <v>52</v>
      </c>
      <c r="B18" s="26" t="s">
        <v>22</v>
      </c>
      <c r="C18" s="26"/>
      <c r="D18" s="26"/>
      <c r="E18" s="26"/>
      <c r="F18" s="26"/>
      <c r="G18" s="26"/>
    </row>
    <row r="19" spans="1:7" ht="28.5" customHeight="1">
      <c r="A19" s="27"/>
      <c r="B19" s="28" t="s">
        <v>23</v>
      </c>
      <c r="C19" s="28" t="s">
        <v>24</v>
      </c>
      <c r="D19" s="28" t="s">
        <v>25</v>
      </c>
      <c r="E19" s="28" t="s">
        <v>26</v>
      </c>
      <c r="F19" s="28" t="s">
        <v>27</v>
      </c>
      <c r="G19" s="29" t="s">
        <v>28</v>
      </c>
    </row>
    <row r="20" spans="1:7" ht="21.75" customHeight="1">
      <c r="A20" s="30" t="s">
        <v>29</v>
      </c>
      <c r="B20" s="31"/>
      <c r="C20" s="32">
        <v>120000</v>
      </c>
      <c r="D20" s="31"/>
      <c r="E20" s="31"/>
      <c r="F20" s="31"/>
      <c r="G20" s="63">
        <f>SUM(B20:F20)</f>
        <v>120000</v>
      </c>
    </row>
    <row r="21" spans="1:7" ht="22.5" customHeight="1">
      <c r="A21" s="33" t="s">
        <v>30</v>
      </c>
      <c r="B21" s="34"/>
      <c r="C21" s="34"/>
      <c r="D21" s="34"/>
      <c r="E21" s="34"/>
      <c r="F21" s="34"/>
      <c r="G21" s="35">
        <f>SUM(B21:F21)</f>
        <v>0</v>
      </c>
    </row>
    <row r="22" spans="1:7" ht="39" customHeight="1">
      <c r="A22" s="37" t="s">
        <v>31</v>
      </c>
      <c r="B22" s="37"/>
      <c r="C22" s="37"/>
      <c r="D22" s="37" t="s">
        <v>32</v>
      </c>
      <c r="E22" s="38" t="s">
        <v>16</v>
      </c>
      <c r="F22" s="38" t="s">
        <v>33</v>
      </c>
      <c r="G22" s="39" t="s">
        <v>34</v>
      </c>
    </row>
    <row r="23" spans="1:7" ht="24.75" customHeight="1">
      <c r="A23" s="64" t="s">
        <v>53</v>
      </c>
      <c r="B23" s="64"/>
      <c r="C23" s="64"/>
      <c r="D23" s="41">
        <v>2</v>
      </c>
      <c r="E23" s="62">
        <v>50</v>
      </c>
      <c r="F23" s="42">
        <v>0.7</v>
      </c>
      <c r="G23" s="65">
        <v>90000</v>
      </c>
    </row>
    <row r="24" spans="1:7" ht="24.75" customHeight="1">
      <c r="A24" s="49" t="s">
        <v>54</v>
      </c>
      <c r="B24" s="49"/>
      <c r="C24" s="49"/>
      <c r="D24" s="50">
        <v>2</v>
      </c>
      <c r="E24" s="52">
        <v>1</v>
      </c>
      <c r="F24" s="52">
        <v>0.3</v>
      </c>
      <c r="G24" s="66">
        <v>30000</v>
      </c>
    </row>
    <row r="25" spans="1:7" ht="12.75">
      <c r="A25" s="67"/>
      <c r="B25" s="2"/>
      <c r="C25" s="2"/>
      <c r="D25" s="2"/>
      <c r="E25" s="68"/>
      <c r="F25" s="68"/>
      <c r="G25" s="54"/>
    </row>
    <row r="26" spans="1:7" ht="12.75">
      <c r="A26" s="2"/>
      <c r="B26" s="2"/>
      <c r="C26" s="2"/>
      <c r="D26" s="14"/>
      <c r="E26" s="14"/>
      <c r="F26" s="14"/>
      <c r="G26" s="54">
        <f>SUM(G23:G24)</f>
        <v>120000</v>
      </c>
    </row>
    <row r="27" spans="1:7" ht="12.75">
      <c r="A27" s="14"/>
      <c r="B27" s="14"/>
      <c r="C27" s="14"/>
      <c r="D27" s="14"/>
      <c r="E27" s="14"/>
      <c r="F27" s="14"/>
      <c r="G27" s="14"/>
    </row>
  </sheetData>
  <sheetProtection selectLockedCells="1" selectUnlockedCells="1"/>
  <mergeCells count="23">
    <mergeCell ref="A1:A5"/>
    <mergeCell ref="B1:E3"/>
    <mergeCell ref="F1:G1"/>
    <mergeCell ref="F3:G3"/>
    <mergeCell ref="F5:G5"/>
    <mergeCell ref="A6:G6"/>
    <mergeCell ref="A7:G7"/>
    <mergeCell ref="A8:G8"/>
    <mergeCell ref="B9:G9"/>
    <mergeCell ref="B10:G10"/>
    <mergeCell ref="B11:G11"/>
    <mergeCell ref="B12:G12"/>
    <mergeCell ref="B14:E14"/>
    <mergeCell ref="F14:G14"/>
    <mergeCell ref="B15:E15"/>
    <mergeCell ref="F15:G15"/>
    <mergeCell ref="B16:E16"/>
    <mergeCell ref="F16:G16"/>
    <mergeCell ref="B17:G17"/>
    <mergeCell ref="B18:G18"/>
    <mergeCell ref="A22:C22"/>
    <mergeCell ref="A23:C23"/>
    <mergeCell ref="A24:C24"/>
  </mergeCells>
  <printOptions horizontalCentered="1" verticalCentered="1"/>
  <pageMargins left="0.7479166666666667" right="0.7479166666666667" top="0.6333333333333333" bottom="0.56875" header="0.5118055555555555" footer="0.56875"/>
  <pageSetup horizontalDpi="300" verticalDpi="300" orientation="landscape" scale="95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SheetLayoutView="100" workbookViewId="0" topLeftCell="A13">
      <selection activeCell="C20" sqref="C20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16.421875" style="1" customWidth="1"/>
    <col min="4" max="4" width="17.7109375" style="1" customWidth="1"/>
    <col min="5" max="5" width="13.7109375" style="1" customWidth="1"/>
    <col min="6" max="6" width="12.57421875" style="1" customWidth="1"/>
    <col min="7" max="7" width="19.8515625" style="1" customWidth="1"/>
    <col min="8" max="16384" width="11.421875" style="1" customWidth="1"/>
  </cols>
  <sheetData>
    <row r="1" spans="1:7" ht="13.5" customHeight="1">
      <c r="A1" s="2"/>
      <c r="B1" s="3" t="s">
        <v>0</v>
      </c>
      <c r="C1" s="3"/>
      <c r="D1" s="3"/>
      <c r="E1" s="3"/>
      <c r="F1" s="4" t="s">
        <v>1</v>
      </c>
      <c r="G1" s="4"/>
    </row>
    <row r="2" spans="1:5" ht="12.75">
      <c r="A2" s="2"/>
      <c r="B2" s="3"/>
      <c r="C2" s="3"/>
      <c r="D2" s="3"/>
      <c r="E2" s="3"/>
    </row>
    <row r="3" spans="1:7" ht="13.5">
      <c r="A3" s="2"/>
      <c r="B3" s="3"/>
      <c r="C3" s="3"/>
      <c r="D3" s="3"/>
      <c r="E3" s="3"/>
      <c r="F3" s="4" t="s">
        <v>2</v>
      </c>
      <c r="G3" s="4"/>
    </row>
    <row r="4" ht="12.75">
      <c r="A4" s="2"/>
    </row>
    <row r="5" spans="1:7" ht="18.75" customHeight="1">
      <c r="A5" s="2"/>
      <c r="F5" s="5" t="s">
        <v>3</v>
      </c>
      <c r="G5" s="5"/>
    </row>
    <row r="6" spans="1:7" ht="14.25" customHeight="1">
      <c r="A6" s="6" t="s">
        <v>4</v>
      </c>
      <c r="B6" s="6"/>
      <c r="C6" s="6"/>
      <c r="D6" s="6"/>
      <c r="E6" s="6"/>
      <c r="F6" s="6"/>
      <c r="G6" s="6"/>
    </row>
    <row r="7" spans="1:7" ht="15.75" customHeight="1">
      <c r="A7" s="7" t="s">
        <v>0</v>
      </c>
      <c r="B7" s="7"/>
      <c r="C7" s="7"/>
      <c r="D7" s="7"/>
      <c r="E7" s="7"/>
      <c r="F7" s="7"/>
      <c r="G7" s="7"/>
    </row>
    <row r="8" spans="1:7" ht="15.75" customHeight="1">
      <c r="A8" s="8" t="s">
        <v>5</v>
      </c>
      <c r="B8" s="8"/>
      <c r="C8" s="8"/>
      <c r="D8" s="8"/>
      <c r="E8" s="8"/>
      <c r="F8" s="8"/>
      <c r="G8" s="8"/>
    </row>
    <row r="9" spans="1:7" ht="16.5" customHeight="1">
      <c r="A9" s="9" t="s">
        <v>6</v>
      </c>
      <c r="B9" s="10" t="s">
        <v>7</v>
      </c>
      <c r="C9" s="10"/>
      <c r="D9" s="10"/>
      <c r="E9" s="10"/>
      <c r="F9" s="10"/>
      <c r="G9" s="10"/>
    </row>
    <row r="10" spans="1:7" ht="16.5" customHeight="1">
      <c r="A10" s="9" t="s">
        <v>8</v>
      </c>
      <c r="B10" s="11" t="s">
        <v>9</v>
      </c>
      <c r="C10" s="11"/>
      <c r="D10" s="11"/>
      <c r="E10" s="11"/>
      <c r="F10" s="11"/>
      <c r="G10" s="11"/>
    </row>
    <row r="11" spans="1:7" ht="16.5" customHeight="1">
      <c r="A11" s="9" t="s">
        <v>10</v>
      </c>
      <c r="B11" s="11" t="s">
        <v>11</v>
      </c>
      <c r="C11" s="11"/>
      <c r="D11" s="11"/>
      <c r="E11" s="11"/>
      <c r="F11" s="11"/>
      <c r="G11" s="11"/>
    </row>
    <row r="12" spans="1:7" ht="18.75" customHeight="1">
      <c r="A12" s="12" t="s">
        <v>12</v>
      </c>
      <c r="B12" s="11" t="s">
        <v>55</v>
      </c>
      <c r="C12" s="11"/>
      <c r="D12" s="11"/>
      <c r="E12" s="11"/>
      <c r="F12" s="11"/>
      <c r="G12" s="11"/>
    </row>
    <row r="13" spans="1:7" ht="4.5" customHeight="1">
      <c r="A13" s="13"/>
      <c r="B13" s="14"/>
      <c r="C13" s="14"/>
      <c r="D13" s="14"/>
      <c r="E13" s="15"/>
      <c r="F13" s="15"/>
      <c r="G13" s="15"/>
    </row>
    <row r="14" spans="1:7" ht="40.5" customHeight="1">
      <c r="A14" s="16" t="s">
        <v>14</v>
      </c>
      <c r="B14" s="17" t="s">
        <v>15</v>
      </c>
      <c r="C14" s="17"/>
      <c r="D14" s="17"/>
      <c r="E14" s="17"/>
      <c r="F14" s="18" t="s">
        <v>16</v>
      </c>
      <c r="G14" s="18"/>
    </row>
    <row r="15" spans="1:7" ht="36.75" customHeight="1">
      <c r="A15" s="55">
        <v>1</v>
      </c>
      <c r="B15" s="69" t="s">
        <v>56</v>
      </c>
      <c r="C15" s="69"/>
      <c r="D15" s="69"/>
      <c r="E15" s="69"/>
      <c r="F15" s="70" t="s">
        <v>57</v>
      </c>
      <c r="G15" s="70"/>
    </row>
    <row r="16" spans="1:7" ht="16.5" customHeight="1">
      <c r="A16" s="19">
        <v>2</v>
      </c>
      <c r="B16" s="71"/>
      <c r="C16" s="71"/>
      <c r="D16" s="71"/>
      <c r="E16" s="71"/>
      <c r="F16" s="72"/>
      <c r="G16" s="72"/>
    </row>
    <row r="17" spans="1:7" ht="32.25" customHeight="1">
      <c r="A17" s="23" t="s">
        <v>19</v>
      </c>
      <c r="B17" s="24" t="s">
        <v>20</v>
      </c>
      <c r="C17" s="24"/>
      <c r="D17" s="24"/>
      <c r="E17" s="24"/>
      <c r="F17" s="24"/>
      <c r="G17" s="24"/>
    </row>
    <row r="18" spans="1:7" ht="27" customHeight="1">
      <c r="A18" s="25" t="s">
        <v>58</v>
      </c>
      <c r="B18" s="26" t="s">
        <v>22</v>
      </c>
      <c r="C18" s="26"/>
      <c r="D18" s="26"/>
      <c r="E18" s="26"/>
      <c r="F18" s="26"/>
      <c r="G18" s="26"/>
    </row>
    <row r="19" spans="1:7" ht="28.5" customHeight="1">
      <c r="A19" s="27"/>
      <c r="B19" s="28" t="s">
        <v>23</v>
      </c>
      <c r="C19" s="28" t="s">
        <v>24</v>
      </c>
      <c r="D19" s="28" t="s">
        <v>25</v>
      </c>
      <c r="E19" s="28" t="s">
        <v>26</v>
      </c>
      <c r="F19" s="28" t="s">
        <v>27</v>
      </c>
      <c r="G19" s="29" t="s">
        <v>28</v>
      </c>
    </row>
    <row r="20" spans="1:7" ht="21.75" customHeight="1">
      <c r="A20" s="30" t="s">
        <v>29</v>
      </c>
      <c r="B20" s="31"/>
      <c r="C20" s="32">
        <v>104000</v>
      </c>
      <c r="D20" s="32"/>
      <c r="E20" s="32"/>
      <c r="F20" s="32"/>
      <c r="G20" s="63">
        <f>SUM(B20:F20)</f>
        <v>104000</v>
      </c>
    </row>
    <row r="21" spans="1:7" ht="22.5" customHeight="1">
      <c r="A21" s="33" t="s">
        <v>30</v>
      </c>
      <c r="B21" s="34"/>
      <c r="C21" s="34"/>
      <c r="D21" s="34"/>
      <c r="E21" s="34"/>
      <c r="F21" s="34"/>
      <c r="G21" s="35">
        <f>SUM(B21:F21)</f>
        <v>0</v>
      </c>
    </row>
    <row r="22" spans="1:7" ht="36.75" customHeight="1">
      <c r="A22" s="73" t="s">
        <v>31</v>
      </c>
      <c r="B22" s="73"/>
      <c r="C22" s="73"/>
      <c r="D22" s="37" t="s">
        <v>32</v>
      </c>
      <c r="E22" s="38" t="s">
        <v>59</v>
      </c>
      <c r="F22" s="38" t="s">
        <v>33</v>
      </c>
      <c r="G22" s="39" t="s">
        <v>34</v>
      </c>
    </row>
    <row r="23" spans="1:7" ht="48.75" customHeight="1">
      <c r="A23" s="64" t="s">
        <v>60</v>
      </c>
      <c r="B23" s="64"/>
      <c r="C23" s="64"/>
      <c r="D23" s="41">
        <v>1</v>
      </c>
      <c r="E23" s="42">
        <v>1</v>
      </c>
      <c r="F23" s="42">
        <v>0.6</v>
      </c>
      <c r="G23" s="74">
        <v>61400</v>
      </c>
    </row>
    <row r="24" spans="1:7" ht="24.75" customHeight="1">
      <c r="A24" s="75" t="s">
        <v>61</v>
      </c>
      <c r="B24" s="75"/>
      <c r="C24" s="75"/>
      <c r="D24" s="76"/>
      <c r="E24" s="48">
        <v>1</v>
      </c>
      <c r="F24" s="48">
        <v>0.4</v>
      </c>
      <c r="G24" s="77">
        <v>42600</v>
      </c>
    </row>
    <row r="25" spans="1:7" ht="12.75">
      <c r="A25" s="78"/>
      <c r="B25" s="78"/>
      <c r="C25" s="78"/>
      <c r="D25" s="79"/>
      <c r="E25" s="79"/>
      <c r="F25" s="79"/>
      <c r="G25" s="66"/>
    </row>
    <row r="26" spans="1:7" ht="12.75">
      <c r="A26" s="2"/>
      <c r="B26" s="2"/>
      <c r="C26" s="2"/>
      <c r="D26" s="14"/>
      <c r="E26" s="14"/>
      <c r="F26" s="14"/>
      <c r="G26" s="54"/>
    </row>
    <row r="27" spans="1:7" ht="12.75">
      <c r="A27" s="2"/>
      <c r="B27" s="2"/>
      <c r="C27" s="2"/>
      <c r="D27" s="14"/>
      <c r="E27" s="14"/>
      <c r="F27" s="14"/>
      <c r="G27" s="54">
        <f>SUM(G23:G24)</f>
        <v>104000</v>
      </c>
    </row>
  </sheetData>
  <sheetProtection selectLockedCells="1" selectUnlockedCells="1"/>
  <mergeCells count="24">
    <mergeCell ref="A1:A5"/>
    <mergeCell ref="B1:E3"/>
    <mergeCell ref="F1:G1"/>
    <mergeCell ref="F3:G3"/>
    <mergeCell ref="F5:G5"/>
    <mergeCell ref="A6:G6"/>
    <mergeCell ref="A7:G7"/>
    <mergeCell ref="A8:G8"/>
    <mergeCell ref="B9:G9"/>
    <mergeCell ref="B10:G10"/>
    <mergeCell ref="B11:G11"/>
    <mergeCell ref="B12:G12"/>
    <mergeCell ref="B14:E14"/>
    <mergeCell ref="F14:G14"/>
    <mergeCell ref="B15:E15"/>
    <mergeCell ref="F15:G15"/>
    <mergeCell ref="B16:E16"/>
    <mergeCell ref="F16:G16"/>
    <mergeCell ref="B17:G17"/>
    <mergeCell ref="B18:G18"/>
    <mergeCell ref="A22:C22"/>
    <mergeCell ref="A23:C23"/>
    <mergeCell ref="A24:C24"/>
    <mergeCell ref="A25:C25"/>
  </mergeCells>
  <printOptions horizontalCentered="1" verticalCentered="1"/>
  <pageMargins left="0.7875" right="0.7875" top="0.37222222222222223" bottom="0.28541666666666665" header="0.5118055555555555" footer="0.5118055555555555"/>
  <pageSetup horizontalDpi="300" verticalDpi="300" orientation="landscape" scale="93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colivella</dc:creator>
  <cp:keywords/>
  <dc:description/>
  <cp:lastModifiedBy/>
  <cp:lastPrinted>2008-06-11T13:49:53Z</cp:lastPrinted>
  <dcterms:created xsi:type="dcterms:W3CDTF">2008-06-09T18:56:06Z</dcterms:created>
  <dcterms:modified xsi:type="dcterms:W3CDTF">2012-03-26T23:32:20Z</dcterms:modified>
  <cp:category/>
  <cp:version/>
  <cp:contentType/>
  <cp:contentStatus/>
  <cp:revision>8</cp:revision>
</cp:coreProperties>
</file>