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5480" windowHeight="946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_xlnm.Print_Area" localSheetId="0">'Hoja1'!$A$1:$G$33</definedName>
    <definedName name="_xlnm.Print_Titles" localSheetId="0">'Hoja1'!$1:$3</definedName>
  </definedNames>
  <calcPr fullCalcOnLoad="1"/>
</workbook>
</file>

<file path=xl/comments1.xml><?xml version="1.0" encoding="utf-8"?>
<comments xmlns="http://schemas.openxmlformats.org/spreadsheetml/2006/main">
  <authors>
    <author>mcontreras</author>
  </authors>
  <commentList>
    <comment ref="A7" authorId="0">
      <text>
        <r>
          <rPr>
            <b/>
            <sz val="8"/>
            <rFont val="Tahoma"/>
            <family val="2"/>
          </rPr>
          <t>Indicar la entidad encargada de la ejecución del proyecto</t>
        </r>
      </text>
    </comment>
    <comment ref="A8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9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2"/>
          </rPr>
          <t>Ver metas en el Plan de Desarrollo del subprograma</t>
        </r>
        <r>
          <rPr>
            <sz val="8"/>
            <rFont val="Tahoma"/>
            <family val="2"/>
          </rPr>
          <t xml:space="preserve">
</t>
        </r>
      </text>
    </comment>
    <comment ref="A26" authorId="0">
      <text>
        <r>
          <rPr>
            <b/>
            <sz val="8"/>
            <rFont val="Tahoma"/>
            <family val="2"/>
          </rPr>
          <t>Que le apuntaran al cumplimiento del subprograma</t>
        </r>
        <r>
          <rPr>
            <sz val="8"/>
            <rFont val="Tahoma"/>
            <family val="2"/>
          </rPr>
          <t xml:space="preserve">
</t>
        </r>
      </text>
    </comment>
    <comment ref="E26" authorId="0">
      <text>
        <r>
          <rPr>
            <sz val="8"/>
            <rFont val="Tahoma"/>
            <family val="2"/>
          </rPr>
          <t xml:space="preserve">Según la meta formulada, incorporar en cantidad, lo planeado para 2.008
</t>
        </r>
      </text>
    </comment>
    <comment ref="F26" authorId="0">
      <text>
        <r>
          <rPr>
            <b/>
            <sz val="8"/>
            <rFont val="Tahoma"/>
            <family val="2"/>
          </rPr>
          <t>Es la importancia de la meta dentro del Proyecto. La sumatoria de ponderación debe ser 100%</t>
        </r>
        <r>
          <rPr>
            <sz val="8"/>
            <rFont val="Tahoma"/>
            <family val="2"/>
          </rPr>
          <t xml:space="preserve">
</t>
        </r>
      </text>
    </comment>
    <comment ref="G26" authorId="0">
      <text>
        <r>
          <rPr>
            <b/>
            <sz val="8"/>
            <rFont val="Tahoma"/>
            <family val="2"/>
          </rPr>
          <t>Establecer los recursos necesarios para el cumplimiento de la meta.</t>
        </r>
        <r>
          <rPr>
            <sz val="8"/>
            <rFont val="Tahoma"/>
            <family val="2"/>
          </rPr>
          <t xml:space="preserve">
</t>
        </r>
      </text>
    </comment>
    <comment ref="B23" authorId="0">
      <text>
        <r>
          <rPr>
            <b/>
            <sz val="8"/>
            <rFont val="Tahoma"/>
            <family val="2"/>
          </rPr>
          <t>Techos presupuestales asignados, distribuirlos en los proyectos (SGP de la vigencia)</t>
        </r>
        <r>
          <rPr>
            <sz val="8"/>
            <rFont val="Tahoma"/>
            <family val="2"/>
          </rPr>
          <t xml:space="preserve">
</t>
        </r>
      </text>
    </comment>
    <comment ref="C23" authorId="0">
      <text>
        <r>
          <rPr>
            <b/>
            <sz val="8"/>
            <rFont val="Tahoma"/>
            <family val="2"/>
          </rPr>
          <t xml:space="preserve">Techos presupuestales asignados, distribuirlos en los proyectos
</t>
        </r>
        <r>
          <rPr>
            <sz val="8"/>
            <rFont val="Tahoma"/>
            <family val="2"/>
          </rPr>
          <t xml:space="preserve">
</t>
        </r>
      </text>
    </comment>
    <comment ref="D23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  <r>
          <rPr>
            <sz val="8"/>
            <rFont val="Tahoma"/>
            <family val="2"/>
          </rPr>
          <t xml:space="preserve">
</t>
        </r>
      </text>
    </comment>
    <comment ref="E23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</text>
    </comment>
    <comment ref="F23" authorId="0">
      <text>
        <r>
          <rPr>
            <b/>
            <sz val="8"/>
            <rFont val="Tahoma"/>
            <family val="2"/>
          </rPr>
          <t>Incluir los recursos  externos del presupuesto municipal que se obtendrán por cooperación, recursos de la nación, etc.</t>
        </r>
      </text>
    </comment>
    <comment ref="F12" authorId="0">
      <text>
        <r>
          <rPr>
            <sz val="8"/>
            <rFont val="Tahoma"/>
            <family val="2"/>
          </rPr>
          <t xml:space="preserve">Cuantificar el cumplimiento para la primera vigencia,  con respecto a los cuatro años
</t>
        </r>
      </text>
    </comment>
  </commentList>
</comments>
</file>

<file path=xl/sharedStrings.xml><?xml version="1.0" encoding="utf-8"?>
<sst xmlns="http://schemas.openxmlformats.org/spreadsheetml/2006/main" count="42" uniqueCount="40">
  <si>
    <t>ALCALDÍA DE PEREIRA</t>
  </si>
  <si>
    <t>ENTIDAD RESPONSABLE</t>
  </si>
  <si>
    <t>LÍNEA ESTRATÉGICA</t>
  </si>
  <si>
    <t>PROGRAMA</t>
  </si>
  <si>
    <t>SUBPROGRAMA</t>
  </si>
  <si>
    <t>Ponderación (%)
Importancia</t>
  </si>
  <si>
    <t>Descripción de la(s) Meta(s) del Subprograma</t>
  </si>
  <si>
    <r>
      <t>Nombre del Proyecto</t>
    </r>
    <r>
      <rPr>
        <sz val="10"/>
        <rFont val="Arial"/>
        <family val="2"/>
      </rPr>
      <t xml:space="preserve">: </t>
    </r>
  </si>
  <si>
    <t>Recursos Asignados a la Meta (miles $)</t>
  </si>
  <si>
    <t>Valor Presupuesto</t>
  </si>
  <si>
    <t>SGP</t>
  </si>
  <si>
    <t>Recursos Propios</t>
  </si>
  <si>
    <t>Destinación Específica</t>
  </si>
  <si>
    <t>Otras Fuentes</t>
  </si>
  <si>
    <t>Valor Plan Plurianual</t>
  </si>
  <si>
    <t>Descripción de la(s) Meta(s) del Proyecto</t>
  </si>
  <si>
    <t>Recursos del Crédito</t>
  </si>
  <si>
    <t>SISTEMA DE SEGUIMIENTO AL PLAN DE DESARROLLO</t>
  </si>
  <si>
    <t>PLAN DE ACCION</t>
  </si>
  <si>
    <t>FUENTES DE FINANCIADION (Miles de Pesos)</t>
  </si>
  <si>
    <t>TOTAL</t>
  </si>
  <si>
    <t>No de meta</t>
  </si>
  <si>
    <t>No de meta del subprograma a la que apunta</t>
  </si>
  <si>
    <t>LA PROMOTORA</t>
  </si>
  <si>
    <t>PEREIRA AMABLE</t>
  </si>
  <si>
    <t>UN TERRITORIO ORDENADO</t>
  </si>
  <si>
    <t>INTEGRACION REGIONAL</t>
  </si>
  <si>
    <t>Apoyar la creacion del Comité de Integracion Territorial del Centro de Occidente Colombiano para la implementacion de instrumentos que le permitan a los municipios socios trabajar integral, coordinar armonicamente el ordenamiento terrotorial</t>
  </si>
  <si>
    <t>Apoyo al fomento y promocion a proyectos de desarrollo en La Promotora Pereira</t>
  </si>
  <si>
    <t>Coofinanciar estudios, diseños e inicio de ejecucion de 4 macroproyectos de impacto regional, durante el periodo 2008 - 2011</t>
  </si>
  <si>
    <t>100% Implementacion del Parque Tematico de Flora y Fauna</t>
  </si>
  <si>
    <t xml:space="preserve">5,870,384,562 </t>
  </si>
  <si>
    <t>Realizar estudios para un nuevo proyecto</t>
  </si>
  <si>
    <t>VIGENCIA 2012</t>
  </si>
  <si>
    <t xml:space="preserve">Formulación, gestión, financiación y desarrollo de proyectos de impacto local y regional </t>
  </si>
  <si>
    <t>Consolidar al 100% el banco de proyectos</t>
  </si>
  <si>
    <t>Construcción y diseños complementarios del Parque Temático de Flora y Fauna de Pereira</t>
  </si>
  <si>
    <t>Campaña publicitaria y promocional en los diferentes segmentos de mercado</t>
  </si>
  <si>
    <t>Definición de una estrategia de posicionamiento de la entidad</t>
  </si>
  <si>
    <t>Planeado para la vigencia 2.012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</si>
</sst>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(&quot;$&quot;\ * #,##0.0_);_(&quot;$&quot;\ * \(#,##0.0\);_(&quot;$&quot;\ * &quot;-&quot;??_);_(@_)"/>
    <numFmt numFmtId="187" formatCode="_(&quot;$&quot;\ * #,##0.000_);_(&quot;$&quot;\ * \(#,##0.000\);_(&quot;$&quot;\ * &quot;-&quot;??_);_(@_)"/>
  </numFmts>
  <fonts count="40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vertical="center" wrapText="1"/>
    </xf>
    <xf numFmtId="0" fontId="0" fillId="0" borderId="23" xfId="0" applyBorder="1" applyAlignment="1">
      <alignment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vertical="center"/>
    </xf>
    <xf numFmtId="9" fontId="0" fillId="0" borderId="10" xfId="52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26" xfId="48" applyFon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176" fontId="0" fillId="0" borderId="27" xfId="48" applyFon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69" fontId="0" fillId="0" borderId="0" xfId="0" applyNumberFormat="1" applyAlignment="1">
      <alignment vertical="center"/>
    </xf>
    <xf numFmtId="176" fontId="0" fillId="0" borderId="0" xfId="48" applyFont="1" applyAlignment="1">
      <alignment vertical="center"/>
    </xf>
    <xf numFmtId="187" fontId="0" fillId="0" borderId="0" xfId="0" applyNumberFormat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vertical="center" wrapText="1"/>
    </xf>
    <xf numFmtId="9" fontId="0" fillId="0" borderId="28" xfId="52" applyFon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9" fontId="0" fillId="0" borderId="31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44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8" xfId="0" applyFont="1" applyBorder="1" applyAlignment="1">
      <alignment horizontal="justify" vertical="center" wrapText="1"/>
    </xf>
    <xf numFmtId="0" fontId="2" fillId="0" borderId="49" xfId="0" applyFont="1" applyBorder="1" applyAlignment="1">
      <alignment horizontal="justify" vertical="center"/>
    </xf>
    <xf numFmtId="0" fontId="2" fillId="0" borderId="50" xfId="0" applyFont="1" applyBorder="1" applyAlignment="1">
      <alignment horizontal="justify" vertical="center"/>
    </xf>
    <xf numFmtId="0" fontId="0" fillId="0" borderId="45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34" borderId="44" xfId="0" applyFont="1" applyFill="1" applyBorder="1" applyAlignment="1">
      <alignment horizontal="justify" vertical="center" wrapText="1"/>
    </xf>
    <xf numFmtId="0" fontId="0" fillId="34" borderId="28" xfId="0" applyFill="1" applyBorder="1" applyAlignment="1">
      <alignment horizontal="justify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left" vertical="center" wrapText="1"/>
    </xf>
    <xf numFmtId="0" fontId="0" fillId="34" borderId="45" xfId="0" applyFont="1" applyFill="1" applyBorder="1" applyAlignment="1">
      <alignment horizontal="justify" vertical="center" wrapText="1"/>
    </xf>
    <xf numFmtId="0" fontId="0" fillId="34" borderId="10" xfId="0" applyFill="1" applyBorder="1" applyAlignment="1">
      <alignment horizontal="justify" vertical="center" wrapText="1"/>
    </xf>
    <xf numFmtId="0" fontId="0" fillId="0" borderId="4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5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0</xdr:rowOff>
    </xdr:from>
    <xdr:to>
      <xdr:col>4</xdr:col>
      <xdr:colOff>2371725</xdr:colOff>
      <xdr:row>2</xdr:row>
      <xdr:rowOff>104775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0"/>
          <a:ext cx="2247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0</xdr:row>
      <xdr:rowOff>9525</xdr:rowOff>
    </xdr:from>
    <xdr:to>
      <xdr:col>6</xdr:col>
      <xdr:colOff>2876550</xdr:colOff>
      <xdr:row>3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72700" y="9525"/>
          <a:ext cx="3810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0</xdr:row>
      <xdr:rowOff>38100</xdr:rowOff>
    </xdr:from>
    <xdr:to>
      <xdr:col>0</xdr:col>
      <xdr:colOff>1409700</xdr:colOff>
      <xdr:row>2</xdr:row>
      <xdr:rowOff>209550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rcRect r="44630"/>
        <a:stretch>
          <a:fillRect/>
        </a:stretch>
      </xdr:blipFill>
      <xdr:spPr>
        <a:xfrm>
          <a:off x="581025" y="38100"/>
          <a:ext cx="828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1</xdr:col>
      <xdr:colOff>142875</xdr:colOff>
      <xdr:row>4</xdr:row>
      <xdr:rowOff>19050</xdr:rowOff>
    </xdr:to>
    <xdr:pic>
      <xdr:nvPicPr>
        <xdr:cNvPr id="1" name="Picture 1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dor\Escritorio\CATALINA\plan%20de%20accion\2010\Modificados%20abril%2027\plan%20de%20accion%20810001%20estado%20moderno%20abril%20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27">
          <cell r="G27">
            <v>40000</v>
          </cell>
        </row>
        <row r="28">
          <cell r="G28">
            <v>30000</v>
          </cell>
        </row>
        <row r="29">
          <cell r="G29">
            <v>5000</v>
          </cell>
        </row>
        <row r="30">
          <cell r="G30">
            <v>10000</v>
          </cell>
        </row>
        <row r="31">
          <cell r="G31">
            <v>40000</v>
          </cell>
        </row>
        <row r="32">
          <cell r="G32">
            <v>10000</v>
          </cell>
        </row>
        <row r="33">
          <cell r="G33">
            <v>25000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31"/>
  <sheetViews>
    <sheetView tabSelected="1" view="pageBreakPreview" zoomScale="60" zoomScalePageLayoutView="0" workbookViewId="0" topLeftCell="A1">
      <selection activeCell="F21" sqref="F21:G21"/>
    </sheetView>
  </sheetViews>
  <sheetFormatPr defaultColWidth="11.421875" defaultRowHeight="12.75"/>
  <cols>
    <col min="1" max="1" width="25.00390625" style="2" customWidth="1"/>
    <col min="2" max="2" width="18.8515625" style="2" customWidth="1"/>
    <col min="3" max="3" width="19.57421875" style="2" customWidth="1"/>
    <col min="4" max="4" width="17.7109375" style="2" customWidth="1"/>
    <col min="5" max="5" width="66.8515625" style="2" bestFit="1" customWidth="1"/>
    <col min="6" max="6" width="18.57421875" style="2" customWidth="1"/>
    <col min="7" max="7" width="51.57421875" style="2" customWidth="1"/>
    <col min="8" max="10" width="11.421875" style="2" customWidth="1"/>
    <col min="11" max="11" width="17.00390625" style="2" bestFit="1" customWidth="1"/>
    <col min="12" max="12" width="14.8515625" style="2" bestFit="1" customWidth="1"/>
    <col min="13" max="13" width="19.421875" style="2" customWidth="1"/>
    <col min="14" max="16384" width="11.421875" style="2" customWidth="1"/>
  </cols>
  <sheetData>
    <row r="1" ht="12.75"/>
    <row r="2" ht="12.75"/>
    <row r="3" ht="21" customHeight="1" thickBot="1"/>
    <row r="4" spans="1:7" ht="14.25" customHeight="1">
      <c r="A4" s="48" t="s">
        <v>17</v>
      </c>
      <c r="B4" s="49"/>
      <c r="C4" s="49"/>
      <c r="D4" s="49"/>
      <c r="E4" s="49"/>
      <c r="F4" s="49"/>
      <c r="G4" s="50"/>
    </row>
    <row r="5" spans="1:7" ht="15.75" customHeight="1">
      <c r="A5" s="51" t="s">
        <v>18</v>
      </c>
      <c r="B5" s="52"/>
      <c r="C5" s="52"/>
      <c r="D5" s="52"/>
      <c r="E5" s="52"/>
      <c r="F5" s="52"/>
      <c r="G5" s="53"/>
    </row>
    <row r="6" spans="1:7" ht="15.75" customHeight="1" thickBot="1">
      <c r="A6" s="54" t="s">
        <v>33</v>
      </c>
      <c r="B6" s="55"/>
      <c r="C6" s="55"/>
      <c r="D6" s="55"/>
      <c r="E6" s="55"/>
      <c r="F6" s="55"/>
      <c r="G6" s="56"/>
    </row>
    <row r="7" spans="1:7" ht="16.5" customHeight="1" thickBot="1">
      <c r="A7" s="15" t="s">
        <v>1</v>
      </c>
      <c r="B7" s="41" t="s">
        <v>23</v>
      </c>
      <c r="C7" s="42"/>
      <c r="D7" s="42"/>
      <c r="E7" s="42"/>
      <c r="F7" s="42"/>
      <c r="G7" s="43"/>
    </row>
    <row r="8" spans="1:7" ht="16.5" customHeight="1" thickBot="1">
      <c r="A8" s="15" t="s">
        <v>2</v>
      </c>
      <c r="B8" s="41" t="s">
        <v>24</v>
      </c>
      <c r="C8" s="42"/>
      <c r="D8" s="42"/>
      <c r="E8" s="42"/>
      <c r="F8" s="42"/>
      <c r="G8" s="43"/>
    </row>
    <row r="9" spans="1:7" ht="16.5" customHeight="1" thickBot="1">
      <c r="A9" s="15" t="s">
        <v>3</v>
      </c>
      <c r="B9" s="41" t="s">
        <v>25</v>
      </c>
      <c r="C9" s="42"/>
      <c r="D9" s="42"/>
      <c r="E9" s="42"/>
      <c r="F9" s="42"/>
      <c r="G9" s="43"/>
    </row>
    <row r="10" spans="1:7" ht="18.75" customHeight="1" thickBot="1">
      <c r="A10" s="7" t="s">
        <v>4</v>
      </c>
      <c r="B10" s="41" t="s">
        <v>26</v>
      </c>
      <c r="C10" s="42"/>
      <c r="D10" s="42"/>
      <c r="E10" s="42"/>
      <c r="F10" s="42"/>
      <c r="G10" s="43"/>
    </row>
    <row r="11" spans="1:7" ht="4.5" customHeight="1" thickBot="1">
      <c r="A11" s="5"/>
      <c r="B11" s="4"/>
      <c r="C11" s="4"/>
      <c r="D11" s="4"/>
      <c r="E11" s="6"/>
      <c r="F11" s="6"/>
      <c r="G11" s="6"/>
    </row>
    <row r="12" spans="1:7" ht="40.5" customHeight="1" thickBot="1">
      <c r="A12" s="16" t="s">
        <v>21</v>
      </c>
      <c r="B12" s="57" t="s">
        <v>6</v>
      </c>
      <c r="C12" s="58"/>
      <c r="D12" s="58"/>
      <c r="E12" s="58"/>
      <c r="F12" s="58" t="s">
        <v>39</v>
      </c>
      <c r="G12" s="59"/>
    </row>
    <row r="13" spans="1:7" ht="27.75" customHeight="1">
      <c r="A13" s="70">
        <v>1</v>
      </c>
      <c r="B13" s="62" t="s">
        <v>27</v>
      </c>
      <c r="C13" s="63"/>
      <c r="D13" s="63"/>
      <c r="E13" s="64"/>
      <c r="F13" s="89"/>
      <c r="G13" s="90"/>
    </row>
    <row r="14" spans="1:7" ht="16.5" customHeight="1" thickBot="1">
      <c r="A14" s="71"/>
      <c r="B14" s="65"/>
      <c r="C14" s="66"/>
      <c r="D14" s="66"/>
      <c r="E14" s="67"/>
      <c r="F14" s="87"/>
      <c r="G14" s="88"/>
    </row>
    <row r="15" spans="1:7" ht="16.5" customHeight="1">
      <c r="A15" s="60">
        <v>2</v>
      </c>
      <c r="B15" s="65" t="s">
        <v>29</v>
      </c>
      <c r="C15" s="66"/>
      <c r="D15" s="66"/>
      <c r="E15" s="67"/>
      <c r="F15" s="44" t="str">
        <f>E27</f>
        <v>Consolidar al 100% el banco de proyectos</v>
      </c>
      <c r="G15" s="45"/>
    </row>
    <row r="16" spans="1:7" ht="11.25" customHeight="1" hidden="1">
      <c r="A16" s="61"/>
      <c r="B16" s="91"/>
      <c r="C16" s="92"/>
      <c r="D16" s="92"/>
      <c r="E16" s="93"/>
      <c r="F16" s="46"/>
      <c r="G16" s="47"/>
    </row>
    <row r="17" spans="1:7" ht="16.5" customHeight="1">
      <c r="A17" s="61"/>
      <c r="B17" s="91"/>
      <c r="C17" s="92"/>
      <c r="D17" s="92"/>
      <c r="E17" s="93"/>
      <c r="F17" s="68" t="str">
        <f>E28</f>
        <v>100% Implementacion del Parque Tematico de Flora y Fauna</v>
      </c>
      <c r="G17" s="69"/>
    </row>
    <row r="18" spans="1:7" ht="16.5" customHeight="1">
      <c r="A18" s="61"/>
      <c r="B18" s="91"/>
      <c r="C18" s="92"/>
      <c r="D18" s="92"/>
      <c r="E18" s="93"/>
      <c r="F18" s="68" t="str">
        <f>E29</f>
        <v>Definición de una estrategia de posicionamiento de la entidad</v>
      </c>
      <c r="G18" s="69"/>
    </row>
    <row r="19" spans="1:7" ht="16.5" customHeight="1">
      <c r="A19" s="61"/>
      <c r="B19" s="91"/>
      <c r="C19" s="92"/>
      <c r="D19" s="92"/>
      <c r="E19" s="93"/>
      <c r="F19" s="68" t="str">
        <f>E30</f>
        <v>Realizar estudios para un nuevo proyecto</v>
      </c>
      <c r="G19" s="69"/>
    </row>
    <row r="20" spans="1:7" ht="11.25" customHeight="1" thickBot="1">
      <c r="A20" s="82"/>
      <c r="B20" s="82"/>
      <c r="C20" s="82"/>
      <c r="D20" s="82"/>
      <c r="E20" s="82"/>
      <c r="F20" s="82"/>
      <c r="G20" s="82"/>
    </row>
    <row r="21" spans="1:7" ht="42.75" customHeight="1" thickBot="1">
      <c r="A21" s="22" t="s">
        <v>7</v>
      </c>
      <c r="B21" s="72" t="s">
        <v>28</v>
      </c>
      <c r="C21" s="73"/>
      <c r="D21" s="73"/>
      <c r="E21" s="74"/>
      <c r="F21" s="72"/>
      <c r="G21" s="73"/>
    </row>
    <row r="22" spans="1:7" ht="27" customHeight="1" thickBot="1">
      <c r="A22" s="18">
        <v>910001</v>
      </c>
      <c r="B22" s="79" t="s">
        <v>19</v>
      </c>
      <c r="C22" s="80"/>
      <c r="D22" s="80"/>
      <c r="E22" s="80"/>
      <c r="F22" s="80"/>
      <c r="G22" s="81"/>
    </row>
    <row r="23" spans="1:11" ht="28.5" customHeight="1" thickBot="1">
      <c r="A23" s="20"/>
      <c r="B23" s="10" t="s">
        <v>10</v>
      </c>
      <c r="C23" s="10" t="s">
        <v>11</v>
      </c>
      <c r="D23" s="10" t="s">
        <v>12</v>
      </c>
      <c r="E23" s="10" t="s">
        <v>16</v>
      </c>
      <c r="F23" s="10" t="s">
        <v>13</v>
      </c>
      <c r="G23" s="21" t="s">
        <v>20</v>
      </c>
      <c r="K23" s="2" t="s">
        <v>31</v>
      </c>
    </row>
    <row r="24" spans="1:7" ht="21.75" customHeight="1">
      <c r="A24" s="19" t="s">
        <v>9</v>
      </c>
      <c r="B24" s="14"/>
      <c r="C24" s="29"/>
      <c r="D24" s="14"/>
      <c r="E24" s="14"/>
      <c r="F24" s="29">
        <f>4760157254/1000</f>
        <v>4760157.254</v>
      </c>
      <c r="G24" s="25">
        <f>F24</f>
        <v>4760157.254</v>
      </c>
    </row>
    <row r="25" spans="1:11" ht="22.5" customHeight="1" thickBot="1">
      <c r="A25" s="11" t="s">
        <v>14</v>
      </c>
      <c r="B25" s="12"/>
      <c r="C25" s="12"/>
      <c r="D25" s="12"/>
      <c r="E25" s="12"/>
      <c r="F25" s="12"/>
      <c r="G25" s="13">
        <f>SUM(B25:F25)</f>
        <v>0</v>
      </c>
      <c r="K25" s="31"/>
    </row>
    <row r="26" spans="1:13" ht="52.5" customHeight="1" thickBot="1">
      <c r="A26" s="83" t="s">
        <v>15</v>
      </c>
      <c r="B26" s="58"/>
      <c r="C26" s="58"/>
      <c r="D26" s="17" t="s">
        <v>22</v>
      </c>
      <c r="E26" s="8" t="s">
        <v>39</v>
      </c>
      <c r="F26" s="8" t="s">
        <v>5</v>
      </c>
      <c r="G26" s="9" t="s">
        <v>8</v>
      </c>
      <c r="M26" s="32">
        <f>1500000-G27-G28-'[1]Hoja1'!$G$27-'[1]Hoja1'!$G$28-'[1]Hoja1'!$G$29-'[1]Hoja1'!$G$30-'[1]Hoja1'!$G$31-'[1]Hoja1'!$G$32-'[1]Hoja1'!$G$33</f>
        <v>-710000</v>
      </c>
    </row>
    <row r="27" spans="1:13" ht="29.25" customHeight="1">
      <c r="A27" s="77" t="s">
        <v>34</v>
      </c>
      <c r="B27" s="78"/>
      <c r="C27" s="78"/>
      <c r="D27" s="33">
        <v>2</v>
      </c>
      <c r="E27" s="34" t="s">
        <v>35</v>
      </c>
      <c r="F27" s="35">
        <v>0.25</v>
      </c>
      <c r="G27" s="36">
        <v>50000</v>
      </c>
      <c r="M27" s="30" t="e">
        <f>#REF!+15047426.094-1000000</f>
        <v>#REF!</v>
      </c>
    </row>
    <row r="28" spans="1:12" ht="29.25" customHeight="1">
      <c r="A28" s="85" t="s">
        <v>36</v>
      </c>
      <c r="B28" s="86"/>
      <c r="C28" s="86"/>
      <c r="D28" s="24">
        <v>2</v>
      </c>
      <c r="E28" s="27" t="s">
        <v>30</v>
      </c>
      <c r="F28" s="23">
        <v>0.25</v>
      </c>
      <c r="G28" s="26">
        <v>2000000</v>
      </c>
      <c r="L28" s="30"/>
    </row>
    <row r="29" spans="1:7" ht="37.5" customHeight="1">
      <c r="A29" s="75" t="s">
        <v>37</v>
      </c>
      <c r="B29" s="76"/>
      <c r="C29" s="76"/>
      <c r="D29" s="24">
        <v>2</v>
      </c>
      <c r="E29" s="3" t="s">
        <v>38</v>
      </c>
      <c r="F29" s="23">
        <v>0.25</v>
      </c>
      <c r="G29" s="28">
        <v>100000</v>
      </c>
    </row>
    <row r="30" spans="1:10" ht="12.75">
      <c r="A30" s="68" t="s">
        <v>32</v>
      </c>
      <c r="B30" s="84"/>
      <c r="C30" s="69"/>
      <c r="D30" s="24">
        <v>2</v>
      </c>
      <c r="E30" s="3" t="s">
        <v>32</v>
      </c>
      <c r="F30" s="23">
        <v>0.25</v>
      </c>
      <c r="G30" s="28">
        <f>G24-G27-G28-G29</f>
        <v>2610157.2539999997</v>
      </c>
      <c r="J30" s="2">
        <v>33183360</v>
      </c>
    </row>
    <row r="31" spans="1:7" ht="13.5" thickBot="1">
      <c r="A31" s="37"/>
      <c r="B31" s="38"/>
      <c r="C31" s="38"/>
      <c r="D31" s="38"/>
      <c r="E31" s="38"/>
      <c r="F31" s="39">
        <f>SUM(F27:F30)</f>
        <v>1</v>
      </c>
      <c r="G31" s="40">
        <f>SUM(G27:G30)</f>
        <v>4760157.254</v>
      </c>
    </row>
  </sheetData>
  <sheetProtection/>
  <mergeCells count="28">
    <mergeCell ref="F18:G18"/>
    <mergeCell ref="A28:C28"/>
    <mergeCell ref="B7:G7"/>
    <mergeCell ref="F14:G14"/>
    <mergeCell ref="B9:G9"/>
    <mergeCell ref="F13:G13"/>
    <mergeCell ref="B15:E19"/>
    <mergeCell ref="B22:G22"/>
    <mergeCell ref="A20:G20"/>
    <mergeCell ref="A26:C26"/>
    <mergeCell ref="A30:C30"/>
    <mergeCell ref="B10:G10"/>
    <mergeCell ref="A13:A14"/>
    <mergeCell ref="B21:E21"/>
    <mergeCell ref="A29:C29"/>
    <mergeCell ref="F21:G21"/>
    <mergeCell ref="A27:C27"/>
    <mergeCell ref="F17:G17"/>
    <mergeCell ref="B8:G8"/>
    <mergeCell ref="F15:G16"/>
    <mergeCell ref="A4:G4"/>
    <mergeCell ref="A5:G5"/>
    <mergeCell ref="A6:G6"/>
    <mergeCell ref="B12:E12"/>
    <mergeCell ref="F12:G12"/>
    <mergeCell ref="A15:A19"/>
    <mergeCell ref="B13:E14"/>
    <mergeCell ref="F19:G19"/>
  </mergeCells>
  <printOptions horizontalCentered="1" verticalCentered="1"/>
  <pageMargins left="0.25" right="0.25" top="0.75" bottom="0.75" header="0.3" footer="0.3"/>
  <pageSetup horizontalDpi="600" verticalDpi="600" orientation="landscape" scale="6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A5"/>
  <sheetViews>
    <sheetView zoomScalePageLayoutView="0" workbookViewId="0" topLeftCell="A1">
      <selection activeCell="A5" sqref="A5"/>
    </sheetView>
  </sheetViews>
  <sheetFormatPr defaultColWidth="11.421875" defaultRowHeight="12.75"/>
  <sheetData>
    <row r="5" ht="12.75">
      <c r="A5" s="1" t="s">
        <v>0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colivella</dc:creator>
  <cp:keywords/>
  <dc:description/>
  <cp:lastModifiedBy> </cp:lastModifiedBy>
  <cp:lastPrinted>2011-12-27T18:38:18Z</cp:lastPrinted>
  <dcterms:created xsi:type="dcterms:W3CDTF">2008-06-09T18:56:06Z</dcterms:created>
  <dcterms:modified xsi:type="dcterms:W3CDTF">2011-12-27T19:56:43Z</dcterms:modified>
  <cp:category/>
  <cp:version/>
  <cp:contentType/>
  <cp:contentStatus/>
</cp:coreProperties>
</file>