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45" activeTab="4"/>
  </bookViews>
  <sheets>
    <sheet name="Segura EM 46" sheetId="1" r:id="rId1"/>
    <sheet name="Amable CA 46" sheetId="2" r:id="rId2"/>
    <sheet name="Amable SP 46" sheetId="3" r:id="rId3"/>
    <sheet name="Amable CA 3" sheetId="4" r:id="rId4"/>
    <sheet name="RESUMEN" sheetId="5" r:id="rId5"/>
  </sheets>
  <definedNames>
    <definedName name="_xlnm.Print_Area" localSheetId="3">'Amable CA 3'!$A$1:$H$34</definedName>
    <definedName name="_xlnm.Print_Area" localSheetId="1">'Amable CA 46'!$B$1:$H$31</definedName>
  </definedNames>
  <calcPr fullCalcOnLoad="1"/>
</workbook>
</file>

<file path=xl/comments1.xml><?xml version="1.0" encoding="utf-8"?>
<comments xmlns="http://schemas.openxmlformats.org/spreadsheetml/2006/main">
  <authors>
    <author>mcontreras</author>
    <author>garango</author>
  </authors>
  <commentList>
    <comment ref="B7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B8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G25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E25" authorId="1">
      <text>
        <r>
          <rPr>
            <b/>
            <sz val="8"/>
            <rFont val="Tahoma"/>
            <family val="2"/>
          </rPr>
          <t>relacionar el número de la meta del subprograma del plan de desarrollo a la cual le apunta la meta del proyecto.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G22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B25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mcontreras</author>
    <author>garango</author>
  </authors>
  <commentList>
    <comment ref="B7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B8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6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E26" authorId="1">
      <text>
        <r>
          <rPr>
            <b/>
            <sz val="8"/>
            <rFont val="Tahoma"/>
            <family val="2"/>
          </rPr>
          <t>relacionar el número de la meta del subprograma del plan de desarrollo a la cual le apunta la meta del proyecto.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C23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G23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</commentList>
</comments>
</file>

<file path=xl/comments3.xml><?xml version="1.0" encoding="utf-8"?>
<comments xmlns="http://schemas.openxmlformats.org/spreadsheetml/2006/main">
  <authors>
    <author>mcontreras</author>
    <author>garango</author>
  </authors>
  <commentList>
    <comment ref="B8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B9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7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F27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G27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8"/>
            <rFont val="Tahoma"/>
            <family val="2"/>
          </rPr>
          <t>relacionar el número de la meta del subprograma del plan de desarrollo a la cual le apunta la meta del proyecto.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G24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</commentList>
</comments>
</file>

<file path=xl/comments4.xml><?xml version="1.0" encoding="utf-8"?>
<comments xmlns="http://schemas.openxmlformats.org/spreadsheetml/2006/main">
  <authors>
    <author>mcontreras</author>
    <author>garango</author>
  </authors>
  <commentList>
    <comment ref="B7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B8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9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E29" authorId="1">
      <text>
        <r>
          <rPr>
            <b/>
            <sz val="8"/>
            <rFont val="Tahoma"/>
            <family val="2"/>
          </rPr>
          <t>relacionar el número de la meta del subprograma del plan de desarrollo a la cual le apunta la meta del proyecto.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G26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</commentList>
</comments>
</file>

<file path=xl/sharedStrings.xml><?xml version="1.0" encoding="utf-8"?>
<sst xmlns="http://schemas.openxmlformats.org/spreadsheetml/2006/main" count="238" uniqueCount="112">
  <si>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</si>
  <si>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</si>
  <si>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</si>
  <si>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</si>
  <si>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</si>
  <si>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</si>
  <si>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t>Recursos Asignados a la Meta (miles $)</t>
  </si>
  <si>
    <t>Valor Presupuesto</t>
  </si>
  <si>
    <t>Recursos Propios</t>
  </si>
  <si>
    <t>Valor Plan Plurianual</t>
  </si>
  <si>
    <t>Descripción de la(s) Meta(s) del Proyecto</t>
  </si>
  <si>
    <t>SISTEMA DE SEGUIMIENTO AL PLAN DE DESARROLLO</t>
  </si>
  <si>
    <t>FUENTES DE FINANCIADION (Miles de Pesos)</t>
  </si>
  <si>
    <t>TOTAL</t>
  </si>
  <si>
    <t>No de meta</t>
  </si>
  <si>
    <t>No de meta del subprograma a la que apunta</t>
  </si>
  <si>
    <t>HORA:</t>
  </si>
  <si>
    <t>Fecha: 06-08</t>
  </si>
  <si>
    <t xml:space="preserve">                            </t>
  </si>
  <si>
    <t xml:space="preserve">VIGENCIA:  </t>
  </si>
  <si>
    <t>Número del Proyecto</t>
  </si>
  <si>
    <t>TRIMESTRE:</t>
  </si>
  <si>
    <t xml:space="preserve">Planeado para la vigencia </t>
  </si>
  <si>
    <t>FORMATO DE SEGUIMIENTO AL PLAN DE ACCIÓN</t>
  </si>
  <si>
    <t>FORMATO DE SEGUIMIENTO</t>
  </si>
  <si>
    <t>Pereira Segura</t>
  </si>
  <si>
    <t>Estado Moderno</t>
  </si>
  <si>
    <t>Gobierno Con todos</t>
  </si>
  <si>
    <t>Pereira Amable</t>
  </si>
  <si>
    <t>Pereira Verde</t>
  </si>
  <si>
    <t>Calidad Ambiental</t>
  </si>
  <si>
    <t xml:space="preserve">Un territorio Ordenado </t>
  </si>
  <si>
    <t>Servicios Públicos Sustentables</t>
  </si>
  <si>
    <t>FUENTES DE FINANCIACION (Miles de Pesos)</t>
  </si>
  <si>
    <t>Cobertura de los servicios públicos acueducto  urbano</t>
  </si>
  <si>
    <t>Cobertura de los servicios públicos Alcarillado urbano</t>
  </si>
  <si>
    <t>Cobertura de los ervicios públicos energía</t>
  </si>
  <si>
    <t>N:A</t>
  </si>
  <si>
    <t>Cobertura de los servicios públicos aseo urbano</t>
  </si>
  <si>
    <t>Cobertua de los servicios públicos acueducto rural</t>
  </si>
  <si>
    <t>Cobertura de los ervicios públicos energía Rural</t>
  </si>
  <si>
    <t>Cobertura de los servicios públicos aseo Rural</t>
  </si>
  <si>
    <t>VIGENCIA:  2.009</t>
  </si>
  <si>
    <t>Mejoramiento en la prestación de servicios  de acueducto  y alcantarillado de la ciudad de Pereira.</t>
  </si>
  <si>
    <t>EMPRESA  DE ACUEDUCTO  Y ALCANTARILLADO DE PEREIRA S.A ESP</t>
  </si>
  <si>
    <t>Sostener el inidce de IRCA sisn riesgo calificación entre 0 y 5 en el sector urbano</t>
  </si>
  <si>
    <t>Calificación IRCA rural: riesgo medio bajo (%) calificación 5.1-35</t>
  </si>
  <si>
    <t>N.A</t>
  </si>
  <si>
    <t>Disminuir del 1% anual de la producción</t>
  </si>
  <si>
    <t>10% de la producción sin biorganicos de occidente y 30% de la producción con biorganicos de occidente</t>
  </si>
  <si>
    <t>Mantener el índice del río Otun entre categoria media y buena con un rango para la media como mínimo entre 65-70</t>
  </si>
  <si>
    <t>Mantener el índice del río Consota entre categoria media y buena con un rango para la media como mínimo entre 65-70</t>
  </si>
  <si>
    <t>400 sistemas inidviduales nuevos , área rural</t>
  </si>
  <si>
    <t>Garantizar concentraciones anuales iguales o inferiores a 70 microgramos por metro cúbico o ínidce de calidad del aire AQI inferior a 2,5 unidades</t>
  </si>
  <si>
    <t xml:space="preserve">PROYECTO </t>
  </si>
  <si>
    <t>Credito Interno</t>
  </si>
  <si>
    <t>Credito Externo</t>
  </si>
  <si>
    <t>Aportes Municipio</t>
  </si>
  <si>
    <t>Aportes de la Nación</t>
  </si>
  <si>
    <t>PLAN DE ACCION</t>
  </si>
  <si>
    <t>Versión: 2</t>
  </si>
  <si>
    <t>Fecha: 08-09</t>
  </si>
  <si>
    <t>Dos nuevos sistemas de información funcionando articuladamente e integral el 20% de los sistemas existentes</t>
  </si>
  <si>
    <t>Mantener una alta visibilidad (82%)</t>
  </si>
  <si>
    <t>Sostener el nivel de cumplimietno para contraloria y Dap: Satisfactorio: Plan de Desarrollo : superior al 95%</t>
  </si>
  <si>
    <t>Ampliación y sostenimiento  del 100% del SGC, MECI Y SDA en el sector central, ampliación y sostenimiento del 100% del SGC en las empresas e institutos descentralizados.</t>
  </si>
  <si>
    <t>Dar respuesta oportuna a las solicitudes presentadas al proceso de protección al consumidor</t>
  </si>
  <si>
    <t>Planeado para la vigencia 2.010</t>
  </si>
  <si>
    <t>VIGENCIA:  2.010</t>
  </si>
  <si>
    <t>Saneamiento de quebradas y vertimientos SA VER</t>
  </si>
  <si>
    <t>Mantener una alta transparencia  en la contratación  (rango entre 78-100%)</t>
  </si>
  <si>
    <t>Sostener el indice de IRCA sisn riesgo calificación entre 0 y 5 en el sector urbano</t>
  </si>
  <si>
    <t>Cobertura de los servicios públicos acueducto urbano</t>
  </si>
  <si>
    <t>Cobertura de los servicios públicos alcantarillado urbano</t>
  </si>
  <si>
    <t>Cobertura de los servicios públicos de energía</t>
  </si>
  <si>
    <t>Cobertura de los servicios de aseo urbano</t>
  </si>
  <si>
    <t>Ciobertura de los servicios públicos acueducto rural</t>
  </si>
  <si>
    <r>
      <t>Nombre del Proyecto</t>
    </r>
    <r>
      <rPr>
        <sz val="8"/>
        <rFont val="Arial"/>
        <family val="2"/>
      </rPr>
      <t xml:space="preserve">: </t>
    </r>
  </si>
  <si>
    <t>SP</t>
  </si>
  <si>
    <t>CA</t>
  </si>
  <si>
    <t>EM</t>
  </si>
  <si>
    <t>Renovar redes de acueducto en varios sectores de la ciudad</t>
  </si>
  <si>
    <t>´1-2</t>
  </si>
  <si>
    <t>Adecuar 12 puntos</t>
  </si>
  <si>
    <t>Adecuar 12 puntos de la sectorización para  reducción de pérdidas  y mejorar IANC</t>
  </si>
  <si>
    <t>Aquisición de predio para la Planta de tratamiento de Aguas Residuales</t>
  </si>
  <si>
    <t>´5-6</t>
  </si>
  <si>
    <t>Renovar redes de alcantarillado en varios sectores de la ciudad</t>
  </si>
  <si>
    <t>Construcción de 200 metros colectores de quebradas</t>
  </si>
  <si>
    <t>Construcción de 250 metros colectores de quebradas</t>
  </si>
  <si>
    <t>Suministro y Complementros Interceptor Rio Otún Barrio el Triunfo</t>
  </si>
  <si>
    <t>5-6</t>
  </si>
  <si>
    <t>Construcción  de 900 m2 Nueva Sede Operativa Fase II</t>
  </si>
  <si>
    <t>Programa de Investigacion en la Planta de Potabilización</t>
  </si>
  <si>
    <t>Remoción de materia organica &gt;25%</t>
  </si>
  <si>
    <t>Sostenimiento de los programas ambientales</t>
  </si>
  <si>
    <t>Implementación del Programa de Cultura del Agua</t>
  </si>
  <si>
    <t>Realizar actividades para la conservación de la cuenca</t>
  </si>
  <si>
    <t>Investigación, Desarrollo  e innovación  en aguas residuales y humedales</t>
  </si>
  <si>
    <t>Seguimiento y Monitoreo de Vertimientos en la ciudad</t>
  </si>
  <si>
    <t>Construcción de redes de acueducto  en el Plan parcial  Galicia</t>
  </si>
  <si>
    <t>1-2</t>
  </si>
  <si>
    <t>Adecuaciones locativas  Administrativa y Tanques de la empresa</t>
  </si>
  <si>
    <t>Implementar el Sistema de Salud Ocupacional  OHSAS 18:000</t>
  </si>
  <si>
    <t>Innovacion en los procesos de Atención al cliente  (oficina Virtual, Kioscos interactivos procesos atención al cliente)</t>
  </si>
  <si>
    <t>Actualizacion al 95% de base de datos comercial</t>
  </si>
  <si>
    <t>Realizar estudio de Percepción al cliente</t>
  </si>
  <si>
    <t>Mantenimiento y Mejoramiento del Sistema Integrado de Calidad y Control (3 Certificaciones)</t>
  </si>
  <si>
    <t>Implementación de controles  para reducción del impacto por consumo de agua y generación de emisiones</t>
  </si>
  <si>
    <t>Actualización plataforma Tencólogican (30 equipos)</t>
  </si>
  <si>
    <t>Imagen Corporativa</t>
  </si>
  <si>
    <t>Optimizar las Planta de Tratamiento Aguas Potable Fase 2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</si>
</sst>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* #,##0.0_ ;_ * \-#,##0.0_ ;_ * &quot;-&quot;??_ ;_ @_ "/>
    <numFmt numFmtId="185" formatCode="_ * #,##0_ ;_ * \-#,##0_ ;_ * &quot;-&quot;??_ ;_ @_ "/>
    <numFmt numFmtId="186" formatCode="_ * #,##0.000_ ;_ * \-#,##0.000_ ;_ * &quot;-&quot;??_ ;_ @_ "/>
    <numFmt numFmtId="187" formatCode="0.0%"/>
    <numFmt numFmtId="188" formatCode="_ * #,##0.0000_ ;_ * \-#,##0.0000_ ;_ * &quot;-&quot;??_ ;_ @_ "/>
    <numFmt numFmtId="189" formatCode="_ * #,##0.00000_ ;_ * \-#,##0.00000_ ;_ * &quot;-&quot;??_ ;_ @_ "/>
    <numFmt numFmtId="190" formatCode="_(* #,##0_);_(* \(#,##0\);_(* &quot;-&quot;??_);_(@_)"/>
    <numFmt numFmtId="191" formatCode="0.000%"/>
    <numFmt numFmtId="192" formatCode="0.0000%"/>
    <numFmt numFmtId="193" formatCode="0.00000%"/>
    <numFmt numFmtId="194" formatCode="0.000000%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185" fontId="0" fillId="0" borderId="0" xfId="48" applyNumberFormat="1" applyFont="1" applyAlignment="1">
      <alignment horizontal="center" vertical="center"/>
    </xf>
    <xf numFmtId="185" fontId="0" fillId="0" borderId="0" xfId="48" applyNumberFormat="1" applyFont="1" applyAlignment="1">
      <alignment vertical="center"/>
    </xf>
    <xf numFmtId="185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85" fontId="0" fillId="0" borderId="14" xfId="48" applyNumberFormat="1" applyFont="1" applyBorder="1" applyAlignment="1">
      <alignment/>
    </xf>
    <xf numFmtId="0" fontId="0" fillId="0" borderId="10" xfId="0" applyFont="1" applyBorder="1" applyAlignment="1">
      <alignment/>
    </xf>
    <xf numFmtId="185" fontId="0" fillId="0" borderId="15" xfId="48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5" fontId="0" fillId="0" borderId="18" xfId="0" applyNumberForma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87" fontId="9" fillId="0" borderId="19" xfId="0" applyNumberFormat="1" applyFont="1" applyBorder="1" applyAlignment="1">
      <alignment vertical="center"/>
    </xf>
    <xf numFmtId="185" fontId="9" fillId="0" borderId="19" xfId="48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185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vertical="center"/>
    </xf>
    <xf numFmtId="187" fontId="9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9" fontId="10" fillId="0" borderId="0" xfId="54" applyFont="1" applyAlignment="1">
      <alignment vertical="center"/>
    </xf>
    <xf numFmtId="185" fontId="10" fillId="33" borderId="15" xfId="48" applyNumberFormat="1" applyFont="1" applyFill="1" applyBorder="1" applyAlignment="1">
      <alignment vertical="center"/>
    </xf>
    <xf numFmtId="185" fontId="10" fillId="0" borderId="15" xfId="48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9" fontId="9" fillId="0" borderId="17" xfId="0" applyNumberFormat="1" applyFont="1" applyBorder="1" applyAlignment="1">
      <alignment horizontal="center" vertical="center"/>
    </xf>
    <xf numFmtId="185" fontId="9" fillId="0" borderId="18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85" fontId="10" fillId="33" borderId="14" xfId="48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185" fontId="9" fillId="33" borderId="18" xfId="0" applyNumberFormat="1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vertical="center" wrapText="1"/>
    </xf>
    <xf numFmtId="0" fontId="9" fillId="33" borderId="33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185" fontId="10" fillId="33" borderId="13" xfId="48" applyNumberFormat="1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185" fontId="10" fillId="33" borderId="14" xfId="0" applyNumberFormat="1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9" fillId="33" borderId="34" xfId="0" applyFont="1" applyFill="1" applyBorder="1" applyAlignment="1">
      <alignment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vertical="center" wrapText="1"/>
    </xf>
    <xf numFmtId="0" fontId="10" fillId="33" borderId="41" xfId="0" applyFont="1" applyFill="1" applyBorder="1" applyAlignment="1">
      <alignment vertical="center"/>
    </xf>
    <xf numFmtId="185" fontId="9" fillId="33" borderId="42" xfId="0" applyNumberFormat="1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/>
    </xf>
    <xf numFmtId="0" fontId="9" fillId="33" borderId="17" xfId="0" applyFont="1" applyFill="1" applyBorder="1" applyAlignment="1">
      <alignment vertical="center"/>
    </xf>
    <xf numFmtId="0" fontId="10" fillId="33" borderId="43" xfId="0" applyFont="1" applyFill="1" applyBorder="1" applyAlignment="1">
      <alignment vertical="center"/>
    </xf>
    <xf numFmtId="0" fontId="10" fillId="33" borderId="44" xfId="0" applyFont="1" applyFill="1" applyBorder="1" applyAlignment="1">
      <alignment vertical="center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85" fontId="9" fillId="33" borderId="35" xfId="48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185" fontId="10" fillId="33" borderId="11" xfId="48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10" fillId="33" borderId="33" xfId="0" applyFont="1" applyFill="1" applyBorder="1" applyAlignment="1">
      <alignment vertical="center"/>
    </xf>
    <xf numFmtId="0" fontId="9" fillId="33" borderId="31" xfId="0" applyFont="1" applyFill="1" applyBorder="1" applyAlignment="1">
      <alignment vertical="center" wrapText="1"/>
    </xf>
    <xf numFmtId="0" fontId="9" fillId="33" borderId="46" xfId="0" applyFont="1" applyFill="1" applyBorder="1" applyAlignment="1">
      <alignment vertical="center"/>
    </xf>
    <xf numFmtId="0" fontId="9" fillId="33" borderId="47" xfId="0" applyFont="1" applyFill="1" applyBorder="1" applyAlignment="1">
      <alignment horizontal="center" vertical="center" wrapText="1"/>
    </xf>
    <xf numFmtId="185" fontId="9" fillId="33" borderId="15" xfId="0" applyNumberFormat="1" applyFont="1" applyFill="1" applyBorder="1" applyAlignment="1">
      <alignment vertical="center"/>
    </xf>
    <xf numFmtId="0" fontId="9" fillId="33" borderId="4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15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/>
    </xf>
    <xf numFmtId="9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84" fontId="10" fillId="0" borderId="11" xfId="48" applyNumberFormat="1" applyFont="1" applyBorder="1" applyAlignment="1">
      <alignment horizontal="right" vertical="center"/>
    </xf>
    <xf numFmtId="0" fontId="0" fillId="0" borderId="47" xfId="0" applyFont="1" applyBorder="1" applyAlignment="1">
      <alignment/>
    </xf>
    <xf numFmtId="0" fontId="0" fillId="0" borderId="49" xfId="0" applyBorder="1" applyAlignment="1">
      <alignment/>
    </xf>
    <xf numFmtId="185" fontId="0" fillId="0" borderId="50" xfId="48" applyNumberFormat="1" applyFont="1" applyBorder="1" applyAlignment="1">
      <alignment/>
    </xf>
    <xf numFmtId="0" fontId="10" fillId="33" borderId="51" xfId="0" applyFont="1" applyFill="1" applyBorder="1" applyAlignment="1">
      <alignment vertical="center"/>
    </xf>
    <xf numFmtId="0" fontId="10" fillId="33" borderId="52" xfId="0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9" fontId="10" fillId="0" borderId="49" xfId="54" applyFont="1" applyBorder="1" applyAlignment="1">
      <alignment horizontal="center" vertical="center"/>
    </xf>
    <xf numFmtId="185" fontId="10" fillId="33" borderId="50" xfId="48" applyNumberFormat="1" applyFont="1" applyFill="1" applyBorder="1" applyAlignment="1">
      <alignment vertical="center"/>
    </xf>
    <xf numFmtId="0" fontId="9" fillId="33" borderId="53" xfId="0" applyFont="1" applyFill="1" applyBorder="1" applyAlignment="1">
      <alignment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10" fillId="0" borderId="13" xfId="0" applyFont="1" applyBorder="1" applyAlignment="1" quotePrefix="1">
      <alignment horizontal="center" vertical="center"/>
    </xf>
    <xf numFmtId="179" fontId="0" fillId="0" borderId="0" xfId="48" applyFont="1" applyAlignment="1">
      <alignment vertical="center"/>
    </xf>
    <xf numFmtId="9" fontId="9" fillId="0" borderId="11" xfId="0" applyNumberFormat="1" applyFont="1" applyBorder="1" applyAlignment="1">
      <alignment horizontal="right" vertical="center"/>
    </xf>
    <xf numFmtId="9" fontId="10" fillId="0" borderId="11" xfId="54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3" borderId="24" xfId="0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185" fontId="10" fillId="33" borderId="11" xfId="0" applyNumberFormat="1" applyFont="1" applyFill="1" applyBorder="1" applyAlignment="1">
      <alignment vertical="center"/>
    </xf>
    <xf numFmtId="0" fontId="0" fillId="33" borderId="54" xfId="0" applyFill="1" applyBorder="1" applyAlignment="1">
      <alignment horizontal="left" vertical="center" wrapText="1"/>
    </xf>
    <xf numFmtId="0" fontId="0" fillId="33" borderId="55" xfId="0" applyFill="1" applyBorder="1" applyAlignment="1">
      <alignment horizontal="left" vertical="center" wrapText="1"/>
    </xf>
    <xf numFmtId="0" fontId="0" fillId="33" borderId="56" xfId="0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0" fillId="33" borderId="54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left" vertical="center" wrapText="1"/>
    </xf>
    <xf numFmtId="0" fontId="0" fillId="33" borderId="59" xfId="0" applyFill="1" applyBorder="1" applyAlignment="1">
      <alignment horizontal="left" vertical="center" wrapText="1"/>
    </xf>
    <xf numFmtId="0" fontId="0" fillId="33" borderId="60" xfId="0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left" vertical="center"/>
    </xf>
    <xf numFmtId="0" fontId="9" fillId="33" borderId="65" xfId="0" applyFont="1" applyFill="1" applyBorder="1" applyAlignment="1">
      <alignment horizontal="left" vertical="center"/>
    </xf>
    <xf numFmtId="0" fontId="9" fillId="33" borderId="66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justify" vertical="center"/>
    </xf>
    <xf numFmtId="0" fontId="8" fillId="33" borderId="65" xfId="0" applyFont="1" applyFill="1" applyBorder="1" applyAlignment="1">
      <alignment horizontal="justify" vertical="center"/>
    </xf>
    <xf numFmtId="0" fontId="8" fillId="33" borderId="66" xfId="0" applyFont="1" applyFill="1" applyBorder="1" applyAlignment="1">
      <alignment horizontal="justify" vertical="center"/>
    </xf>
    <xf numFmtId="9" fontId="10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justify"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8" fillId="33" borderId="27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9" fontId="9" fillId="33" borderId="11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9" fontId="9" fillId="33" borderId="54" xfId="0" applyNumberFormat="1" applyFont="1" applyFill="1" applyBorder="1" applyAlignment="1">
      <alignment horizontal="center" vertical="center" wrapText="1"/>
    </xf>
    <xf numFmtId="9" fontId="9" fillId="33" borderId="67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 wrapText="1"/>
    </xf>
    <xf numFmtId="9" fontId="10" fillId="33" borderId="19" xfId="0" applyNumberFormat="1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horizontal="left" vertical="center" wrapText="1"/>
    </xf>
    <xf numFmtId="0" fontId="9" fillId="33" borderId="69" xfId="0" applyFont="1" applyFill="1" applyBorder="1" applyAlignment="1">
      <alignment horizontal="left" vertical="center" wrapText="1"/>
    </xf>
    <xf numFmtId="0" fontId="9" fillId="33" borderId="63" xfId="0" applyFont="1" applyFill="1" applyBorder="1" applyAlignment="1">
      <alignment horizontal="left" vertical="center" wrapText="1"/>
    </xf>
    <xf numFmtId="0" fontId="9" fillId="33" borderId="64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33" borderId="40" xfId="0" applyFont="1" applyFill="1" applyBorder="1" applyAlignment="1">
      <alignment horizontal="justify" vertical="center"/>
    </xf>
    <xf numFmtId="0" fontId="9" fillId="33" borderId="65" xfId="0" applyFont="1" applyFill="1" applyBorder="1" applyAlignment="1">
      <alignment horizontal="justify" vertical="center"/>
    </xf>
    <xf numFmtId="0" fontId="9" fillId="33" borderId="66" xfId="0" applyFont="1" applyFill="1" applyBorder="1" applyAlignment="1">
      <alignment horizontal="justify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9" fontId="10" fillId="33" borderId="54" xfId="0" applyNumberFormat="1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9" fontId="10" fillId="33" borderId="13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left" vertical="center" wrapText="1"/>
    </xf>
    <xf numFmtId="0" fontId="9" fillId="33" borderId="55" xfId="0" applyFont="1" applyFill="1" applyBorder="1" applyAlignment="1">
      <alignment horizontal="left" vertical="center" wrapText="1"/>
    </xf>
    <xf numFmtId="0" fontId="9" fillId="33" borderId="56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0" fontId="10" fillId="33" borderId="49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left" vertical="center"/>
    </xf>
    <xf numFmtId="0" fontId="8" fillId="33" borderId="65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10" fillId="33" borderId="17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 wrapText="1"/>
    </xf>
    <xf numFmtId="0" fontId="9" fillId="33" borderId="65" xfId="0" applyFont="1" applyFill="1" applyBorder="1" applyAlignment="1">
      <alignment horizontal="left" vertical="center" wrapText="1"/>
    </xf>
    <xf numFmtId="9" fontId="10" fillId="33" borderId="11" xfId="0" applyNumberFormat="1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left" vertical="center"/>
    </xf>
    <xf numFmtId="0" fontId="10" fillId="33" borderId="49" xfId="0" applyFont="1" applyFill="1" applyBorder="1" applyAlignment="1">
      <alignment horizontal="left" vertical="center" wrapText="1"/>
    </xf>
    <xf numFmtId="9" fontId="10" fillId="33" borderId="49" xfId="0" applyNumberFormat="1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9" fontId="10" fillId="33" borderId="11" xfId="0" applyNumberFormat="1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top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left" vertical="center"/>
    </xf>
    <xf numFmtId="0" fontId="10" fillId="0" borderId="13" xfId="54" applyNumberFormat="1" applyFont="1" applyBorder="1" applyAlignment="1">
      <alignment horizontal="center" vertical="center"/>
    </xf>
    <xf numFmtId="179" fontId="10" fillId="0" borderId="11" xfId="48" applyFont="1" applyBorder="1" applyAlignment="1">
      <alignment horizontal="right" vertical="center"/>
    </xf>
    <xf numFmtId="185" fontId="10" fillId="0" borderId="49" xfId="48" applyNumberFormat="1" applyFont="1" applyBorder="1" applyAlignment="1">
      <alignment horizontal="right" vertical="center"/>
    </xf>
    <xf numFmtId="0" fontId="10" fillId="0" borderId="25" xfId="0" applyFont="1" applyBorder="1" applyAlignment="1">
      <alignment vertical="center"/>
    </xf>
    <xf numFmtId="16" fontId="28" fillId="33" borderId="11" xfId="0" applyNumberFormat="1" applyFont="1" applyFill="1" applyBorder="1" applyAlignment="1">
      <alignment horizontal="center" vertical="center"/>
    </xf>
    <xf numFmtId="185" fontId="28" fillId="33" borderId="11" xfId="48" applyNumberFormat="1" applyFont="1" applyFill="1" applyBorder="1" applyAlignment="1">
      <alignment horizontal="right" vertical="center"/>
    </xf>
    <xf numFmtId="9" fontId="28" fillId="33" borderId="11" xfId="54" applyNumberFormat="1" applyFont="1" applyFill="1" applyBorder="1" applyAlignment="1">
      <alignment horizontal="center" vertical="center"/>
    </xf>
    <xf numFmtId="185" fontId="28" fillId="33" borderId="11" xfId="48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9" fontId="28" fillId="0" borderId="11" xfId="54" applyFont="1" applyBorder="1" applyAlignment="1">
      <alignment horizontal="center" vertical="center"/>
    </xf>
    <xf numFmtId="0" fontId="28" fillId="0" borderId="11" xfId="0" applyFont="1" applyBorder="1" applyAlignment="1" quotePrefix="1">
      <alignment horizontal="center" vertical="center"/>
    </xf>
    <xf numFmtId="185" fontId="28" fillId="0" borderId="11" xfId="48" applyNumberFormat="1" applyFont="1" applyBorder="1" applyAlignment="1">
      <alignment horizontal="right" vertical="center"/>
    </xf>
    <xf numFmtId="0" fontId="28" fillId="34" borderId="54" xfId="0" applyFont="1" applyFill="1" applyBorder="1" applyAlignment="1">
      <alignment horizontal="left" vertical="center" wrapText="1"/>
    </xf>
    <xf numFmtId="0" fontId="28" fillId="34" borderId="55" xfId="0" applyFont="1" applyFill="1" applyBorder="1" applyAlignment="1">
      <alignment horizontal="left" vertical="center" wrapText="1"/>
    </xf>
    <xf numFmtId="0" fontId="28" fillId="34" borderId="56" xfId="0" applyFont="1" applyFill="1" applyBorder="1" applyAlignment="1">
      <alignment horizontal="left" vertical="center" wrapText="1"/>
    </xf>
    <xf numFmtId="16" fontId="28" fillId="0" borderId="13" xfId="0" applyNumberFormat="1" applyFont="1" applyBorder="1" applyAlignment="1" quotePrefix="1">
      <alignment horizontal="center" vertical="center"/>
    </xf>
    <xf numFmtId="0" fontId="28" fillId="0" borderId="13" xfId="0" applyFont="1" applyBorder="1" applyAlignment="1">
      <alignment horizontal="right" vertical="center"/>
    </xf>
    <xf numFmtId="187" fontId="28" fillId="0" borderId="13" xfId="54" applyNumberFormat="1" applyFont="1" applyBorder="1" applyAlignment="1">
      <alignment horizontal="center" vertical="center"/>
    </xf>
    <xf numFmtId="185" fontId="28" fillId="33" borderId="14" xfId="48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right" vertical="center"/>
    </xf>
    <xf numFmtId="185" fontId="28" fillId="33" borderId="15" xfId="48" applyNumberFormat="1" applyFont="1" applyFill="1" applyBorder="1" applyAlignment="1">
      <alignment horizontal="center" vertical="center"/>
    </xf>
    <xf numFmtId="16" fontId="28" fillId="0" borderId="31" xfId="0" applyNumberFormat="1" applyFont="1" applyBorder="1" applyAlignment="1" quotePrefix="1">
      <alignment horizontal="center" vertical="center"/>
    </xf>
    <xf numFmtId="185" fontId="28" fillId="0" borderId="35" xfId="48" applyNumberFormat="1" applyFont="1" applyBorder="1" applyAlignment="1">
      <alignment horizontal="right" vertical="center"/>
    </xf>
    <xf numFmtId="187" fontId="28" fillId="0" borderId="31" xfId="54" applyNumberFormat="1" applyFont="1" applyBorder="1" applyAlignment="1">
      <alignment horizontal="center" vertical="center"/>
    </xf>
    <xf numFmtId="185" fontId="28" fillId="33" borderId="70" xfId="48" applyNumberFormat="1" applyFont="1" applyFill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29" fillId="0" borderId="65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9" fillId="0" borderId="39" xfId="0" applyFont="1" applyBorder="1" applyAlignment="1">
      <alignment horizontal="center"/>
    </xf>
    <xf numFmtId="185" fontId="28" fillId="0" borderId="39" xfId="48" applyNumberFormat="1" applyFont="1" applyBorder="1" applyAlignment="1">
      <alignment horizontal="center" vertical="center"/>
    </xf>
    <xf numFmtId="187" fontId="29" fillId="0" borderId="39" xfId="54" applyNumberFormat="1" applyFont="1" applyBorder="1" applyAlignment="1">
      <alignment horizontal="center" vertical="center"/>
    </xf>
    <xf numFmtId="185" fontId="29" fillId="0" borderId="71" xfId="48" applyNumberFormat="1" applyFont="1" applyBorder="1" applyAlignment="1">
      <alignment vertical="center"/>
    </xf>
    <xf numFmtId="0" fontId="28" fillId="34" borderId="57" xfId="0" applyFont="1" applyFill="1" applyBorder="1" applyAlignment="1">
      <alignment horizontal="left" vertical="center" wrapText="1"/>
    </xf>
    <xf numFmtId="0" fontId="28" fillId="34" borderId="58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9525</xdr:rowOff>
    </xdr:from>
    <xdr:to>
      <xdr:col>1</xdr:col>
      <xdr:colOff>1247775</xdr:colOff>
      <xdr:row>2</xdr:row>
      <xdr:rowOff>133350</xdr:rowOff>
    </xdr:to>
    <xdr:pic>
      <xdr:nvPicPr>
        <xdr:cNvPr id="1" name="Picture 44" descr="escudo alcaldia gris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"/>
          <a:ext cx="876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1</xdr:col>
      <xdr:colOff>1095375</xdr:colOff>
      <xdr:row>2</xdr:row>
      <xdr:rowOff>219075</xdr:rowOff>
    </xdr:to>
    <xdr:pic>
      <xdr:nvPicPr>
        <xdr:cNvPr id="1" name="Picture 44" descr="escudo alcaldia gris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8100"/>
          <a:ext cx="685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</xdr:row>
      <xdr:rowOff>38100</xdr:rowOff>
    </xdr:from>
    <xdr:to>
      <xdr:col>0</xdr:col>
      <xdr:colOff>295275</xdr:colOff>
      <xdr:row>2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rcRect r="44630"/>
        <a:stretch>
          <a:fillRect/>
        </a:stretch>
      </xdr:blipFill>
      <xdr:spPr>
        <a:xfrm>
          <a:off x="0" y="18097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295275</xdr:colOff>
      <xdr:row>2</xdr:row>
      <xdr:rowOff>123825</xdr:rowOff>
    </xdr:to>
    <xdr:pic>
      <xdr:nvPicPr>
        <xdr:cNvPr id="3" name="Picture 41" descr="escudo alcaldia gris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9525</xdr:rowOff>
    </xdr:from>
    <xdr:to>
      <xdr:col>1</xdr:col>
      <xdr:colOff>1247775</xdr:colOff>
      <xdr:row>3</xdr:row>
      <xdr:rowOff>133350</xdr:rowOff>
    </xdr:to>
    <xdr:pic>
      <xdr:nvPicPr>
        <xdr:cNvPr id="1" name="Picture 44" descr="escudo alcaldia gris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9525</xdr:rowOff>
    </xdr:from>
    <xdr:to>
      <xdr:col>1</xdr:col>
      <xdr:colOff>1247775</xdr:colOff>
      <xdr:row>2</xdr:row>
      <xdr:rowOff>133350</xdr:rowOff>
    </xdr:to>
    <xdr:pic>
      <xdr:nvPicPr>
        <xdr:cNvPr id="1" name="Picture 44" descr="escudo alcaldia gris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525"/>
          <a:ext cx="876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2"/>
  <sheetViews>
    <sheetView view="pageBreakPreview" zoomScaleSheetLayoutView="100" zoomScalePageLayoutView="0" workbookViewId="0" topLeftCell="A25">
      <selection activeCell="H41" sqref="H41"/>
    </sheetView>
  </sheetViews>
  <sheetFormatPr defaultColWidth="11.421875" defaultRowHeight="12.75"/>
  <cols>
    <col min="1" max="1" width="3.421875" style="1" customWidth="1"/>
    <col min="2" max="2" width="25.00390625" style="1" customWidth="1"/>
    <col min="3" max="3" width="15.28125" style="1" customWidth="1"/>
    <col min="4" max="4" width="14.7109375" style="1" customWidth="1"/>
    <col min="5" max="5" width="17.7109375" style="1" customWidth="1"/>
    <col min="6" max="6" width="15.8515625" style="1" customWidth="1"/>
    <col min="7" max="7" width="15.140625" style="1" customWidth="1"/>
    <col min="8" max="8" width="19.8515625" style="1" customWidth="1"/>
    <col min="9" max="16384" width="11.421875" style="1" customWidth="1"/>
  </cols>
  <sheetData>
    <row r="1" spans="2:8" ht="12.75">
      <c r="B1" s="167"/>
      <c r="C1" s="166" t="s">
        <v>24</v>
      </c>
      <c r="D1" s="166"/>
      <c r="E1" s="166"/>
      <c r="F1" s="166"/>
      <c r="G1" s="168" t="s">
        <v>60</v>
      </c>
      <c r="H1" s="168"/>
    </row>
    <row r="2" spans="2:8" ht="12.75">
      <c r="B2" s="167"/>
      <c r="C2" s="166"/>
      <c r="D2" s="166"/>
      <c r="E2" s="166"/>
      <c r="F2" s="166"/>
      <c r="G2" s="168" t="s">
        <v>61</v>
      </c>
      <c r="H2" s="168"/>
    </row>
    <row r="3" spans="2:8" ht="13.5" thickBot="1">
      <c r="B3" s="167"/>
      <c r="G3" s="165" t="s">
        <v>16</v>
      </c>
      <c r="H3" s="165"/>
    </row>
    <row r="4" spans="2:8" s="24" customFormat="1" ht="14.25" customHeight="1">
      <c r="B4" s="169" t="s">
        <v>11</v>
      </c>
      <c r="C4" s="170"/>
      <c r="D4" s="170"/>
      <c r="E4" s="170"/>
      <c r="F4" s="170"/>
      <c r="G4" s="170"/>
      <c r="H4" s="171"/>
    </row>
    <row r="5" spans="2:8" s="24" customFormat="1" ht="15.75" customHeight="1" thickBot="1">
      <c r="B5" s="172" t="s">
        <v>23</v>
      </c>
      <c r="C5" s="173"/>
      <c r="D5" s="173"/>
      <c r="E5" s="173"/>
      <c r="F5" s="173"/>
      <c r="G5" s="173"/>
      <c r="H5" s="174"/>
    </row>
    <row r="6" spans="2:8" s="24" customFormat="1" ht="15.75" customHeight="1" thickBot="1">
      <c r="B6" s="162" t="s">
        <v>68</v>
      </c>
      <c r="C6" s="163"/>
      <c r="D6" s="163"/>
      <c r="E6" s="163"/>
      <c r="F6" s="163"/>
      <c r="G6" s="163"/>
      <c r="H6" s="164"/>
    </row>
    <row r="7" spans="2:8" s="24" customFormat="1" ht="16.5" customHeight="1" thickBot="1">
      <c r="B7" s="44" t="s">
        <v>0</v>
      </c>
      <c r="C7" s="154" t="s">
        <v>44</v>
      </c>
      <c r="D7" s="155"/>
      <c r="E7" s="155"/>
      <c r="F7" s="155"/>
      <c r="G7" s="155"/>
      <c r="H7" s="156"/>
    </row>
    <row r="8" spans="2:8" s="24" customFormat="1" ht="16.5" customHeight="1" thickBot="1">
      <c r="B8" s="44" t="s">
        <v>1</v>
      </c>
      <c r="C8" s="157" t="s">
        <v>25</v>
      </c>
      <c r="D8" s="158"/>
      <c r="E8" s="158"/>
      <c r="F8" s="158"/>
      <c r="G8" s="158"/>
      <c r="H8" s="159"/>
    </row>
    <row r="9" spans="2:8" s="24" customFormat="1" ht="16.5" customHeight="1" thickBot="1">
      <c r="B9" s="44" t="s">
        <v>2</v>
      </c>
      <c r="C9" s="157" t="s">
        <v>27</v>
      </c>
      <c r="D9" s="158"/>
      <c r="E9" s="158"/>
      <c r="F9" s="158"/>
      <c r="G9" s="158"/>
      <c r="H9" s="159"/>
    </row>
    <row r="10" spans="2:8" s="24" customFormat="1" ht="18.75" customHeight="1" thickBot="1">
      <c r="B10" s="45" t="s">
        <v>3</v>
      </c>
      <c r="C10" s="157" t="s">
        <v>26</v>
      </c>
      <c r="D10" s="158"/>
      <c r="E10" s="158"/>
      <c r="F10" s="158"/>
      <c r="G10" s="158"/>
      <c r="H10" s="159"/>
    </row>
    <row r="11" spans="2:8" ht="4.5" customHeight="1" thickBot="1">
      <c r="B11" s="46"/>
      <c r="C11" s="47"/>
      <c r="D11" s="47"/>
      <c r="E11" s="47"/>
      <c r="F11" s="48"/>
      <c r="G11" s="48"/>
      <c r="H11" s="49"/>
    </row>
    <row r="12" spans="2:8" s="25" customFormat="1" ht="17.25" customHeight="1">
      <c r="B12" s="50" t="s">
        <v>14</v>
      </c>
      <c r="C12" s="146" t="s">
        <v>5</v>
      </c>
      <c r="D12" s="147"/>
      <c r="E12" s="147"/>
      <c r="F12" s="148"/>
      <c r="G12" s="147" t="s">
        <v>22</v>
      </c>
      <c r="H12" s="148"/>
    </row>
    <row r="13" spans="2:8" s="25" customFormat="1" ht="24.75" customHeight="1">
      <c r="B13" s="51">
        <v>1</v>
      </c>
      <c r="C13" s="161" t="s">
        <v>62</v>
      </c>
      <c r="D13" s="161"/>
      <c r="E13" s="161"/>
      <c r="F13" s="161"/>
      <c r="G13" s="152" t="s">
        <v>47</v>
      </c>
      <c r="H13" s="153"/>
    </row>
    <row r="14" spans="2:8" s="25" customFormat="1" ht="17.25" customHeight="1">
      <c r="B14" s="51">
        <v>2</v>
      </c>
      <c r="C14" s="161" t="s">
        <v>63</v>
      </c>
      <c r="D14" s="161"/>
      <c r="E14" s="161"/>
      <c r="F14" s="161"/>
      <c r="G14" s="152" t="s">
        <v>47</v>
      </c>
      <c r="H14" s="153"/>
    </row>
    <row r="15" spans="2:8" s="25" customFormat="1" ht="17.25" customHeight="1">
      <c r="B15" s="51">
        <v>3</v>
      </c>
      <c r="C15" s="142" t="s">
        <v>70</v>
      </c>
      <c r="D15" s="142"/>
      <c r="E15" s="142"/>
      <c r="F15" s="142"/>
      <c r="G15" s="152" t="s">
        <v>47</v>
      </c>
      <c r="H15" s="153"/>
    </row>
    <row r="16" spans="2:8" s="25" customFormat="1" ht="24.75" customHeight="1">
      <c r="B16" s="51">
        <v>4</v>
      </c>
      <c r="C16" s="142" t="s">
        <v>64</v>
      </c>
      <c r="D16" s="142"/>
      <c r="E16" s="142"/>
      <c r="F16" s="142"/>
      <c r="G16" s="152" t="s">
        <v>47</v>
      </c>
      <c r="H16" s="153"/>
    </row>
    <row r="17" spans="2:8" s="25" customFormat="1" ht="24.75" customHeight="1">
      <c r="B17" s="51">
        <v>5</v>
      </c>
      <c r="C17" s="142" t="s">
        <v>65</v>
      </c>
      <c r="D17" s="142"/>
      <c r="E17" s="142"/>
      <c r="F17" s="142"/>
      <c r="G17" s="160">
        <v>1</v>
      </c>
      <c r="H17" s="153"/>
    </row>
    <row r="18" spans="2:8" s="25" customFormat="1" ht="24.75" customHeight="1">
      <c r="B18" s="51">
        <v>6</v>
      </c>
      <c r="C18" s="142" t="s">
        <v>66</v>
      </c>
      <c r="D18" s="142"/>
      <c r="E18" s="142"/>
      <c r="F18" s="142"/>
      <c r="G18" s="152" t="s">
        <v>47</v>
      </c>
      <c r="H18" s="153"/>
    </row>
    <row r="19" spans="2:8" s="25" customFormat="1" ht="24.75" customHeight="1" thickBot="1">
      <c r="B19" s="52" t="s">
        <v>77</v>
      </c>
      <c r="C19" s="139" t="s">
        <v>43</v>
      </c>
      <c r="D19" s="139"/>
      <c r="E19" s="139"/>
      <c r="F19" s="139"/>
      <c r="G19" s="139"/>
      <c r="H19" s="140"/>
    </row>
    <row r="20" spans="2:8" s="25" customFormat="1" ht="14.25" customHeight="1" thickBot="1">
      <c r="B20" s="53" t="s">
        <v>20</v>
      </c>
      <c r="C20" s="146" t="s">
        <v>33</v>
      </c>
      <c r="D20" s="147"/>
      <c r="E20" s="147"/>
      <c r="F20" s="147"/>
      <c r="G20" s="147"/>
      <c r="H20" s="148"/>
    </row>
    <row r="21" spans="2:8" s="25" customFormat="1" ht="14.25" customHeight="1" thickBot="1">
      <c r="B21" s="54">
        <v>10046</v>
      </c>
      <c r="C21" s="149"/>
      <c r="D21" s="150"/>
      <c r="E21" s="150"/>
      <c r="F21" s="150"/>
      <c r="G21" s="150"/>
      <c r="H21" s="151"/>
    </row>
    <row r="22" spans="2:10" s="25" customFormat="1" ht="21" customHeight="1" thickBot="1">
      <c r="B22" s="55"/>
      <c r="C22" s="56" t="s">
        <v>8</v>
      </c>
      <c r="D22" s="56" t="s">
        <v>55</v>
      </c>
      <c r="E22" s="56" t="s">
        <v>56</v>
      </c>
      <c r="F22" s="57" t="s">
        <v>57</v>
      </c>
      <c r="G22" s="58" t="s">
        <v>58</v>
      </c>
      <c r="H22" s="59" t="s">
        <v>13</v>
      </c>
      <c r="I22" s="26"/>
      <c r="J22" s="26"/>
    </row>
    <row r="23" spans="2:8" s="25" customFormat="1" ht="21.75" customHeight="1">
      <c r="B23" s="60" t="s">
        <v>7</v>
      </c>
      <c r="C23" s="61"/>
      <c r="D23" s="61"/>
      <c r="E23" s="61"/>
      <c r="F23" s="61"/>
      <c r="G23" s="62"/>
      <c r="H23" s="63">
        <f>+H42</f>
        <v>4995</v>
      </c>
    </row>
    <row r="24" spans="2:8" s="25" customFormat="1" ht="22.5" customHeight="1" thickBot="1">
      <c r="B24" s="105" t="s">
        <v>9</v>
      </c>
      <c r="C24" s="115"/>
      <c r="D24" s="115"/>
      <c r="E24" s="115"/>
      <c r="F24" s="115"/>
      <c r="G24" s="115" t="s">
        <v>18</v>
      </c>
      <c r="H24" s="116"/>
    </row>
    <row r="25" spans="2:8" s="25" customFormat="1" ht="36.75" customHeight="1" thickBot="1">
      <c r="B25" s="175" t="s">
        <v>10</v>
      </c>
      <c r="C25" s="176"/>
      <c r="D25" s="176"/>
      <c r="E25" s="120" t="s">
        <v>15</v>
      </c>
      <c r="F25" s="78" t="s">
        <v>67</v>
      </c>
      <c r="G25" s="79" t="s">
        <v>4</v>
      </c>
      <c r="H25" s="121" t="s">
        <v>6</v>
      </c>
    </row>
    <row r="26" spans="2:9" s="25" customFormat="1" ht="28.5" customHeight="1">
      <c r="B26" s="143" t="s">
        <v>92</v>
      </c>
      <c r="C26" s="144"/>
      <c r="D26" s="145"/>
      <c r="E26" s="117">
        <v>5</v>
      </c>
      <c r="F26" s="236">
        <v>900</v>
      </c>
      <c r="G26" s="118">
        <f>+H26/$H$42</f>
        <v>0.33853853853853855</v>
      </c>
      <c r="H26" s="119">
        <v>1691</v>
      </c>
      <c r="I26" s="32"/>
    </row>
    <row r="27" spans="2:8" s="25" customFormat="1" ht="14.25" customHeight="1">
      <c r="B27" s="133" t="s">
        <v>93</v>
      </c>
      <c r="C27" s="134"/>
      <c r="D27" s="135"/>
      <c r="E27" s="20">
        <v>5</v>
      </c>
      <c r="F27" s="109" t="s">
        <v>94</v>
      </c>
      <c r="G27" s="118">
        <f aca="true" t="shared" si="0" ref="G27:G41">+H27/$H$42</f>
        <v>0.02002002002002002</v>
      </c>
      <c r="H27" s="33">
        <v>100</v>
      </c>
    </row>
    <row r="28" spans="2:8" s="25" customFormat="1" ht="30" customHeight="1">
      <c r="B28" s="133" t="s">
        <v>98</v>
      </c>
      <c r="C28" s="134"/>
      <c r="D28" s="135"/>
      <c r="E28" s="20">
        <v>5</v>
      </c>
      <c r="F28" s="109">
        <v>0.02</v>
      </c>
      <c r="G28" s="118">
        <f t="shared" si="0"/>
        <v>0.006406406406406407</v>
      </c>
      <c r="H28" s="33">
        <v>32</v>
      </c>
    </row>
    <row r="29" spans="2:8" s="25" customFormat="1" ht="30" customHeight="1">
      <c r="B29" s="133" t="s">
        <v>104</v>
      </c>
      <c r="C29" s="134"/>
      <c r="D29" s="135"/>
      <c r="E29" s="20">
        <v>5</v>
      </c>
      <c r="F29" s="109">
        <v>1</v>
      </c>
      <c r="G29" s="118">
        <f t="shared" si="0"/>
        <v>0.034834834834834835</v>
      </c>
      <c r="H29" s="33">
        <v>174</v>
      </c>
    </row>
    <row r="30" spans="2:8" s="25" customFormat="1" ht="14.25" customHeight="1">
      <c r="B30" s="141" t="s">
        <v>95</v>
      </c>
      <c r="C30" s="134"/>
      <c r="D30" s="135"/>
      <c r="E30" s="20">
        <v>5</v>
      </c>
      <c r="F30" s="124">
        <v>1</v>
      </c>
      <c r="G30" s="118">
        <f t="shared" si="0"/>
        <v>0.04464464464464465</v>
      </c>
      <c r="H30" s="33">
        <v>223</v>
      </c>
    </row>
    <row r="31" spans="2:8" s="25" customFormat="1" ht="14.25" customHeight="1">
      <c r="B31" s="133" t="s">
        <v>96</v>
      </c>
      <c r="C31" s="134"/>
      <c r="D31" s="135"/>
      <c r="E31" s="20">
        <v>5</v>
      </c>
      <c r="F31" s="124">
        <v>1</v>
      </c>
      <c r="G31" s="118">
        <f t="shared" si="0"/>
        <v>0.05985985985985986</v>
      </c>
      <c r="H31" s="33">
        <v>299</v>
      </c>
    </row>
    <row r="32" spans="2:8" s="25" customFormat="1" ht="14.25" customHeight="1">
      <c r="B32" s="141" t="s">
        <v>97</v>
      </c>
      <c r="C32" s="134"/>
      <c r="D32" s="135"/>
      <c r="E32" s="20">
        <v>5</v>
      </c>
      <c r="F32" s="110">
        <v>7</v>
      </c>
      <c r="G32" s="118">
        <f t="shared" si="0"/>
        <v>0.06706706706706707</v>
      </c>
      <c r="H32" s="33">
        <v>335</v>
      </c>
    </row>
    <row r="33" spans="2:9" s="25" customFormat="1" ht="14.25" customHeight="1">
      <c r="B33" s="133" t="s">
        <v>102</v>
      </c>
      <c r="C33" s="134"/>
      <c r="D33" s="135"/>
      <c r="E33" s="20">
        <v>5</v>
      </c>
      <c r="F33" s="125">
        <v>1</v>
      </c>
      <c r="G33" s="118">
        <f t="shared" si="0"/>
        <v>0.2502502502502503</v>
      </c>
      <c r="H33" s="33">
        <v>1250</v>
      </c>
      <c r="I33" s="32"/>
    </row>
    <row r="34" spans="2:9" s="25" customFormat="1" ht="24" customHeight="1">
      <c r="B34" s="133" t="s">
        <v>103</v>
      </c>
      <c r="C34" s="134"/>
      <c r="D34" s="135"/>
      <c r="E34" s="20">
        <v>5</v>
      </c>
      <c r="F34" s="126">
        <v>100</v>
      </c>
      <c r="G34" s="118">
        <f t="shared" si="0"/>
        <v>0.012012012012012012</v>
      </c>
      <c r="H34" s="33">
        <v>60</v>
      </c>
      <c r="I34" s="32"/>
    </row>
    <row r="35" spans="2:9" s="25" customFormat="1" ht="14.25" customHeight="1">
      <c r="B35" s="133" t="s">
        <v>105</v>
      </c>
      <c r="C35" s="134"/>
      <c r="D35" s="135"/>
      <c r="E35" s="20">
        <v>5</v>
      </c>
      <c r="F35" s="125">
        <v>0.95</v>
      </c>
      <c r="G35" s="118">
        <f t="shared" si="0"/>
        <v>0.027827827827827827</v>
      </c>
      <c r="H35" s="33">
        <v>139</v>
      </c>
      <c r="I35" s="32"/>
    </row>
    <row r="36" spans="2:9" s="25" customFormat="1" ht="14.25" customHeight="1">
      <c r="B36" s="133" t="s">
        <v>106</v>
      </c>
      <c r="C36" s="134"/>
      <c r="D36" s="135"/>
      <c r="E36" s="20">
        <v>5</v>
      </c>
      <c r="F36" s="125">
        <v>1</v>
      </c>
      <c r="G36" s="118">
        <f t="shared" si="0"/>
        <v>0.005205205205205205</v>
      </c>
      <c r="H36" s="33">
        <v>26</v>
      </c>
      <c r="I36" s="32"/>
    </row>
    <row r="37" spans="2:8" s="25" customFormat="1" ht="27" customHeight="1">
      <c r="B37" s="141" t="s">
        <v>107</v>
      </c>
      <c r="C37" s="134"/>
      <c r="D37" s="135"/>
      <c r="E37" s="20">
        <v>5</v>
      </c>
      <c r="F37" s="235">
        <v>3</v>
      </c>
      <c r="G37" s="118">
        <f t="shared" si="0"/>
        <v>0.015015015015015015</v>
      </c>
      <c r="H37" s="34">
        <v>75</v>
      </c>
    </row>
    <row r="38" spans="2:8" s="25" customFormat="1" ht="32.25" customHeight="1">
      <c r="B38" s="141" t="s">
        <v>108</v>
      </c>
      <c r="C38" s="134"/>
      <c r="D38" s="135"/>
      <c r="E38" s="20">
        <v>5</v>
      </c>
      <c r="F38" s="109">
        <v>1</v>
      </c>
      <c r="G38" s="118">
        <f t="shared" si="0"/>
        <v>0.024024024024024024</v>
      </c>
      <c r="H38" s="34">
        <v>120</v>
      </c>
    </row>
    <row r="39" spans="2:8" s="25" customFormat="1" ht="14.25" customHeight="1">
      <c r="B39" s="141" t="s">
        <v>109</v>
      </c>
      <c r="C39" s="134"/>
      <c r="D39" s="135"/>
      <c r="E39" s="20">
        <v>5</v>
      </c>
      <c r="F39" s="111">
        <v>30</v>
      </c>
      <c r="G39" s="118">
        <f t="shared" si="0"/>
        <v>0.06406406406406406</v>
      </c>
      <c r="H39" s="34">
        <v>320</v>
      </c>
    </row>
    <row r="40" spans="2:8" s="25" customFormat="1" ht="14.25" customHeight="1">
      <c r="B40" s="133" t="s">
        <v>110</v>
      </c>
      <c r="C40" s="134"/>
      <c r="D40" s="135"/>
      <c r="E40" s="20">
        <v>5</v>
      </c>
      <c r="F40" s="110">
        <v>100</v>
      </c>
      <c r="G40" s="118">
        <f t="shared" si="0"/>
        <v>0.03023023023023023</v>
      </c>
      <c r="H40" s="34">
        <v>151</v>
      </c>
    </row>
    <row r="41" spans="2:8" s="25" customFormat="1" ht="14.25" customHeight="1">
      <c r="B41" s="133"/>
      <c r="C41" s="134"/>
      <c r="D41" s="135"/>
      <c r="E41" s="20"/>
      <c r="F41" s="109"/>
      <c r="G41" s="118">
        <f t="shared" si="0"/>
        <v>0</v>
      </c>
      <c r="H41" s="34"/>
    </row>
    <row r="42" spans="2:8" s="25" customFormat="1" ht="12" thickBot="1">
      <c r="B42" s="136" t="s">
        <v>13</v>
      </c>
      <c r="C42" s="137"/>
      <c r="D42" s="138"/>
      <c r="E42" s="35"/>
      <c r="F42" s="127"/>
      <c r="G42" s="36">
        <f>SUM(G26:G41)</f>
        <v>0.9999999999999999</v>
      </c>
      <c r="H42" s="37">
        <f>SUM(H26:H41)</f>
        <v>4995</v>
      </c>
    </row>
  </sheetData>
  <sheetProtection/>
  <mergeCells count="46">
    <mergeCell ref="C12:F12"/>
    <mergeCell ref="C10:H10"/>
    <mergeCell ref="B34:D34"/>
    <mergeCell ref="B35:D35"/>
    <mergeCell ref="B36:D36"/>
    <mergeCell ref="B37:D37"/>
    <mergeCell ref="C18:F18"/>
    <mergeCell ref="C13:F13"/>
    <mergeCell ref="C15:F15"/>
    <mergeCell ref="B25:D25"/>
    <mergeCell ref="B6:H6"/>
    <mergeCell ref="G3:H3"/>
    <mergeCell ref="C1:F2"/>
    <mergeCell ref="B1:B3"/>
    <mergeCell ref="G1:H1"/>
    <mergeCell ref="G2:H2"/>
    <mergeCell ref="B4:H4"/>
    <mergeCell ref="B5:H5"/>
    <mergeCell ref="C7:H7"/>
    <mergeCell ref="C8:H8"/>
    <mergeCell ref="C9:H9"/>
    <mergeCell ref="G17:H17"/>
    <mergeCell ref="G18:H18"/>
    <mergeCell ref="G12:H12"/>
    <mergeCell ref="G15:H15"/>
    <mergeCell ref="C14:F14"/>
    <mergeCell ref="G13:H13"/>
    <mergeCell ref="G14:H14"/>
    <mergeCell ref="C16:F16"/>
    <mergeCell ref="B26:D26"/>
    <mergeCell ref="B30:D30"/>
    <mergeCell ref="B31:D31"/>
    <mergeCell ref="C20:H21"/>
    <mergeCell ref="G16:H16"/>
    <mergeCell ref="C17:F17"/>
    <mergeCell ref="B27:D27"/>
    <mergeCell ref="B28:D28"/>
    <mergeCell ref="B29:D29"/>
    <mergeCell ref="B41:D41"/>
    <mergeCell ref="B33:D33"/>
    <mergeCell ref="B42:D42"/>
    <mergeCell ref="C19:H19"/>
    <mergeCell ref="B40:D40"/>
    <mergeCell ref="B38:D38"/>
    <mergeCell ref="B32:D32"/>
    <mergeCell ref="B39:D39"/>
  </mergeCells>
  <printOptions horizontalCentered="1" verticalCentered="1"/>
  <pageMargins left="0.1968503937007874" right="0.1968503937007874" top="0.17" bottom="0.17" header="0" footer="0"/>
  <pageSetup horizontalDpi="600" verticalDpi="600" orientation="landscape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B1">
      <selection activeCell="H29" sqref="H29"/>
    </sheetView>
  </sheetViews>
  <sheetFormatPr defaultColWidth="11.421875" defaultRowHeight="12.75"/>
  <cols>
    <col min="1" max="1" width="4.421875" style="1" hidden="1" customWidth="1"/>
    <col min="2" max="2" width="25.00390625" style="1" customWidth="1"/>
    <col min="3" max="3" width="14.00390625" style="1" customWidth="1"/>
    <col min="4" max="4" width="15.7109375" style="1" customWidth="1"/>
    <col min="5" max="5" width="14.8515625" style="6" customWidth="1"/>
    <col min="6" max="6" width="13.140625" style="1" customWidth="1"/>
    <col min="7" max="7" width="14.421875" style="1" customWidth="1"/>
    <col min="8" max="8" width="18.7109375" style="9" customWidth="1"/>
    <col min="9" max="9" width="12.28125" style="1" bestFit="1" customWidth="1"/>
    <col min="10" max="16384" width="11.421875" style="1" customWidth="1"/>
  </cols>
  <sheetData>
    <row r="1" spans="1:7" s="25" customFormat="1" ht="11.25">
      <c r="A1" s="204"/>
      <c r="B1" s="205" t="s">
        <v>59</v>
      </c>
      <c r="C1" s="205"/>
      <c r="D1" s="205"/>
      <c r="E1" s="205"/>
      <c r="F1" s="168" t="s">
        <v>60</v>
      </c>
      <c r="G1" s="168"/>
    </row>
    <row r="2" spans="1:7" s="25" customFormat="1" ht="11.25">
      <c r="A2" s="204"/>
      <c r="B2" s="205"/>
      <c r="C2" s="205"/>
      <c r="D2" s="205"/>
      <c r="E2" s="205"/>
      <c r="F2" s="168" t="s">
        <v>61</v>
      </c>
      <c r="G2" s="168"/>
    </row>
    <row r="3" spans="1:7" s="25" customFormat="1" ht="18" customHeight="1" thickBot="1">
      <c r="A3" s="204"/>
      <c r="F3" s="206" t="s">
        <v>16</v>
      </c>
      <c r="G3" s="206"/>
    </row>
    <row r="4" spans="2:8" s="25" customFormat="1" ht="13.5" customHeight="1" thickBot="1">
      <c r="B4" s="146" t="s">
        <v>11</v>
      </c>
      <c r="C4" s="147"/>
      <c r="D4" s="147"/>
      <c r="E4" s="147"/>
      <c r="F4" s="147"/>
      <c r="G4" s="147"/>
      <c r="H4" s="147"/>
    </row>
    <row r="5" spans="2:8" s="25" customFormat="1" ht="13.5" customHeight="1" thickBot="1">
      <c r="B5" s="146" t="s">
        <v>23</v>
      </c>
      <c r="C5" s="147"/>
      <c r="D5" s="147"/>
      <c r="E5" s="147"/>
      <c r="F5" s="147"/>
      <c r="G5" s="147"/>
      <c r="H5" s="148"/>
    </row>
    <row r="6" spans="2:8" s="25" customFormat="1" ht="13.5" customHeight="1" thickBot="1">
      <c r="B6" s="195" t="s">
        <v>68</v>
      </c>
      <c r="C6" s="196"/>
      <c r="D6" s="196"/>
      <c r="E6" s="196"/>
      <c r="F6" s="196"/>
      <c r="G6" s="196"/>
      <c r="H6" s="197"/>
    </row>
    <row r="7" spans="2:8" s="25" customFormat="1" ht="13.5" customHeight="1" thickBot="1">
      <c r="B7" s="71" t="s">
        <v>0</v>
      </c>
      <c r="C7" s="154" t="s">
        <v>44</v>
      </c>
      <c r="D7" s="155"/>
      <c r="E7" s="155"/>
      <c r="F7" s="155"/>
      <c r="G7" s="155"/>
      <c r="H7" s="156"/>
    </row>
    <row r="8" spans="2:8" s="25" customFormat="1" ht="13.5" customHeight="1" thickBot="1">
      <c r="B8" s="71" t="s">
        <v>1</v>
      </c>
      <c r="C8" s="192" t="s">
        <v>28</v>
      </c>
      <c r="D8" s="193"/>
      <c r="E8" s="193"/>
      <c r="F8" s="193"/>
      <c r="G8" s="193"/>
      <c r="H8" s="194"/>
    </row>
    <row r="9" spans="2:8" s="25" customFormat="1" ht="13.5" customHeight="1" thickBot="1">
      <c r="B9" s="71" t="s">
        <v>2</v>
      </c>
      <c r="C9" s="192" t="s">
        <v>29</v>
      </c>
      <c r="D9" s="193"/>
      <c r="E9" s="193"/>
      <c r="F9" s="193"/>
      <c r="G9" s="193"/>
      <c r="H9" s="194"/>
    </row>
    <row r="10" spans="2:8" s="25" customFormat="1" ht="13.5" customHeight="1" thickBot="1">
      <c r="B10" s="72" t="s">
        <v>3</v>
      </c>
      <c r="C10" s="192" t="s">
        <v>30</v>
      </c>
      <c r="D10" s="193"/>
      <c r="E10" s="193"/>
      <c r="F10" s="193"/>
      <c r="G10" s="193"/>
      <c r="H10" s="194"/>
    </row>
    <row r="11" spans="2:8" s="25" customFormat="1" ht="21" customHeight="1" thickBot="1">
      <c r="B11" s="73" t="s">
        <v>14</v>
      </c>
      <c r="C11" s="195" t="s">
        <v>5</v>
      </c>
      <c r="D11" s="196"/>
      <c r="E11" s="196"/>
      <c r="F11" s="197"/>
      <c r="G11" s="196" t="s">
        <v>22</v>
      </c>
      <c r="H11" s="197"/>
    </row>
    <row r="12" spans="2:8" s="25" customFormat="1" ht="17.25" customHeight="1">
      <c r="B12" s="74">
        <v>1</v>
      </c>
      <c r="C12" s="198" t="s">
        <v>71</v>
      </c>
      <c r="D12" s="198"/>
      <c r="E12" s="198"/>
      <c r="F12" s="198"/>
      <c r="G12" s="207">
        <v>1</v>
      </c>
      <c r="H12" s="208"/>
    </row>
    <row r="13" spans="2:8" s="25" customFormat="1" ht="17.25" customHeight="1">
      <c r="B13" s="51">
        <v>2</v>
      </c>
      <c r="C13" s="142" t="s">
        <v>46</v>
      </c>
      <c r="D13" s="142"/>
      <c r="E13" s="142"/>
      <c r="F13" s="142"/>
      <c r="G13" s="199" t="s">
        <v>47</v>
      </c>
      <c r="H13" s="200"/>
    </row>
    <row r="14" spans="2:8" s="25" customFormat="1" ht="17.25" customHeight="1">
      <c r="B14" s="51">
        <v>3</v>
      </c>
      <c r="C14" s="142" t="s">
        <v>48</v>
      </c>
      <c r="D14" s="142"/>
      <c r="E14" s="142"/>
      <c r="F14" s="142"/>
      <c r="G14" s="203" t="s">
        <v>47</v>
      </c>
      <c r="H14" s="178"/>
    </row>
    <row r="15" spans="2:8" s="25" customFormat="1" ht="25.5" customHeight="1">
      <c r="B15" s="51">
        <v>4</v>
      </c>
      <c r="C15" s="142" t="s">
        <v>49</v>
      </c>
      <c r="D15" s="142"/>
      <c r="E15" s="142"/>
      <c r="F15" s="142"/>
      <c r="G15" s="203" t="s">
        <v>47</v>
      </c>
      <c r="H15" s="178"/>
    </row>
    <row r="16" spans="2:8" s="25" customFormat="1" ht="24" customHeight="1">
      <c r="B16" s="51">
        <v>5</v>
      </c>
      <c r="C16" s="142" t="s">
        <v>50</v>
      </c>
      <c r="D16" s="142"/>
      <c r="E16" s="142"/>
      <c r="F16" s="142"/>
      <c r="G16" s="177">
        <v>1</v>
      </c>
      <c r="H16" s="178"/>
    </row>
    <row r="17" spans="2:8" s="25" customFormat="1" ht="24" customHeight="1">
      <c r="B17" s="75">
        <v>6</v>
      </c>
      <c r="C17" s="142" t="s">
        <v>51</v>
      </c>
      <c r="D17" s="142"/>
      <c r="E17" s="142"/>
      <c r="F17" s="142"/>
      <c r="G17" s="179">
        <v>1</v>
      </c>
      <c r="H17" s="180"/>
    </row>
    <row r="18" spans="2:8" s="25" customFormat="1" ht="16.5" customHeight="1">
      <c r="B18" s="75">
        <v>7</v>
      </c>
      <c r="C18" s="142" t="s">
        <v>52</v>
      </c>
      <c r="D18" s="142"/>
      <c r="E18" s="142"/>
      <c r="F18" s="142"/>
      <c r="G18" s="201" t="s">
        <v>37</v>
      </c>
      <c r="H18" s="202"/>
    </row>
    <row r="19" spans="2:8" s="25" customFormat="1" ht="33" customHeight="1" thickBot="1">
      <c r="B19" s="76">
        <v>8</v>
      </c>
      <c r="C19" s="181" t="s">
        <v>53</v>
      </c>
      <c r="D19" s="181"/>
      <c r="E19" s="181"/>
      <c r="F19" s="181"/>
      <c r="G19" s="182" t="s">
        <v>47</v>
      </c>
      <c r="H19" s="183"/>
    </row>
    <row r="20" spans="2:8" s="25" customFormat="1" ht="21" customHeight="1" thickBot="1">
      <c r="B20" s="52" t="s">
        <v>77</v>
      </c>
      <c r="C20" s="186" t="s">
        <v>43</v>
      </c>
      <c r="D20" s="187"/>
      <c r="E20" s="187"/>
      <c r="F20" s="187"/>
      <c r="G20" s="187"/>
      <c r="H20" s="188"/>
    </row>
    <row r="21" spans="2:8" s="25" customFormat="1" ht="12.75" customHeight="1" thickBot="1">
      <c r="B21" s="53" t="s">
        <v>20</v>
      </c>
      <c r="C21" s="146" t="s">
        <v>33</v>
      </c>
      <c r="D21" s="147"/>
      <c r="E21" s="147"/>
      <c r="F21" s="147"/>
      <c r="G21" s="147"/>
      <c r="H21" s="148"/>
    </row>
    <row r="22" spans="2:8" s="25" customFormat="1" ht="13.5" customHeight="1" thickBot="1">
      <c r="B22" s="54">
        <v>10046</v>
      </c>
      <c r="C22" s="149"/>
      <c r="D22" s="150"/>
      <c r="E22" s="150"/>
      <c r="F22" s="150"/>
      <c r="G22" s="150"/>
      <c r="H22" s="151"/>
    </row>
    <row r="23" spans="2:8" s="25" customFormat="1" ht="28.5" customHeight="1" thickBot="1">
      <c r="B23" s="77"/>
      <c r="C23" s="78" t="s">
        <v>8</v>
      </c>
      <c r="D23" s="78" t="s">
        <v>55</v>
      </c>
      <c r="E23" s="78" t="s">
        <v>56</v>
      </c>
      <c r="F23" s="79" t="s">
        <v>57</v>
      </c>
      <c r="G23" s="80" t="s">
        <v>58</v>
      </c>
      <c r="H23" s="53" t="s">
        <v>13</v>
      </c>
    </row>
    <row r="24" spans="2:8" s="25" customFormat="1" ht="16.5" customHeight="1">
      <c r="B24" s="60" t="s">
        <v>7</v>
      </c>
      <c r="C24" s="61"/>
      <c r="D24" s="61"/>
      <c r="E24" s="61"/>
      <c r="F24" s="61"/>
      <c r="G24" s="81">
        <v>0</v>
      </c>
      <c r="H24" s="82">
        <f>+H31</f>
        <v>3631</v>
      </c>
    </row>
    <row r="25" spans="2:8" s="25" customFormat="1" ht="16.5" customHeight="1" thickBot="1">
      <c r="B25" s="64">
        <v>1003</v>
      </c>
      <c r="C25" s="65"/>
      <c r="D25" s="65"/>
      <c r="E25" s="83"/>
      <c r="F25" s="84"/>
      <c r="G25" s="85" t="s">
        <v>18</v>
      </c>
      <c r="H25" s="86"/>
    </row>
    <row r="26" spans="1:8" s="25" customFormat="1" ht="36" customHeight="1" thickBot="1">
      <c r="A26" s="27"/>
      <c r="B26" s="184"/>
      <c r="C26" s="185"/>
      <c r="D26" s="185"/>
      <c r="E26" s="88" t="s">
        <v>15</v>
      </c>
      <c r="F26" s="68" t="s">
        <v>67</v>
      </c>
      <c r="G26" s="68" t="s">
        <v>4</v>
      </c>
      <c r="H26" s="89" t="s">
        <v>6</v>
      </c>
    </row>
    <row r="27" spans="1:8" s="25" customFormat="1" ht="27.75" customHeight="1" thickBot="1">
      <c r="A27" s="38">
        <v>3</v>
      </c>
      <c r="B27" s="247" t="s">
        <v>85</v>
      </c>
      <c r="C27" s="248"/>
      <c r="D27" s="249"/>
      <c r="E27" s="250" t="s">
        <v>86</v>
      </c>
      <c r="F27" s="251">
        <v>1</v>
      </c>
      <c r="G27" s="252">
        <f>+H27/$H$31</f>
        <v>0.5899201321949876</v>
      </c>
      <c r="H27" s="253">
        <v>2142</v>
      </c>
    </row>
    <row r="28" spans="1:8" s="25" customFormat="1" ht="15" thickBot="1">
      <c r="A28" s="38">
        <v>4</v>
      </c>
      <c r="B28" s="247" t="s">
        <v>88</v>
      </c>
      <c r="C28" s="248"/>
      <c r="D28" s="249"/>
      <c r="E28" s="250" t="s">
        <v>86</v>
      </c>
      <c r="F28" s="254">
        <v>200</v>
      </c>
      <c r="G28" s="252">
        <f>+H28/$H$31</f>
        <v>0.12420820710548058</v>
      </c>
      <c r="H28" s="255">
        <v>451</v>
      </c>
    </row>
    <row r="29" spans="1:8" s="25" customFormat="1" ht="15" thickBot="1">
      <c r="A29" s="38">
        <v>7</v>
      </c>
      <c r="B29" s="247" t="s">
        <v>89</v>
      </c>
      <c r="C29" s="248"/>
      <c r="D29" s="249"/>
      <c r="E29" s="250" t="s">
        <v>86</v>
      </c>
      <c r="F29" s="246">
        <v>250</v>
      </c>
      <c r="G29" s="252">
        <f>+H29/$H$31</f>
        <v>0.2792619113191958</v>
      </c>
      <c r="H29" s="255">
        <v>1014</v>
      </c>
    </row>
    <row r="30" spans="1:8" s="25" customFormat="1" ht="26.25" customHeight="1" thickBot="1">
      <c r="A30" s="237"/>
      <c r="B30" s="267" t="s">
        <v>99</v>
      </c>
      <c r="C30" s="267"/>
      <c r="D30" s="268"/>
      <c r="E30" s="256" t="s">
        <v>91</v>
      </c>
      <c r="F30" s="257">
        <v>100</v>
      </c>
      <c r="G30" s="258"/>
      <c r="H30" s="259">
        <v>24</v>
      </c>
    </row>
    <row r="31" spans="1:8" s="25" customFormat="1" ht="23.25" customHeight="1" thickBot="1">
      <c r="A31" s="40"/>
      <c r="B31" s="260" t="s">
        <v>13</v>
      </c>
      <c r="C31" s="261"/>
      <c r="D31" s="262"/>
      <c r="E31" s="263"/>
      <c r="F31" s="264"/>
      <c r="G31" s="265">
        <f>SUM(G27:G29)</f>
        <v>0.9933902506196641</v>
      </c>
      <c r="H31" s="266">
        <f>SUM(H27:H30)</f>
        <v>3631</v>
      </c>
    </row>
    <row r="32" ht="12.75"/>
    <row r="33" ht="12.75"/>
    <row r="34" ht="12.75"/>
    <row r="35" ht="12.75"/>
    <row r="36" ht="12.75">
      <c r="B36" s="128"/>
    </row>
    <row r="37" ht="12.75">
      <c r="B37" s="128"/>
    </row>
    <row r="38" ht="12.75">
      <c r="F38" s="123"/>
    </row>
  </sheetData>
  <sheetProtection/>
  <mergeCells count="38">
    <mergeCell ref="G12:H12"/>
    <mergeCell ref="B30:D30"/>
    <mergeCell ref="A1:A3"/>
    <mergeCell ref="B1:E2"/>
    <mergeCell ref="F1:G1"/>
    <mergeCell ref="F2:G2"/>
    <mergeCell ref="F3:G3"/>
    <mergeCell ref="B6:H6"/>
    <mergeCell ref="B4:H4"/>
    <mergeCell ref="G13:H13"/>
    <mergeCell ref="C10:H10"/>
    <mergeCell ref="C18:F18"/>
    <mergeCell ref="G18:H18"/>
    <mergeCell ref="C14:F14"/>
    <mergeCell ref="C15:F15"/>
    <mergeCell ref="C16:F16"/>
    <mergeCell ref="C17:F17"/>
    <mergeCell ref="G15:H15"/>
    <mergeCell ref="G14:H14"/>
    <mergeCell ref="B31:D31"/>
    <mergeCell ref="B5:H5"/>
    <mergeCell ref="C7:H7"/>
    <mergeCell ref="C8:H8"/>
    <mergeCell ref="C11:F11"/>
    <mergeCell ref="G11:H11"/>
    <mergeCell ref="B28:D28"/>
    <mergeCell ref="C9:H9"/>
    <mergeCell ref="C12:F12"/>
    <mergeCell ref="C13:F13"/>
    <mergeCell ref="B29:D29"/>
    <mergeCell ref="B27:D27"/>
    <mergeCell ref="G16:H16"/>
    <mergeCell ref="G17:H17"/>
    <mergeCell ref="C19:F19"/>
    <mergeCell ref="G19:H19"/>
    <mergeCell ref="B26:D26"/>
    <mergeCell ref="C20:H20"/>
    <mergeCell ref="C21:H22"/>
  </mergeCells>
  <printOptions horizontalCentered="1"/>
  <pageMargins left="0.35433070866141736" right="0.35433070866141736" top="0.15748031496062992" bottom="0.15748031496062992" header="0" footer="0"/>
  <pageSetup horizontalDpi="600" verticalDpi="600" orientation="landscape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B13">
      <selection activeCell="H33" sqref="H33"/>
    </sheetView>
  </sheetViews>
  <sheetFormatPr defaultColWidth="11.421875" defaultRowHeight="12.75"/>
  <cols>
    <col min="1" max="1" width="4.421875" style="1" hidden="1" customWidth="1"/>
    <col min="2" max="2" width="25.00390625" style="1" customWidth="1"/>
    <col min="3" max="3" width="13.7109375" style="1" customWidth="1"/>
    <col min="4" max="4" width="14.8515625" style="1" customWidth="1"/>
    <col min="5" max="5" width="17.7109375" style="1" customWidth="1"/>
    <col min="6" max="6" width="15.8515625" style="1" customWidth="1"/>
    <col min="7" max="7" width="12.28125" style="1" customWidth="1"/>
    <col min="8" max="8" width="15.140625" style="1" customWidth="1"/>
    <col min="9" max="16384" width="11.421875" style="1" customWidth="1"/>
  </cols>
  <sheetData>
    <row r="1" spans="2:8" ht="12.75">
      <c r="B1" s="167"/>
      <c r="C1" s="166" t="s">
        <v>24</v>
      </c>
      <c r="D1" s="166"/>
      <c r="E1" s="166"/>
      <c r="F1" s="166"/>
      <c r="G1" s="168" t="s">
        <v>60</v>
      </c>
      <c r="H1" s="168"/>
    </row>
    <row r="2" spans="2:8" ht="12.75">
      <c r="B2" s="167"/>
      <c r="C2" s="166"/>
      <c r="D2" s="166"/>
      <c r="E2" s="166"/>
      <c r="F2" s="166"/>
      <c r="G2" s="168" t="s">
        <v>61</v>
      </c>
      <c r="H2" s="168"/>
    </row>
    <row r="3" spans="2:8" ht="14.25">
      <c r="B3" s="167"/>
      <c r="C3" s="166"/>
      <c r="D3" s="166"/>
      <c r="E3" s="166"/>
      <c r="F3" s="166"/>
      <c r="G3" s="219" t="s">
        <v>17</v>
      </c>
      <c r="H3" s="219"/>
    </row>
    <row r="4" spans="2:8" ht="13.5" thickBot="1">
      <c r="B4" s="167"/>
      <c r="G4" s="165" t="s">
        <v>16</v>
      </c>
      <c r="H4" s="165"/>
    </row>
    <row r="5" spans="2:8" ht="14.25" customHeight="1">
      <c r="B5" s="169" t="s">
        <v>11</v>
      </c>
      <c r="C5" s="170"/>
      <c r="D5" s="170"/>
      <c r="E5" s="170"/>
      <c r="F5" s="170"/>
      <c r="G5" s="170"/>
      <c r="H5" s="170"/>
    </row>
    <row r="6" spans="2:8" ht="15.75" customHeight="1" thickBot="1">
      <c r="B6" s="172" t="s">
        <v>23</v>
      </c>
      <c r="C6" s="173"/>
      <c r="D6" s="173"/>
      <c r="E6" s="173"/>
      <c r="F6" s="173"/>
      <c r="G6" s="173"/>
      <c r="H6" s="173"/>
    </row>
    <row r="7" spans="2:8" ht="15.75" customHeight="1" thickBot="1">
      <c r="B7" s="162" t="s">
        <v>42</v>
      </c>
      <c r="C7" s="163"/>
      <c r="D7" s="163"/>
      <c r="E7" s="163"/>
      <c r="F7" s="164"/>
      <c r="G7" s="162" t="s">
        <v>21</v>
      </c>
      <c r="H7" s="163"/>
    </row>
    <row r="8" spans="2:8" ht="16.5" customHeight="1" thickBot="1">
      <c r="B8" s="44" t="s">
        <v>0</v>
      </c>
      <c r="C8" s="217" t="s">
        <v>44</v>
      </c>
      <c r="D8" s="218"/>
      <c r="E8" s="218"/>
      <c r="F8" s="218"/>
      <c r="G8" s="218"/>
      <c r="H8" s="218"/>
    </row>
    <row r="9" spans="2:8" ht="16.5" customHeight="1" thickBot="1">
      <c r="B9" s="44" t="s">
        <v>1</v>
      </c>
      <c r="C9" s="157" t="s">
        <v>28</v>
      </c>
      <c r="D9" s="158"/>
      <c r="E9" s="158"/>
      <c r="F9" s="158"/>
      <c r="G9" s="158"/>
      <c r="H9" s="158"/>
    </row>
    <row r="10" spans="2:8" ht="16.5" customHeight="1" thickBot="1">
      <c r="B10" s="44" t="s">
        <v>2</v>
      </c>
      <c r="C10" s="157" t="s">
        <v>31</v>
      </c>
      <c r="D10" s="158"/>
      <c r="E10" s="158"/>
      <c r="F10" s="158"/>
      <c r="G10" s="158"/>
      <c r="H10" s="158"/>
    </row>
    <row r="11" spans="2:8" ht="18.75" customHeight="1" thickBot="1">
      <c r="B11" s="45" t="s">
        <v>3</v>
      </c>
      <c r="C11" s="157" t="s">
        <v>32</v>
      </c>
      <c r="D11" s="158"/>
      <c r="E11" s="158"/>
      <c r="F11" s="158"/>
      <c r="G11" s="158"/>
      <c r="H11" s="158"/>
    </row>
    <row r="12" spans="2:8" ht="4.5" customHeight="1" thickBot="1">
      <c r="B12" s="90"/>
      <c r="C12" s="91"/>
      <c r="D12" s="91"/>
      <c r="E12" s="91"/>
      <c r="F12" s="92"/>
      <c r="G12" s="92"/>
      <c r="H12" s="92"/>
    </row>
    <row r="13" spans="2:8" ht="40.5" customHeight="1">
      <c r="B13" s="93" t="s">
        <v>14</v>
      </c>
      <c r="C13" s="169" t="s">
        <v>5</v>
      </c>
      <c r="D13" s="170"/>
      <c r="E13" s="170"/>
      <c r="F13" s="171"/>
      <c r="G13" s="170" t="s">
        <v>22</v>
      </c>
      <c r="H13" s="170"/>
    </row>
    <row r="14" spans="2:8" ht="15.75" customHeight="1">
      <c r="B14" s="94">
        <v>1</v>
      </c>
      <c r="C14" s="212" t="s">
        <v>72</v>
      </c>
      <c r="D14" s="213"/>
      <c r="E14" s="213"/>
      <c r="F14" s="214"/>
      <c r="G14" s="160">
        <v>1</v>
      </c>
      <c r="H14" s="160"/>
    </row>
    <row r="15" spans="2:8" ht="15.75" customHeight="1">
      <c r="B15" s="94">
        <v>2</v>
      </c>
      <c r="C15" s="212" t="s">
        <v>73</v>
      </c>
      <c r="D15" s="213"/>
      <c r="E15" s="213"/>
      <c r="F15" s="214"/>
      <c r="G15" s="160">
        <v>0.97</v>
      </c>
      <c r="H15" s="160"/>
    </row>
    <row r="16" spans="2:8" ht="15.75" customHeight="1">
      <c r="B16" s="94">
        <v>3</v>
      </c>
      <c r="C16" s="161" t="s">
        <v>74</v>
      </c>
      <c r="D16" s="161"/>
      <c r="E16" s="161"/>
      <c r="F16" s="161"/>
      <c r="G16" s="152" t="s">
        <v>37</v>
      </c>
      <c r="H16" s="152"/>
    </row>
    <row r="17" spans="2:8" ht="15.75" customHeight="1">
      <c r="B17" s="94">
        <v>4</v>
      </c>
      <c r="C17" s="215" t="s">
        <v>75</v>
      </c>
      <c r="D17" s="215"/>
      <c r="E17" s="215"/>
      <c r="F17" s="215"/>
      <c r="G17" s="152" t="s">
        <v>37</v>
      </c>
      <c r="H17" s="152"/>
    </row>
    <row r="18" spans="2:8" ht="15.75" customHeight="1">
      <c r="B18" s="94">
        <v>5</v>
      </c>
      <c r="C18" s="215" t="s">
        <v>76</v>
      </c>
      <c r="D18" s="215"/>
      <c r="E18" s="215"/>
      <c r="F18" s="215"/>
      <c r="G18" s="152" t="s">
        <v>37</v>
      </c>
      <c r="H18" s="152"/>
    </row>
    <row r="19" spans="2:8" ht="15.75" customHeight="1">
      <c r="B19" s="94">
        <v>6</v>
      </c>
      <c r="C19" s="216" t="s">
        <v>40</v>
      </c>
      <c r="D19" s="216"/>
      <c r="E19" s="216"/>
      <c r="F19" s="216"/>
      <c r="G19" s="152" t="s">
        <v>37</v>
      </c>
      <c r="H19" s="152"/>
    </row>
    <row r="20" spans="2:8" ht="15.75" customHeight="1" thickBot="1">
      <c r="B20" s="75">
        <v>7</v>
      </c>
      <c r="C20" s="220" t="s">
        <v>41</v>
      </c>
      <c r="D20" s="220"/>
      <c r="E20" s="220"/>
      <c r="F20" s="220"/>
      <c r="G20" s="152" t="s">
        <v>37</v>
      </c>
      <c r="H20" s="152"/>
    </row>
    <row r="21" spans="2:8" ht="32.25" customHeight="1" thickBot="1">
      <c r="B21" s="95" t="s">
        <v>77</v>
      </c>
      <c r="C21" s="221" t="s">
        <v>43</v>
      </c>
      <c r="D21" s="222"/>
      <c r="E21" s="222"/>
      <c r="F21" s="222"/>
      <c r="G21" s="222"/>
      <c r="H21" s="222"/>
    </row>
    <row r="22" spans="2:8" ht="18.75" customHeight="1" thickBot="1">
      <c r="B22" s="53" t="s">
        <v>20</v>
      </c>
      <c r="C22" s="146" t="s">
        <v>12</v>
      </c>
      <c r="D22" s="147"/>
      <c r="E22" s="147"/>
      <c r="F22" s="147"/>
      <c r="G22" s="147"/>
      <c r="H22" s="147"/>
    </row>
    <row r="23" spans="2:8" ht="22.5" customHeight="1" thickBot="1">
      <c r="B23" s="54">
        <v>10046</v>
      </c>
      <c r="C23" s="149"/>
      <c r="D23" s="150"/>
      <c r="E23" s="150"/>
      <c r="F23" s="150"/>
      <c r="G23" s="150"/>
      <c r="H23" s="150"/>
    </row>
    <row r="24" spans="2:10" ht="28.5" customHeight="1">
      <c r="B24" s="55">
        <v>1003</v>
      </c>
      <c r="C24" s="56" t="s">
        <v>8</v>
      </c>
      <c r="D24" s="56" t="s">
        <v>55</v>
      </c>
      <c r="E24" s="56" t="s">
        <v>56</v>
      </c>
      <c r="F24" s="57" t="s">
        <v>57</v>
      </c>
      <c r="G24" s="58" t="s">
        <v>58</v>
      </c>
      <c r="H24" s="96" t="s">
        <v>13</v>
      </c>
      <c r="I24" s="2"/>
      <c r="J24" s="2"/>
    </row>
    <row r="25" spans="2:8" ht="21.75" customHeight="1">
      <c r="B25" s="97" t="s">
        <v>7</v>
      </c>
      <c r="C25" s="98"/>
      <c r="D25" s="98"/>
      <c r="E25" s="98"/>
      <c r="F25" s="98"/>
      <c r="G25" s="66"/>
      <c r="H25" s="132">
        <f>+H33</f>
        <v>4264</v>
      </c>
    </row>
    <row r="26" spans="2:8" ht="22.5" customHeight="1">
      <c r="B26" s="131"/>
      <c r="C26" s="108"/>
      <c r="D26" s="108"/>
      <c r="E26" s="66"/>
      <c r="F26" s="66"/>
      <c r="G26" s="66" t="s">
        <v>18</v>
      </c>
      <c r="H26" s="66"/>
    </row>
    <row r="27" spans="2:8" ht="36.75" customHeight="1">
      <c r="B27" s="209" t="s">
        <v>10</v>
      </c>
      <c r="C27" s="210"/>
      <c r="D27" s="211"/>
      <c r="E27" s="88" t="s">
        <v>15</v>
      </c>
      <c r="F27" s="87" t="s">
        <v>67</v>
      </c>
      <c r="G27" s="69" t="s">
        <v>4</v>
      </c>
      <c r="H27" s="70" t="s">
        <v>6</v>
      </c>
    </row>
    <row r="28" spans="1:9" s="3" customFormat="1" ht="23.25" customHeight="1">
      <c r="A28" s="7">
        <v>1</v>
      </c>
      <c r="B28" s="247" t="s">
        <v>81</v>
      </c>
      <c r="C28" s="248"/>
      <c r="D28" s="249"/>
      <c r="E28" s="238" t="s">
        <v>82</v>
      </c>
      <c r="F28" s="239">
        <v>2970</v>
      </c>
      <c r="G28" s="240">
        <f>+H28/$H$33</f>
        <v>0.19887429643527205</v>
      </c>
      <c r="H28" s="241">
        <v>848</v>
      </c>
      <c r="I28" s="8"/>
    </row>
    <row r="29" spans="1:9" s="3" customFormat="1" ht="24.75" customHeight="1">
      <c r="A29" s="7"/>
      <c r="B29" s="247" t="s">
        <v>87</v>
      </c>
      <c r="C29" s="248"/>
      <c r="D29" s="249"/>
      <c r="E29" s="238" t="s">
        <v>82</v>
      </c>
      <c r="F29" s="239">
        <v>1058</v>
      </c>
      <c r="G29" s="240">
        <f>+H29/$H$33</f>
        <v>0.3198874296435272</v>
      </c>
      <c r="H29" s="241">
        <v>1364</v>
      </c>
      <c r="I29" s="8"/>
    </row>
    <row r="30" spans="1:9" s="3" customFormat="1" ht="27.75" customHeight="1">
      <c r="A30" s="7"/>
      <c r="B30" s="247" t="s">
        <v>84</v>
      </c>
      <c r="C30" s="248"/>
      <c r="D30" s="249"/>
      <c r="E30" s="242" t="s">
        <v>82</v>
      </c>
      <c r="F30" s="239" t="s">
        <v>83</v>
      </c>
      <c r="G30" s="240">
        <f>+H30/$H$33</f>
        <v>0.14540337711069418</v>
      </c>
      <c r="H30" s="241">
        <v>620</v>
      </c>
      <c r="I30" s="8"/>
    </row>
    <row r="31" spans="1:8" ht="26.25" customHeight="1">
      <c r="A31" s="5">
        <v>2</v>
      </c>
      <c r="B31" s="247" t="s">
        <v>111</v>
      </c>
      <c r="C31" s="248"/>
      <c r="D31" s="249"/>
      <c r="E31" s="243" t="s">
        <v>82</v>
      </c>
      <c r="F31" s="244">
        <v>1</v>
      </c>
      <c r="G31" s="240">
        <f>+H31/$H$33</f>
        <v>0.28283302063789867</v>
      </c>
      <c r="H31" s="241">
        <v>1206</v>
      </c>
    </row>
    <row r="32" spans="1:8" ht="27.75" customHeight="1" thickBot="1">
      <c r="A32" s="5">
        <v>5</v>
      </c>
      <c r="B32" s="247" t="s">
        <v>100</v>
      </c>
      <c r="C32" s="248"/>
      <c r="D32" s="249"/>
      <c r="E32" s="245" t="s">
        <v>101</v>
      </c>
      <c r="F32" s="246">
        <v>100</v>
      </c>
      <c r="G32" s="240">
        <f>+H32/$H$33</f>
        <v>0.05300187617260788</v>
      </c>
      <c r="H32" s="241">
        <v>226</v>
      </c>
    </row>
    <row r="33" spans="2:8" s="4" customFormat="1" ht="13.5" thickBot="1">
      <c r="B33" s="189" t="s">
        <v>13</v>
      </c>
      <c r="C33" s="190"/>
      <c r="D33" s="191"/>
      <c r="E33" s="21"/>
      <c r="F33" s="21"/>
      <c r="G33" s="22">
        <f>SUM(G28:G32)</f>
        <v>1</v>
      </c>
      <c r="H33" s="23">
        <f>SUM(H28:H32)</f>
        <v>4264</v>
      </c>
    </row>
    <row r="34" ht="12.75">
      <c r="E34" s="3"/>
    </row>
    <row r="35" ht="12.75">
      <c r="E35" s="3"/>
    </row>
  </sheetData>
  <sheetProtection/>
  <mergeCells count="39">
    <mergeCell ref="B30:D30"/>
    <mergeCell ref="C20:F20"/>
    <mergeCell ref="C21:H21"/>
    <mergeCell ref="C22:H23"/>
    <mergeCell ref="B28:D28"/>
    <mergeCell ref="B29:D29"/>
    <mergeCell ref="B6:H6"/>
    <mergeCell ref="G20:H20"/>
    <mergeCell ref="B7:F7"/>
    <mergeCell ref="G7:H7"/>
    <mergeCell ref="C8:H8"/>
    <mergeCell ref="C1:F3"/>
    <mergeCell ref="G1:H1"/>
    <mergeCell ref="G3:H3"/>
    <mergeCell ref="G4:H4"/>
    <mergeCell ref="G18:H18"/>
    <mergeCell ref="G19:H19"/>
    <mergeCell ref="B5:H5"/>
    <mergeCell ref="G2:H2"/>
    <mergeCell ref="C11:H11"/>
    <mergeCell ref="C13:F13"/>
    <mergeCell ref="G13:H13"/>
    <mergeCell ref="C14:F14"/>
    <mergeCell ref="G14:H14"/>
    <mergeCell ref="C9:H9"/>
    <mergeCell ref="C10:H10"/>
    <mergeCell ref="B1:B4"/>
    <mergeCell ref="B27:D27"/>
    <mergeCell ref="C15:F15"/>
    <mergeCell ref="G15:H15"/>
    <mergeCell ref="C17:F17"/>
    <mergeCell ref="G17:H17"/>
    <mergeCell ref="C19:F19"/>
    <mergeCell ref="C16:F16"/>
    <mergeCell ref="G16:H16"/>
    <mergeCell ref="C18:F18"/>
    <mergeCell ref="B33:D33"/>
    <mergeCell ref="B31:D31"/>
    <mergeCell ref="B32:D32"/>
  </mergeCells>
  <printOptions horizontalCentered="1" verticalCentered="1"/>
  <pageMargins left="0.35433070866141736" right="0.35433070866141736" top="0.18" bottom="0.19" header="0" footer="0"/>
  <pageSetup horizontalDpi="600" verticalDpi="600" orientation="landscape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B16">
      <selection activeCell="H31" sqref="H31"/>
    </sheetView>
  </sheetViews>
  <sheetFormatPr defaultColWidth="11.421875" defaultRowHeight="12.75"/>
  <cols>
    <col min="1" max="1" width="4.421875" style="1" customWidth="1"/>
    <col min="2" max="2" width="25.00390625" style="1" customWidth="1"/>
    <col min="3" max="3" width="14.140625" style="1" customWidth="1"/>
    <col min="4" max="4" width="14.57421875" style="1" customWidth="1"/>
    <col min="5" max="5" width="17.7109375" style="6" customWidth="1"/>
    <col min="6" max="6" width="15.8515625" style="1" customWidth="1"/>
    <col min="7" max="7" width="12.28125" style="1" customWidth="1"/>
    <col min="8" max="8" width="18.140625" style="1" customWidth="1"/>
    <col min="9" max="16384" width="11.421875" style="1" customWidth="1"/>
  </cols>
  <sheetData>
    <row r="1" spans="2:8" ht="12.75">
      <c r="B1" s="167"/>
      <c r="C1" s="166" t="s">
        <v>24</v>
      </c>
      <c r="D1" s="166"/>
      <c r="E1" s="166"/>
      <c r="F1" s="166"/>
      <c r="G1" s="168" t="s">
        <v>60</v>
      </c>
      <c r="H1" s="168"/>
    </row>
    <row r="2" spans="2:8" ht="12.75">
      <c r="B2" s="167"/>
      <c r="C2" s="166"/>
      <c r="D2" s="166"/>
      <c r="E2" s="166"/>
      <c r="F2" s="166"/>
      <c r="G2" s="168" t="s">
        <v>61</v>
      </c>
      <c r="H2" s="168"/>
    </row>
    <row r="3" spans="2:8" ht="13.5" thickBot="1">
      <c r="B3" s="167"/>
      <c r="G3" s="165" t="s">
        <v>16</v>
      </c>
      <c r="H3" s="165"/>
    </row>
    <row r="4" spans="2:8" s="24" customFormat="1" ht="14.25" customHeight="1">
      <c r="B4" s="169" t="s">
        <v>11</v>
      </c>
      <c r="C4" s="170"/>
      <c r="D4" s="170"/>
      <c r="E4" s="170"/>
      <c r="F4" s="170"/>
      <c r="G4" s="170"/>
      <c r="H4" s="170"/>
    </row>
    <row r="5" spans="2:8" s="24" customFormat="1" ht="15.75" customHeight="1" thickBot="1">
      <c r="B5" s="172" t="s">
        <v>23</v>
      </c>
      <c r="C5" s="173"/>
      <c r="D5" s="173"/>
      <c r="E5" s="173"/>
      <c r="F5" s="173"/>
      <c r="G5" s="173"/>
      <c r="H5" s="173"/>
    </row>
    <row r="6" spans="2:8" s="24" customFormat="1" ht="15.75" customHeight="1" thickBot="1">
      <c r="B6" s="162" t="s">
        <v>19</v>
      </c>
      <c r="C6" s="163"/>
      <c r="D6" s="163"/>
      <c r="E6" s="163"/>
      <c r="F6" s="164"/>
      <c r="G6" s="162" t="s">
        <v>21</v>
      </c>
      <c r="H6" s="163"/>
    </row>
    <row r="7" spans="2:8" s="24" customFormat="1" ht="16.5" customHeight="1" thickBot="1">
      <c r="B7" s="44" t="s">
        <v>0</v>
      </c>
      <c r="C7" s="217" t="s">
        <v>44</v>
      </c>
      <c r="D7" s="218"/>
      <c r="E7" s="218"/>
      <c r="F7" s="218"/>
      <c r="G7" s="218"/>
      <c r="H7" s="224"/>
    </row>
    <row r="8" spans="2:8" s="24" customFormat="1" ht="16.5" customHeight="1" thickBot="1">
      <c r="B8" s="44" t="s">
        <v>1</v>
      </c>
      <c r="C8" s="157" t="s">
        <v>28</v>
      </c>
      <c r="D8" s="158"/>
      <c r="E8" s="158"/>
      <c r="F8" s="158"/>
      <c r="G8" s="158"/>
      <c r="H8" s="159"/>
    </row>
    <row r="9" spans="2:8" s="24" customFormat="1" ht="16.5" customHeight="1" thickBot="1">
      <c r="B9" s="44" t="s">
        <v>2</v>
      </c>
      <c r="C9" s="157" t="s">
        <v>29</v>
      </c>
      <c r="D9" s="158"/>
      <c r="E9" s="158"/>
      <c r="F9" s="158"/>
      <c r="G9" s="158"/>
      <c r="H9" s="159"/>
    </row>
    <row r="10" spans="2:8" s="24" customFormat="1" ht="18.75" customHeight="1" thickBot="1">
      <c r="B10" s="45" t="s">
        <v>3</v>
      </c>
      <c r="C10" s="157" t="s">
        <v>30</v>
      </c>
      <c r="D10" s="158"/>
      <c r="E10" s="158"/>
      <c r="F10" s="158"/>
      <c r="G10" s="158"/>
      <c r="H10" s="159"/>
    </row>
    <row r="11" spans="2:8" ht="4.5" customHeight="1" thickBot="1">
      <c r="B11" s="46"/>
      <c r="C11" s="47"/>
      <c r="D11" s="47"/>
      <c r="E11" s="99"/>
      <c r="F11" s="48"/>
      <c r="G11" s="48"/>
      <c r="H11" s="49"/>
    </row>
    <row r="12" spans="2:8" s="25" customFormat="1" ht="40.5" customHeight="1" thickBot="1">
      <c r="B12" s="50" t="s">
        <v>14</v>
      </c>
      <c r="C12" s="146" t="s">
        <v>5</v>
      </c>
      <c r="D12" s="147"/>
      <c r="E12" s="147"/>
      <c r="F12" s="148"/>
      <c r="G12" s="147" t="s">
        <v>22</v>
      </c>
      <c r="H12" s="148"/>
    </row>
    <row r="13" spans="2:8" s="25" customFormat="1" ht="22.5" customHeight="1">
      <c r="B13" s="51">
        <v>1</v>
      </c>
      <c r="C13" s="198" t="s">
        <v>45</v>
      </c>
      <c r="D13" s="198"/>
      <c r="E13" s="198"/>
      <c r="F13" s="198"/>
      <c r="G13" s="223">
        <v>1</v>
      </c>
      <c r="H13" s="200"/>
    </row>
    <row r="14" spans="2:8" s="25" customFormat="1" ht="16.5" customHeight="1">
      <c r="B14" s="51">
        <v>2</v>
      </c>
      <c r="C14" s="215" t="s">
        <v>34</v>
      </c>
      <c r="D14" s="215"/>
      <c r="E14" s="215"/>
      <c r="F14" s="215"/>
      <c r="G14" s="199" t="s">
        <v>47</v>
      </c>
      <c r="H14" s="200"/>
    </row>
    <row r="15" spans="2:8" s="25" customFormat="1" ht="16.5" customHeight="1">
      <c r="B15" s="51">
        <v>3</v>
      </c>
      <c r="C15" s="215" t="s">
        <v>35</v>
      </c>
      <c r="D15" s="215"/>
      <c r="E15" s="215"/>
      <c r="F15" s="215"/>
      <c r="G15" s="203" t="s">
        <v>47</v>
      </c>
      <c r="H15" s="178"/>
    </row>
    <row r="16" spans="2:8" s="25" customFormat="1" ht="16.5" customHeight="1">
      <c r="B16" s="51">
        <v>4</v>
      </c>
      <c r="C16" s="215" t="s">
        <v>36</v>
      </c>
      <c r="D16" s="215"/>
      <c r="E16" s="215"/>
      <c r="F16" s="215"/>
      <c r="G16" s="203" t="s">
        <v>47</v>
      </c>
      <c r="H16" s="178"/>
    </row>
    <row r="17" spans="2:8" s="25" customFormat="1" ht="16.5" customHeight="1">
      <c r="B17" s="51">
        <v>5</v>
      </c>
      <c r="C17" s="215" t="s">
        <v>38</v>
      </c>
      <c r="D17" s="215"/>
      <c r="E17" s="215"/>
      <c r="F17" s="215"/>
      <c r="G17" s="177">
        <v>1</v>
      </c>
      <c r="H17" s="178"/>
    </row>
    <row r="18" spans="2:8" s="25" customFormat="1" ht="16.5" customHeight="1">
      <c r="B18" s="51">
        <v>6</v>
      </c>
      <c r="C18" s="230" t="s">
        <v>39</v>
      </c>
      <c r="D18" s="230"/>
      <c r="E18" s="230"/>
      <c r="F18" s="230"/>
      <c r="G18" s="203"/>
      <c r="H18" s="178"/>
    </row>
    <row r="19" spans="2:8" s="25" customFormat="1" ht="26.25" customHeight="1">
      <c r="B19" s="75">
        <v>5</v>
      </c>
      <c r="C19" s="142" t="s">
        <v>43</v>
      </c>
      <c r="D19" s="142"/>
      <c r="E19" s="142"/>
      <c r="F19" s="142"/>
      <c r="G19" s="228">
        <v>1</v>
      </c>
      <c r="H19" s="229"/>
    </row>
    <row r="20" spans="2:8" s="25" customFormat="1" ht="26.25" customHeight="1">
      <c r="B20" s="51">
        <v>6</v>
      </c>
      <c r="C20" s="225" t="s">
        <v>51</v>
      </c>
      <c r="D20" s="225"/>
      <c r="E20" s="225"/>
      <c r="F20" s="225"/>
      <c r="G20" s="226">
        <v>1</v>
      </c>
      <c r="H20" s="227"/>
    </row>
    <row r="21" spans="2:8" s="25" customFormat="1" ht="24" customHeight="1">
      <c r="B21" s="51">
        <v>7</v>
      </c>
      <c r="C21" s="142" t="s">
        <v>52</v>
      </c>
      <c r="D21" s="142"/>
      <c r="E21" s="142"/>
      <c r="F21" s="142"/>
      <c r="G21" s="152" t="s">
        <v>47</v>
      </c>
      <c r="H21" s="153"/>
    </row>
    <row r="22" spans="2:8" s="25" customFormat="1" ht="26.25" customHeight="1" thickBot="1">
      <c r="B22" s="76">
        <v>8</v>
      </c>
      <c r="C22" s="181" t="s">
        <v>53</v>
      </c>
      <c r="D22" s="181"/>
      <c r="E22" s="181"/>
      <c r="F22" s="181"/>
      <c r="G22" s="231" t="s">
        <v>47</v>
      </c>
      <c r="H22" s="232"/>
    </row>
    <row r="23" spans="2:8" s="25" customFormat="1" ht="32.25" customHeight="1" thickBot="1">
      <c r="B23" s="95" t="s">
        <v>77</v>
      </c>
      <c r="C23" s="233" t="s">
        <v>69</v>
      </c>
      <c r="D23" s="155"/>
      <c r="E23" s="155"/>
      <c r="F23" s="155"/>
      <c r="G23" s="155"/>
      <c r="H23" s="156"/>
    </row>
    <row r="24" spans="2:8" s="25" customFormat="1" ht="12.75" customHeight="1" thickBot="1">
      <c r="B24" s="53" t="s">
        <v>20</v>
      </c>
      <c r="C24" s="146" t="s">
        <v>33</v>
      </c>
      <c r="D24" s="147"/>
      <c r="E24" s="147"/>
      <c r="F24" s="147"/>
      <c r="G24" s="147"/>
      <c r="H24" s="148"/>
    </row>
    <row r="25" spans="2:8" s="25" customFormat="1" ht="17.25" customHeight="1" thickBot="1">
      <c r="B25" s="100">
        <v>1003</v>
      </c>
      <c r="C25" s="209"/>
      <c r="D25" s="210"/>
      <c r="E25" s="210"/>
      <c r="F25" s="210"/>
      <c r="G25" s="210"/>
      <c r="H25" s="211"/>
    </row>
    <row r="26" spans="2:10" s="25" customFormat="1" ht="28.5" customHeight="1" thickBot="1">
      <c r="B26" s="129"/>
      <c r="C26" s="130"/>
      <c r="D26" s="130"/>
      <c r="E26" s="56" t="s">
        <v>56</v>
      </c>
      <c r="F26" s="56" t="s">
        <v>57</v>
      </c>
      <c r="G26" s="101" t="s">
        <v>58</v>
      </c>
      <c r="H26" s="102" t="s">
        <v>13</v>
      </c>
      <c r="I26" s="26"/>
      <c r="J26" s="26"/>
    </row>
    <row r="27" spans="2:8" s="25" customFormat="1" ht="21.75" customHeight="1">
      <c r="B27" s="103" t="s">
        <v>7</v>
      </c>
      <c r="C27" s="98"/>
      <c r="D27" s="98"/>
      <c r="E27" s="98"/>
      <c r="F27" s="98"/>
      <c r="G27" s="66"/>
      <c r="H27" s="104">
        <f>+H31</f>
        <v>676</v>
      </c>
    </row>
    <row r="28" spans="2:8" s="25" customFormat="1" ht="22.5" customHeight="1" thickBot="1">
      <c r="B28" s="105" t="s">
        <v>9</v>
      </c>
      <c r="C28" s="66"/>
      <c r="D28" s="66"/>
      <c r="E28" s="106"/>
      <c r="F28" s="66"/>
      <c r="G28" s="66" t="s">
        <v>18</v>
      </c>
      <c r="H28" s="107"/>
    </row>
    <row r="29" spans="2:8" s="25" customFormat="1" ht="57.75" customHeight="1" thickBot="1">
      <c r="B29" s="146" t="s">
        <v>10</v>
      </c>
      <c r="C29" s="210"/>
      <c r="D29" s="211"/>
      <c r="E29" s="67" t="s">
        <v>15</v>
      </c>
      <c r="F29" s="69" t="s">
        <v>67</v>
      </c>
      <c r="G29" s="69" t="s">
        <v>4</v>
      </c>
      <c r="H29" s="70" t="s">
        <v>6</v>
      </c>
    </row>
    <row r="30" spans="1:8" s="25" customFormat="1" ht="27.75" customHeight="1">
      <c r="A30" s="41"/>
      <c r="B30" s="141" t="s">
        <v>90</v>
      </c>
      <c r="C30" s="134"/>
      <c r="D30" s="135"/>
      <c r="E30" s="122" t="s">
        <v>91</v>
      </c>
      <c r="F30" s="235">
        <v>271</v>
      </c>
      <c r="G30" s="234">
        <f>+H30/$H$31</f>
        <v>1</v>
      </c>
      <c r="H30" s="39">
        <v>676</v>
      </c>
    </row>
    <row r="31" spans="1:8" s="31" customFormat="1" ht="21.75" customHeight="1" thickBot="1">
      <c r="A31" s="42"/>
      <c r="B31" s="136"/>
      <c r="C31" s="137"/>
      <c r="D31" s="138"/>
      <c r="E31" s="28"/>
      <c r="F31" s="29"/>
      <c r="G31" s="30">
        <f>SUM(G30:G30)</f>
        <v>1</v>
      </c>
      <c r="H31" s="43">
        <f>SUM(H30:H30)</f>
        <v>676</v>
      </c>
    </row>
    <row r="32" ht="12.75">
      <c r="E32" s="10"/>
    </row>
    <row r="33" ht="12.75"/>
    <row r="34" ht="12.75">
      <c r="B34" s="128"/>
    </row>
    <row r="35" ht="12.75">
      <c r="B35" s="128"/>
    </row>
    <row r="36" ht="12.75">
      <c r="F36" s="123"/>
    </row>
  </sheetData>
  <sheetProtection/>
  <mergeCells count="40">
    <mergeCell ref="B31:D31"/>
    <mergeCell ref="B29:D29"/>
    <mergeCell ref="C22:F22"/>
    <mergeCell ref="G22:H22"/>
    <mergeCell ref="C23:H23"/>
    <mergeCell ref="C24:H25"/>
    <mergeCell ref="B30:D30"/>
    <mergeCell ref="C20:F20"/>
    <mergeCell ref="G20:H20"/>
    <mergeCell ref="C21:F21"/>
    <mergeCell ref="G21:H21"/>
    <mergeCell ref="C16:F16"/>
    <mergeCell ref="G16:H16"/>
    <mergeCell ref="C19:F19"/>
    <mergeCell ref="G19:H19"/>
    <mergeCell ref="C17:F17"/>
    <mergeCell ref="C18:F18"/>
    <mergeCell ref="G17:H17"/>
    <mergeCell ref="G18:H18"/>
    <mergeCell ref="C14:F14"/>
    <mergeCell ref="G14:H14"/>
    <mergeCell ref="C15:F15"/>
    <mergeCell ref="G15:H15"/>
    <mergeCell ref="C10:H10"/>
    <mergeCell ref="C12:F12"/>
    <mergeCell ref="G12:H12"/>
    <mergeCell ref="C13:F13"/>
    <mergeCell ref="G13:H13"/>
    <mergeCell ref="B5:H5"/>
    <mergeCell ref="B6:F6"/>
    <mergeCell ref="G6:H6"/>
    <mergeCell ref="C7:H7"/>
    <mergeCell ref="C8:H8"/>
    <mergeCell ref="C9:H9"/>
    <mergeCell ref="B1:B3"/>
    <mergeCell ref="C1:F2"/>
    <mergeCell ref="G1:H1"/>
    <mergeCell ref="G2:H2"/>
    <mergeCell ref="G3:H3"/>
    <mergeCell ref="B4:H4"/>
  </mergeCells>
  <printOptions horizontalCentered="1" verticalCentered="1"/>
  <pageMargins left="0.35433070866141736" right="0.35433070866141736" top="0.3937007874015748" bottom="0.3937007874015748" header="0" footer="0"/>
  <pageSetup horizontalDpi="600" verticalDpi="600" orientation="landscape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26" sqref="B26"/>
    </sheetView>
  </sheetViews>
  <sheetFormatPr defaultColWidth="11.421875" defaultRowHeight="12.75"/>
  <cols>
    <col min="3" max="3" width="20.28125" style="0" customWidth="1"/>
  </cols>
  <sheetData>
    <row r="1" spans="1:3" ht="12.75">
      <c r="A1" s="12" t="s">
        <v>54</v>
      </c>
      <c r="B1" s="13">
        <v>1046</v>
      </c>
      <c r="C1" s="14">
        <f>SUM(C2:C4)</f>
        <v>12890</v>
      </c>
    </row>
    <row r="2" spans="1:3" ht="12.75">
      <c r="A2" s="112" t="s">
        <v>78</v>
      </c>
      <c r="B2" s="113"/>
      <c r="C2" s="114">
        <f>+'Amable SP 46'!H33</f>
        <v>4264</v>
      </c>
    </row>
    <row r="3" spans="1:3" ht="12.75">
      <c r="A3" s="112" t="s">
        <v>79</v>
      </c>
      <c r="B3" s="113"/>
      <c r="C3" s="114">
        <f>+'Amable CA 46'!H31</f>
        <v>3631</v>
      </c>
    </row>
    <row r="4" spans="1:3" ht="12.75">
      <c r="A4" s="112" t="s">
        <v>80</v>
      </c>
      <c r="B4" s="113"/>
      <c r="C4" s="114">
        <f>+'Segura EM 46'!H42</f>
        <v>4995</v>
      </c>
    </row>
    <row r="5" spans="1:3" ht="12.75">
      <c r="A5" s="112"/>
      <c r="B5" s="113"/>
      <c r="C5" s="114"/>
    </row>
    <row r="6" spans="1:3" ht="12.75">
      <c r="A6" s="15" t="s">
        <v>54</v>
      </c>
      <c r="B6" s="11">
        <v>3</v>
      </c>
      <c r="C6" s="16">
        <f>+'Amable CA 3'!H31</f>
        <v>676</v>
      </c>
    </row>
    <row r="7" spans="1:3" ht="13.5" thickBot="1">
      <c r="A7" s="17"/>
      <c r="B7" s="18"/>
      <c r="C7" s="19">
        <f>+C6+C1</f>
        <v>13566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gloria</cp:lastModifiedBy>
  <cp:lastPrinted>2010-03-01T23:03:49Z</cp:lastPrinted>
  <dcterms:created xsi:type="dcterms:W3CDTF">2008-06-09T18:56:06Z</dcterms:created>
  <dcterms:modified xsi:type="dcterms:W3CDTF">2012-03-16T21:37:40Z</dcterms:modified>
  <cp:category/>
  <cp:version/>
  <cp:contentType/>
  <cp:contentStatus/>
</cp:coreProperties>
</file>