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115" windowHeight="4680" activeTab="0"/>
  </bookViews>
  <sheets>
    <sheet name="SERVICIOS PUBLICOS 2012" sheetId="1" r:id="rId1"/>
    <sheet name="SERVICIOS PUBLICOS 2013" sheetId="2" r:id="rId2"/>
  </sheets>
  <definedNames/>
  <calcPr fullCalcOnLoad="1"/>
</workbook>
</file>

<file path=xl/sharedStrings.xml><?xml version="1.0" encoding="utf-8"?>
<sst xmlns="http://schemas.openxmlformats.org/spreadsheetml/2006/main" count="697" uniqueCount="106">
  <si>
    <t>PLAN DE DESARROLLO: " VAMOS TODOS CON TODA POR LENGUAZAQUE" 2012-2015</t>
  </si>
  <si>
    <t xml:space="preserve">COMPONENTE DE EFICACIA - PLAN DE ACCIÒN - VIGENCIA  2012- </t>
  </si>
  <si>
    <t xml:space="preserve">OBJETIVO DEL EJE / DIMENSIÓN: </t>
  </si>
  <si>
    <t>RECURSOS FINANCIEROS (MILES DE PESOS )</t>
  </si>
  <si>
    <t>GERENCIA</t>
  </si>
  <si>
    <t xml:space="preserve">Responsable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</si>
  <si>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</si>
  <si>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</si>
  <si>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</si>
  <si>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</si>
  <si>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</si>
  <si>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</si>
  <si>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</si>
  <si>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</si>
  <si>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</si>
  <si>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</si>
  <si>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</si>
  <si>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</si>
  <si>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</si>
  <si>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</si>
  <si>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</si>
  <si>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</si>
  <si>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</si>
  <si>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</si>
  <si>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</si>
  <si>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</si>
  <si>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</si>
  <si>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</si>
  <si>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 xml:space="preserve"> MUNICIPIO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</si>
  <si>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</si>
  <si>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</si>
  <si>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</si>
  <si>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</si>
  <si>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</si>
  <si>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</si>
  <si>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</si>
  <si>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</si>
  <si>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MUNICIPIO</t>
  </si>
  <si>
    <t>UNIDAD DE MEDIDA</t>
  </si>
  <si>
    <t>META DE PRODUCTO 2</t>
  </si>
  <si>
    <t xml:space="preserve">MUNICIPIO </t>
  </si>
  <si>
    <t>SECTOR : SERVICIOS PUBLICOS</t>
  </si>
  <si>
    <r>
      <t>OBJETIVOS</t>
    </r>
    <r>
      <rPr>
        <sz val="11"/>
        <rFont val="Arial"/>
        <family val="2"/>
      </rPr>
      <t xml:space="preserve">: </t>
    </r>
    <r>
      <rPr>
        <sz val="8"/>
        <rFont val="Arial"/>
        <family val="2"/>
      </rPr>
      <t xml:space="preserve"> Lograr la optimización y ampliar la cobertura de los servicios públicos en el Municipio de Lenguazaque con el propósito de mejorar las condiciones de vida de la población.        Brindar todos los elementos e instrumentos humanos y técnicos necesarios que conduzcan al mejoramiento de la calidad y cobertura                   </t>
    </r>
  </si>
  <si>
    <t>EVELIO HERRERA BELLO</t>
  </si>
  <si>
    <t>EJE: INFRAESTRUCTURA Y SERVICIOS PARA EL DESARROLLO SOCIAL</t>
  </si>
  <si>
    <t>OFICINA DE SERVICIOS PUBLICOS</t>
  </si>
  <si>
    <t>400 FAMILIAS BENEFICIADAS CON SUBSIDIOS APLICADOS A LOS ESTRATOS 1, 2 Y 3 EN LOS SERVICIOS DE ACUEDUCTO, ALCANTARILLADO Y ASEO</t>
  </si>
  <si>
    <t>SUBSIDIOS A LOS USUARIOS DE ESTRATOS 1, 2 Y 3 EN EL SERVICIO DE ACUEDUCTO, ALCNATARILLADO Y ASEO</t>
  </si>
  <si>
    <t>2012-025407-0083</t>
  </si>
  <si>
    <t>FAMILIA</t>
  </si>
  <si>
    <t>SUBSIDIAR A 654 FAMILIAS</t>
  </si>
  <si>
    <t>FAMILIAS SUBSIDIADAS</t>
  </si>
  <si>
    <r>
      <t>PROGRAMA</t>
    </r>
    <r>
      <rPr>
        <b/>
        <sz val="8"/>
        <rFont val="Arial"/>
        <family val="2"/>
      </rPr>
      <t>:                     SERVICIOS PUBLICOS</t>
    </r>
  </si>
  <si>
    <t>ELABORAR PLAN MAESTRO DE ACUEDUCTO Y ALCANTARILLADO EN EL CUATRENIO</t>
  </si>
  <si>
    <t>PLAN TERMINADO</t>
  </si>
  <si>
    <t>ESTUDIOS, DISEÑOS, TERMINACION PLAN MAESTRO DE ACUEDUCTO Y ALCANTARILLADO EN EL CASCO URBANO</t>
  </si>
  <si>
    <t>2012-025407-0057</t>
  </si>
  <si>
    <t>ELABORACION PLAN MAESTRO</t>
  </si>
  <si>
    <t xml:space="preserve">CONSTRUCCION Y CANALIZACION SOBRE QUEBRADA DE LAS ANIMAS </t>
  </si>
  <si>
    <t>2012-025407-0018</t>
  </si>
  <si>
    <t>LIMPIEZA, CONSTRUCCION Y CANALIZACION QUEBRADA LAS ANIMAS</t>
  </si>
  <si>
    <t>CANALIZAR AL 100% EL TRAMO ENTRE CARRERA 6 Y 4.</t>
  </si>
  <si>
    <t>METRO CANALIZADO</t>
  </si>
  <si>
    <t>METRO CUBICO</t>
  </si>
  <si>
    <t>ESTUDIOS, DISEÑOS, OPTIMIZACION Y AMPLIACION DE ACUEDUCTOS RURALES</t>
  </si>
  <si>
    <t>2012-025407-0065</t>
  </si>
  <si>
    <t>ACUEDUCTO EN NORMAL FUNCIONAMIENTO</t>
  </si>
  <si>
    <t>MANTENIMIENTO, CONSTRUCCION Y OPTIMIZACIOND E ACUEDUCTOS VEREDALES</t>
  </si>
  <si>
    <t>OPTMIZACION Y TERMINACION DE ACUEDUCTOS</t>
  </si>
  <si>
    <t>PTAR OPTIMIZADA</t>
  </si>
  <si>
    <t>ESTUDIOS, DISEÑOS, OPTIMIZACION Y MANTENIMIENTO DE LA PTAR</t>
  </si>
  <si>
    <t>2012-025407-0063</t>
  </si>
  <si>
    <t>PTAR TERMINADA</t>
  </si>
  <si>
    <t>ACUEDUCTOS EN FUNCIONAM,IENTO</t>
  </si>
  <si>
    <t>PTAR EN FUNCIONAMIENTO EN EL 60%</t>
  </si>
  <si>
    <t>OPTMIZACION Y MANTENIMIENTO DE LA PTAR</t>
  </si>
  <si>
    <t>CONSTRUCCION OBRAS CIVILES</t>
  </si>
  <si>
    <t xml:space="preserve">                                                                                                                   CONSTRUCCION Y DOTACION UNIDADES SANITARIAS</t>
  </si>
  <si>
    <t>2012-025407-0061</t>
  </si>
  <si>
    <t>CONSTRUCCION DE UNIDADES SANITARIA PARA PROTEGER LAS FUENTES HIDRICAS</t>
  </si>
  <si>
    <t>UNIDAD CONSTRUIDA Y DOTADA</t>
  </si>
  <si>
    <t>CONSTRUCCION Y DOTACION DE 30 UNIDADES SANITARIAS</t>
  </si>
  <si>
    <t>UNIDADES  TERMINADAS</t>
  </si>
  <si>
    <t>ELABORAR EL PLAN DE GESTION INTEGRAL DE RESIDUOS SOLIDOS PGIRS, DURANTE EL CUATRENIO</t>
  </si>
  <si>
    <t>PGIRS ELABRORADO</t>
  </si>
  <si>
    <t>PGIRS IMPLEMENTADO</t>
  </si>
  <si>
    <t>ADQUISICION DE UN VEHICULO RECOLECTOR COMPACTADOR DE 10YD3 PARA LA RECOLECCION DE LOS REISUDOS SOLIDOS</t>
  </si>
  <si>
    <t>2012-025407-0013</t>
  </si>
  <si>
    <t>COMPRA DE UN VEHICULO</t>
  </si>
  <si>
    <t>VEHICULO ADQUIRIDO</t>
  </si>
  <si>
    <t>VEHICULO EN ACTIVIDAD</t>
  </si>
  <si>
    <t>ESTUDIOS, DISEÑOS E IMPLEMENTACION PLAN INTEGRAL DE RESIDUOS SOLIDOS PGIRS.</t>
  </si>
  <si>
    <t>2012-025407-0084</t>
  </si>
  <si>
    <t>PUESTA EN MARCHA DEL PGIRS</t>
  </si>
  <si>
    <t>PGIRS ELABORADO</t>
  </si>
  <si>
    <t>IMPLEMENTACION PGIRS</t>
  </si>
  <si>
    <t>POBLACION SUBSIDIADA</t>
  </si>
  <si>
    <t>NUMERO DE FAMILIA BENEFICIADAS</t>
  </si>
  <si>
    <t>180 ML</t>
  </si>
  <si>
    <t>SUBSIDIAR A LA COMUNIDAD</t>
  </si>
  <si>
    <t>VEHICULO EN PROPIEDAD</t>
  </si>
  <si>
    <t>se</t>
  </si>
  <si>
    <t xml:space="preserve">COMPONENTE DE EFICACIA - PLAN DE ACCIÒN - VIGENCIA  2013- </t>
  </si>
  <si>
    <t>META  VIGENCIA(2013)</t>
  </si>
  <si>
    <t>OBJETIVO DEL EJE / INFRAESTRUCTURA Y SERVICIOS PARA EL DESARROLLO SOCIAL</t>
  </si>
  <si>
    <t>SUBSIDIOS A LOS USUARIOS DE ESTRATOS 1, 2 Y 3 EN EL SERVICIO DE ACUEDUCTO, ALCANTARILLADO Y ASEO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</si>
</sst>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#,##0.0"/>
    <numFmt numFmtId="167" formatCode="0.0"/>
    <numFmt numFmtId="168" formatCode="0_);\(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gray125">
        <fgColor indexed="9"/>
        <bgColor indexed="9"/>
      </patternFill>
    </fill>
    <fill>
      <patternFill patternType="solid">
        <fgColor rgb="FF2391EB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164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9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5" fillId="18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14" xfId="0" applyNumberFormat="1" applyFont="1" applyFill="1" applyBorder="1" applyAlignment="1">
      <alignment horizontal="center" vertical="center" textRotation="90"/>
    </xf>
    <xf numFmtId="3" fontId="5" fillId="34" borderId="13" xfId="0" applyNumberFormat="1" applyFont="1" applyFill="1" applyBorder="1" applyAlignment="1">
      <alignment horizontal="center" vertical="center" textRotation="90"/>
    </xf>
    <xf numFmtId="3" fontId="5" fillId="34" borderId="15" xfId="0" applyNumberFormat="1" applyFont="1" applyFill="1" applyBorder="1" applyAlignment="1">
      <alignment horizontal="center" vertical="center" textRotation="90"/>
    </xf>
    <xf numFmtId="0" fontId="5" fillId="35" borderId="16" xfId="0" applyFont="1" applyFill="1" applyBorder="1" applyAlignment="1">
      <alignment horizontal="center" vertical="center" textRotation="90"/>
    </xf>
    <xf numFmtId="0" fontId="5" fillId="35" borderId="13" xfId="0" applyFont="1" applyFill="1" applyBorder="1" applyAlignment="1">
      <alignment horizontal="center" vertical="center" textRotation="90"/>
    </xf>
    <xf numFmtId="0" fontId="5" fillId="35" borderId="15" xfId="0" applyFont="1" applyFill="1" applyBorder="1" applyAlignment="1">
      <alignment horizontal="center" vertical="center" textRotation="90" wrapText="1"/>
    </xf>
    <xf numFmtId="0" fontId="6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165" fontId="5" fillId="38" borderId="19" xfId="46" applyNumberFormat="1" applyFont="1" applyFill="1" applyBorder="1" applyAlignment="1" applyProtection="1">
      <alignment horizontal="center" vertical="center" textRotation="90" wrapText="1"/>
      <protection locked="0"/>
    </xf>
    <xf numFmtId="3" fontId="5" fillId="38" borderId="20" xfId="0" applyNumberFormat="1" applyFont="1" applyFill="1" applyBorder="1" applyAlignment="1" applyProtection="1">
      <alignment horizontal="center" vertical="center" textRotation="90" wrapText="1"/>
      <protection locked="0"/>
    </xf>
    <xf numFmtId="165" fontId="5" fillId="0" borderId="21" xfId="46" applyNumberFormat="1" applyFont="1" applyBorder="1" applyAlignment="1">
      <alignment horizontal="center" textRotation="90"/>
    </xf>
    <xf numFmtId="3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>
      <alignment horizontal="center" vertical="center" wrapText="1"/>
    </xf>
    <xf numFmtId="3" fontId="5" fillId="36" borderId="18" xfId="0" applyNumberFormat="1" applyFont="1" applyFill="1" applyBorder="1" applyAlignment="1">
      <alignment horizontal="center" vertical="center" textRotation="90" wrapText="1"/>
    </xf>
    <xf numFmtId="0" fontId="6" fillId="36" borderId="18" xfId="0" applyFont="1" applyFill="1" applyBorder="1" applyAlignment="1" applyProtection="1">
      <alignment horizontal="center" vertical="center" textRotation="90" wrapText="1"/>
      <protection locked="0"/>
    </xf>
    <xf numFmtId="0" fontId="6" fillId="36" borderId="24" xfId="0" applyFont="1" applyFill="1" applyBorder="1" applyAlignment="1" applyProtection="1">
      <alignment horizontal="center" vertical="center" textRotation="90" wrapText="1"/>
      <protection locked="0"/>
    </xf>
    <xf numFmtId="0" fontId="11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3" fontId="5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9" borderId="12" xfId="0" applyNumberFormat="1" applyFont="1" applyFill="1" applyBorder="1" applyAlignment="1" applyProtection="1">
      <alignment horizontal="center" vertical="center" textRotation="90" wrapText="1"/>
      <protection/>
    </xf>
    <xf numFmtId="3" fontId="9" fillId="39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40" borderId="26" xfId="0" applyFont="1" applyFill="1" applyBorder="1" applyAlignment="1">
      <alignment horizontal="center" vertical="center" wrapText="1"/>
    </xf>
    <xf numFmtId="164" fontId="6" fillId="36" borderId="27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 applyProtection="1">
      <alignment horizontal="center" vertical="center" textRotation="90" wrapText="1"/>
      <protection locked="0"/>
    </xf>
    <xf numFmtId="0" fontId="6" fillId="36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Fill="1" applyBorder="1" applyAlignment="1" applyProtection="1">
      <alignment horizontal="center" vertical="center" textRotation="90" wrapText="1"/>
      <protection locked="0"/>
    </xf>
    <xf numFmtId="0" fontId="5" fillId="0" borderId="28" xfId="0" applyFont="1" applyFill="1" applyBorder="1" applyAlignment="1" applyProtection="1">
      <alignment horizontal="center" vertical="center" textRotation="90" wrapText="1"/>
      <protection locked="0"/>
    </xf>
    <xf numFmtId="0" fontId="5" fillId="40" borderId="1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40" borderId="30" xfId="0" applyFont="1" applyFill="1" applyBorder="1" applyAlignment="1">
      <alignment horizontal="center" vertical="center" wrapText="1"/>
    </xf>
    <xf numFmtId="0" fontId="11" fillId="40" borderId="31" xfId="0" applyFont="1" applyFill="1" applyBorder="1" applyAlignment="1">
      <alignment horizontal="center" vertical="center" wrapText="1"/>
    </xf>
    <xf numFmtId="0" fontId="11" fillId="40" borderId="20" xfId="0" applyFont="1" applyFill="1" applyBorder="1" applyAlignment="1">
      <alignment horizontal="left" vertical="center" wrapText="1"/>
    </xf>
    <xf numFmtId="9" fontId="5" fillId="41" borderId="22" xfId="0" applyNumberFormat="1" applyFont="1" applyFill="1" applyBorder="1" applyAlignment="1" applyProtection="1">
      <alignment horizontal="center" vertical="center" wrapText="1"/>
      <protection locked="0"/>
    </xf>
    <xf numFmtId="9" fontId="5" fillId="40" borderId="23" xfId="0" applyNumberFormat="1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3" fontId="5" fillId="18" borderId="23" xfId="0" applyNumberFormat="1" applyFont="1" applyFill="1" applyBorder="1" applyAlignment="1" applyProtection="1">
      <alignment horizontal="center" vertical="center" wrapText="1"/>
      <protection locked="0"/>
    </xf>
    <xf numFmtId="9" fontId="5" fillId="40" borderId="32" xfId="0" applyNumberFormat="1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>
      <alignment horizontal="center" vertical="center" textRotation="90"/>
    </xf>
    <xf numFmtId="9" fontId="5" fillId="2" borderId="13" xfId="0" applyNumberFormat="1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left" vertical="center" wrapText="1"/>
    </xf>
    <xf numFmtId="0" fontId="10" fillId="39" borderId="18" xfId="0" applyFont="1" applyFill="1" applyBorder="1" applyAlignment="1" applyProtection="1">
      <alignment horizontal="center" vertical="center" wrapText="1"/>
      <protection locked="0"/>
    </xf>
    <xf numFmtId="0" fontId="6" fillId="39" borderId="18" xfId="0" applyFont="1" applyFill="1" applyBorder="1" applyAlignment="1" applyProtection="1">
      <alignment horizontal="center" vertical="center" textRotation="90" wrapText="1"/>
      <protection locked="0"/>
    </xf>
    <xf numFmtId="0" fontId="5" fillId="39" borderId="20" xfId="0" applyFont="1" applyFill="1" applyBorder="1" applyAlignment="1" applyProtection="1">
      <alignment horizontal="center" vertical="center" textRotation="90" wrapText="1"/>
      <protection locked="0"/>
    </xf>
    <xf numFmtId="0" fontId="10" fillId="39" borderId="20" xfId="0" applyFont="1" applyFill="1" applyBorder="1" applyAlignment="1" applyProtection="1">
      <alignment horizontal="center" vertical="center" textRotation="90" wrapText="1"/>
      <protection locked="0"/>
    </xf>
    <xf numFmtId="0" fontId="5" fillId="4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40" borderId="2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3" fontId="5" fillId="18" borderId="22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35" xfId="0" applyNumberFormat="1" applyFont="1" applyFill="1" applyBorder="1" applyAlignment="1">
      <alignment horizontal="center" vertical="center" textRotation="90" wrapText="1"/>
    </xf>
    <xf numFmtId="3" fontId="5" fillId="18" borderId="35" xfId="0" applyNumberFormat="1" applyFont="1" applyFill="1" applyBorder="1" applyAlignment="1" applyProtection="1">
      <alignment horizontal="center" vertical="center" wrapText="1"/>
      <protection locked="0"/>
    </xf>
    <xf numFmtId="9" fontId="5" fillId="40" borderId="35" xfId="0" applyNumberFormat="1" applyFont="1" applyFill="1" applyBorder="1" applyAlignment="1">
      <alignment horizontal="center" vertical="center" textRotation="90" wrapText="1"/>
    </xf>
    <xf numFmtId="9" fontId="5" fillId="40" borderId="34" xfId="0" applyNumberFormat="1" applyFont="1" applyFill="1" applyBorder="1" applyAlignment="1">
      <alignment horizontal="center" vertical="center" textRotation="90" wrapText="1"/>
    </xf>
    <xf numFmtId="0" fontId="5" fillId="40" borderId="37" xfId="0" applyFont="1" applyFill="1" applyBorder="1" applyAlignment="1">
      <alignment horizontal="center" vertical="center" wrapText="1"/>
    </xf>
    <xf numFmtId="165" fontId="5" fillId="0" borderId="26" xfId="46" applyNumberFormat="1" applyFont="1" applyBorder="1" applyAlignment="1">
      <alignment horizontal="center" textRotation="90"/>
    </xf>
    <xf numFmtId="0" fontId="10" fillId="39" borderId="22" xfId="0" applyFont="1" applyFill="1" applyBorder="1" applyAlignment="1" applyProtection="1">
      <alignment horizontal="center" vertical="center" wrapText="1"/>
      <protection locked="0"/>
    </xf>
    <xf numFmtId="0" fontId="11" fillId="40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textRotation="90" wrapText="1"/>
    </xf>
    <xf numFmtId="166" fontId="5" fillId="2" borderId="13" xfId="0" applyNumberFormat="1" applyFont="1" applyFill="1" applyBorder="1" applyAlignment="1">
      <alignment horizontal="center" vertical="center" textRotation="90"/>
    </xf>
    <xf numFmtId="0" fontId="5" fillId="40" borderId="23" xfId="56" applyNumberFormat="1" applyFont="1" applyFill="1" applyBorder="1" applyAlignment="1">
      <alignment horizontal="center" vertical="center" textRotation="90" wrapText="1"/>
    </xf>
    <xf numFmtId="0" fontId="5" fillId="2" borderId="13" xfId="56" applyNumberFormat="1" applyFont="1" applyFill="1" applyBorder="1" applyAlignment="1">
      <alignment horizontal="center" vertical="center" textRotation="90"/>
    </xf>
    <xf numFmtId="43" fontId="5" fillId="38" borderId="19" xfId="46" applyFont="1" applyFill="1" applyBorder="1" applyAlignment="1" applyProtection="1">
      <alignment horizontal="center" vertical="center" textRotation="90" wrapText="1"/>
      <protection locked="0"/>
    </xf>
    <xf numFmtId="2" fontId="5" fillId="40" borderId="23" xfId="0" applyNumberFormat="1" applyFont="1" applyFill="1" applyBorder="1" applyAlignment="1">
      <alignment horizontal="center" vertical="center" textRotation="90" wrapText="1"/>
    </xf>
    <xf numFmtId="165" fontId="5" fillId="38" borderId="19" xfId="46" applyNumberFormat="1" applyFont="1" applyFill="1" applyBorder="1" applyAlignment="1" applyProtection="1">
      <alignment horizontal="center" textRotation="90" wrapText="1"/>
      <protection locked="0"/>
    </xf>
    <xf numFmtId="166" fontId="5" fillId="40" borderId="23" xfId="0" applyNumberFormat="1" applyFont="1" applyFill="1" applyBorder="1" applyAlignment="1">
      <alignment horizontal="center" vertical="center" textRotation="90" wrapText="1"/>
    </xf>
    <xf numFmtId="166" fontId="4" fillId="0" borderId="23" xfId="0" applyNumberFormat="1" applyFont="1" applyBorder="1" applyAlignment="1">
      <alignment horizontal="center" vertical="center" wrapText="1"/>
    </xf>
    <xf numFmtId="1" fontId="5" fillId="40" borderId="32" xfId="56" applyNumberFormat="1" applyFont="1" applyFill="1" applyBorder="1" applyAlignment="1">
      <alignment horizontal="center" vertical="center" textRotation="90" wrapText="1"/>
    </xf>
    <xf numFmtId="167" fontId="5" fillId="0" borderId="20" xfId="0" applyNumberFormat="1" applyFont="1" applyFill="1" applyBorder="1" applyAlignment="1">
      <alignment horizontal="center" vertical="center" wrapText="1"/>
    </xf>
    <xf numFmtId="1" fontId="5" fillId="41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0" xfId="0" applyNumberFormat="1" applyFont="1" applyFill="1" applyBorder="1" applyAlignment="1">
      <alignment horizontal="center" vertical="center" wrapText="1"/>
    </xf>
    <xf numFmtId="1" fontId="8" fillId="36" borderId="18" xfId="0" applyNumberFormat="1" applyFont="1" applyFill="1" applyBorder="1" applyAlignment="1">
      <alignment horizontal="center" vertical="center" wrapText="1"/>
    </xf>
    <xf numFmtId="1" fontId="5" fillId="42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3" xfId="0" applyNumberFormat="1" applyFont="1" applyBorder="1" applyAlignment="1">
      <alignment horizontal="center" vertical="center" wrapText="1"/>
    </xf>
    <xf numFmtId="1" fontId="5" fillId="18" borderId="13" xfId="56" applyNumberFormat="1" applyFont="1" applyFill="1" applyBorder="1" applyAlignment="1" applyProtection="1">
      <alignment horizontal="center" vertical="center" wrapText="1"/>
      <protection locked="0"/>
    </xf>
    <xf numFmtId="1" fontId="5" fillId="36" borderId="18" xfId="0" applyNumberFormat="1" applyFont="1" applyFill="1" applyBorder="1" applyAlignment="1">
      <alignment horizontal="center" vertical="center" textRotation="90" wrapText="1"/>
    </xf>
    <xf numFmtId="1" fontId="6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67" fontId="5" fillId="40" borderId="23" xfId="56" applyNumberFormat="1" applyFont="1" applyFill="1" applyBorder="1" applyAlignment="1">
      <alignment horizontal="center" vertical="center" textRotation="90" wrapText="1"/>
    </xf>
    <xf numFmtId="167" fontId="5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13" xfId="56" applyNumberFormat="1" applyFont="1" applyFill="1" applyBorder="1" applyAlignment="1">
      <alignment horizontal="center" vertical="center" textRotation="90"/>
    </xf>
    <xf numFmtId="1" fontId="5" fillId="2" borderId="13" xfId="0" applyNumberFormat="1" applyFont="1" applyFill="1" applyBorder="1" applyAlignment="1">
      <alignment horizontal="center" vertical="center" textRotation="90"/>
    </xf>
    <xf numFmtId="1" fontId="5" fillId="2" borderId="15" xfId="0" applyNumberFormat="1" applyFont="1" applyFill="1" applyBorder="1" applyAlignment="1">
      <alignment horizontal="center" vertical="center" textRotation="90"/>
    </xf>
    <xf numFmtId="1" fontId="5" fillId="40" borderId="32" xfId="0" applyNumberFormat="1" applyFont="1" applyFill="1" applyBorder="1" applyAlignment="1">
      <alignment horizontal="center" vertical="center" textRotation="90" wrapText="1"/>
    </xf>
    <xf numFmtId="1" fontId="5" fillId="40" borderId="34" xfId="0" applyNumberFormat="1" applyFont="1" applyFill="1" applyBorder="1" applyAlignment="1">
      <alignment horizontal="center" vertical="center" textRotation="90" wrapText="1"/>
    </xf>
    <xf numFmtId="0" fontId="5" fillId="2" borderId="13" xfId="0" applyNumberFormat="1" applyFont="1" applyFill="1" applyBorder="1" applyAlignment="1">
      <alignment horizontal="center" vertical="center" textRotation="90"/>
    </xf>
    <xf numFmtId="3" fontId="5" fillId="4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43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4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44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4" borderId="13" xfId="48" applyNumberFormat="1" applyFont="1" applyFill="1" applyBorder="1" applyAlignment="1">
      <alignment horizontal="center" vertical="center" textRotation="90"/>
    </xf>
    <xf numFmtId="3" fontId="6" fillId="35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35" xfId="46" applyNumberFormat="1" applyFont="1" applyFill="1" applyBorder="1" applyAlignment="1">
      <alignment horizontal="center" vertical="center" textRotation="90" wrapText="1"/>
    </xf>
    <xf numFmtId="165" fontId="5" fillId="0" borderId="20" xfId="46" applyNumberFormat="1" applyFont="1" applyFill="1" applyBorder="1" applyAlignment="1" applyProtection="1">
      <alignment horizontal="center" vertical="center" textRotation="90" wrapText="1"/>
      <protection locked="0"/>
    </xf>
    <xf numFmtId="43" fontId="5" fillId="0" borderId="21" xfId="46" applyFont="1" applyBorder="1" applyAlignment="1">
      <alignment textRotation="90"/>
    </xf>
    <xf numFmtId="168" fontId="5" fillId="2" borderId="13" xfId="46" applyNumberFormat="1" applyFont="1" applyFill="1" applyBorder="1" applyAlignment="1">
      <alignment horizontal="center" vertical="center" textRotation="90"/>
    </xf>
    <xf numFmtId="1" fontId="5" fillId="2" borderId="15" xfId="56" applyNumberFormat="1" applyFont="1" applyFill="1" applyBorder="1" applyAlignment="1">
      <alignment horizontal="center" vertical="center" textRotation="90"/>
    </xf>
    <xf numFmtId="0" fontId="5" fillId="2" borderId="15" xfId="56" applyNumberFormat="1" applyFont="1" applyFill="1" applyBorder="1" applyAlignment="1">
      <alignment horizontal="center" vertical="center" textRotation="90"/>
    </xf>
    <xf numFmtId="3" fontId="6" fillId="2" borderId="40" xfId="0" applyNumberFormat="1" applyFont="1" applyFill="1" applyBorder="1" applyAlignment="1">
      <alignment horizontal="center" vertical="center" wrapText="1"/>
    </xf>
    <xf numFmtId="3" fontId="5" fillId="2" borderId="41" xfId="0" applyNumberFormat="1" applyFont="1" applyFill="1" applyBorder="1" applyAlignment="1">
      <alignment horizontal="center" vertical="center" wrapText="1"/>
    </xf>
    <xf numFmtId="3" fontId="8" fillId="34" borderId="42" xfId="0" applyNumberFormat="1" applyFont="1" applyFill="1" applyBorder="1" applyAlignment="1" applyProtection="1">
      <alignment horizontal="center" vertical="center" wrapText="1"/>
      <protection/>
    </xf>
    <xf numFmtId="3" fontId="8" fillId="34" borderId="38" xfId="0" applyNumberFormat="1" applyFont="1" applyFill="1" applyBorder="1" applyAlignment="1" applyProtection="1">
      <alignment horizontal="center" vertical="center" wrapText="1"/>
      <protection/>
    </xf>
    <xf numFmtId="3" fontId="8" fillId="34" borderId="43" xfId="0" applyNumberFormat="1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3" fontId="6" fillId="33" borderId="32" xfId="0" applyNumberFormat="1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3" fontId="6" fillId="33" borderId="46" xfId="0" applyNumberFormat="1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 wrapText="1"/>
    </xf>
    <xf numFmtId="164" fontId="6" fillId="2" borderId="49" xfId="0" applyNumberFormat="1" applyFont="1" applyFill="1" applyBorder="1" applyAlignment="1">
      <alignment horizontal="center" vertical="center" wrapText="1"/>
    </xf>
    <xf numFmtId="164" fontId="6" fillId="2" borderId="50" xfId="0" applyNumberFormat="1" applyFont="1" applyFill="1" applyBorder="1" applyAlignment="1">
      <alignment horizontal="center" vertical="center" wrapText="1"/>
    </xf>
    <xf numFmtId="164" fontId="6" fillId="2" borderId="51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8" fillId="2" borderId="18" xfId="0" applyNumberFormat="1" applyFont="1" applyFill="1" applyBorder="1" applyAlignment="1" applyProtection="1">
      <alignment horizontal="center" vertical="center" textRotation="90" wrapText="1"/>
      <protection/>
    </xf>
    <xf numFmtId="4" fontId="8" fillId="2" borderId="23" xfId="0" applyNumberFormat="1" applyFont="1" applyFill="1" applyBorder="1" applyAlignment="1" applyProtection="1">
      <alignment horizontal="center" vertical="center" textRotation="90" wrapText="1"/>
      <protection/>
    </xf>
    <xf numFmtId="0" fontId="8" fillId="2" borderId="18" xfId="0" applyFont="1" applyFill="1" applyBorder="1" applyAlignment="1" applyProtection="1">
      <alignment horizontal="center" vertical="center" textRotation="90" wrapText="1"/>
      <protection/>
    </xf>
    <xf numFmtId="0" fontId="8" fillId="2" borderId="23" xfId="0" applyFont="1" applyFill="1" applyBorder="1" applyAlignment="1" applyProtection="1">
      <alignment horizontal="center" vertical="center" textRotation="90" wrapText="1"/>
      <protection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23" xfId="0" applyFont="1" applyFill="1" applyBorder="1" applyAlignment="1">
      <alignment horizontal="center" vertical="center" textRotation="90" wrapText="1"/>
    </xf>
    <xf numFmtId="0" fontId="8" fillId="2" borderId="24" xfId="0" applyFont="1" applyFill="1" applyBorder="1" applyAlignment="1">
      <alignment horizontal="center" vertical="center" textRotation="90" wrapText="1"/>
    </xf>
    <xf numFmtId="0" fontId="8" fillId="2" borderId="30" xfId="0" applyFont="1" applyFill="1" applyBorder="1" applyAlignment="1">
      <alignment horizontal="center" vertical="center" textRotation="90" wrapText="1"/>
    </xf>
    <xf numFmtId="3" fontId="8" fillId="34" borderId="53" xfId="0" applyNumberFormat="1" applyFont="1" applyFill="1" applyBorder="1" applyAlignment="1" applyProtection="1">
      <alignment horizontal="center" vertical="center" wrapText="1"/>
      <protection/>
    </xf>
    <xf numFmtId="3" fontId="5" fillId="35" borderId="31" xfId="0" applyNumberFormat="1" applyFont="1" applyFill="1" applyBorder="1" applyAlignment="1" applyProtection="1">
      <alignment horizontal="center" vertical="center" textRotation="90" wrapText="1"/>
      <protection/>
    </xf>
    <xf numFmtId="3" fontId="5" fillId="35" borderId="46" xfId="0" applyNumberFormat="1" applyFont="1" applyFill="1" applyBorder="1" applyAlignment="1" applyProtection="1">
      <alignment horizontal="center" vertical="center" textRotation="90" wrapText="1"/>
      <protection/>
    </xf>
    <xf numFmtId="0" fontId="5" fillId="35" borderId="18" xfId="0" applyFont="1" applyFill="1" applyBorder="1" applyAlignment="1" applyProtection="1">
      <alignment horizontal="center" vertical="center" textRotation="90" wrapText="1"/>
      <protection/>
    </xf>
    <xf numFmtId="0" fontId="5" fillId="35" borderId="23" xfId="0" applyFont="1" applyFill="1" applyBorder="1" applyAlignment="1" applyProtection="1">
      <alignment horizontal="center" vertical="center" textRotation="90" wrapText="1"/>
      <protection/>
    </xf>
    <xf numFmtId="10" fontId="5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5" fillId="35" borderId="23" xfId="0" applyNumberFormat="1" applyFont="1" applyFill="1" applyBorder="1" applyAlignment="1" applyProtection="1">
      <alignment horizontal="center" vertical="center" textRotation="90" wrapText="1"/>
      <protection/>
    </xf>
    <xf numFmtId="0" fontId="5" fillId="35" borderId="24" xfId="0" applyFont="1" applyFill="1" applyBorder="1" applyAlignment="1" applyProtection="1">
      <alignment horizontal="center" vertical="center" textRotation="90" wrapText="1"/>
      <protection/>
    </xf>
    <xf numFmtId="0" fontId="5" fillId="35" borderId="30" xfId="0" applyFont="1" applyFill="1" applyBorder="1" applyAlignment="1" applyProtection="1">
      <alignment horizontal="center" vertical="center" textRotation="90" wrapText="1"/>
      <protection/>
    </xf>
    <xf numFmtId="0" fontId="6" fillId="33" borderId="34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 applyProtection="1">
      <alignment horizontal="left" vertical="center" wrapText="1"/>
      <protection locked="0"/>
    </xf>
    <xf numFmtId="0" fontId="6" fillId="33" borderId="54" xfId="0" applyFont="1" applyFill="1" applyBorder="1" applyAlignment="1" applyProtection="1">
      <alignment horizontal="left" vertical="center" wrapText="1"/>
      <protection locked="0"/>
    </xf>
    <xf numFmtId="0" fontId="6" fillId="33" borderId="55" xfId="0" applyFont="1" applyFill="1" applyBorder="1" applyAlignment="1" applyProtection="1">
      <alignment horizontal="left" vertical="center" wrapText="1"/>
      <protection locked="0"/>
    </xf>
    <xf numFmtId="0" fontId="5" fillId="33" borderId="54" xfId="0" applyFont="1" applyFill="1" applyBorder="1" applyAlignment="1" applyProtection="1">
      <alignment horizontal="left" vertical="center" wrapText="1"/>
      <protection locked="0"/>
    </xf>
    <xf numFmtId="0" fontId="5" fillId="33" borderId="55" xfId="0" applyFont="1" applyFill="1" applyBorder="1" applyAlignment="1" applyProtection="1">
      <alignment horizontal="left" vertical="center" wrapText="1"/>
      <protection locked="0"/>
    </xf>
    <xf numFmtId="0" fontId="3" fillId="2" borderId="56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 2" xfId="52"/>
    <cellStyle name="Normal 2" xfId="53"/>
    <cellStyle name="Normal 4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PageLayoutView="0" workbookViewId="0" topLeftCell="A1">
      <selection activeCell="I5" sqref="I5:T5"/>
    </sheetView>
  </sheetViews>
  <sheetFormatPr defaultColWidth="11.421875" defaultRowHeight="15"/>
  <cols>
    <col min="12" max="12" width="14.421875" style="0" customWidth="1"/>
    <col min="13" max="13" width="17.140625" style="0" customWidth="1"/>
    <col min="14" max="14" width="32.28125" style="0" customWidth="1"/>
    <col min="29" max="29" width="9.8515625" style="0" customWidth="1"/>
    <col min="31" max="31" width="0" style="0" hidden="1" customWidth="1"/>
    <col min="32" max="32" width="12.57421875" style="0" customWidth="1"/>
  </cols>
  <sheetData>
    <row r="1" ht="15" customHeight="1" thickBot="1">
      <c r="J1">
        <v>0</v>
      </c>
    </row>
    <row r="2" spans="1:36" ht="15.75" hidden="1" thickBot="1">
      <c r="A2" s="1"/>
      <c r="B2" s="2"/>
      <c r="C2" s="2"/>
      <c r="D2" s="3"/>
      <c r="E2" s="3"/>
      <c r="F2" s="3"/>
      <c r="G2" s="3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">
      <c r="A3" s="1"/>
      <c r="B3" s="179" t="s">
        <v>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1"/>
    </row>
    <row r="4" spans="1:36" ht="15.75" thickBot="1">
      <c r="A4" s="1"/>
      <c r="B4" s="182" t="s">
        <v>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4"/>
    </row>
    <row r="5" spans="1:36" ht="15">
      <c r="A5" s="1"/>
      <c r="B5" s="171" t="s">
        <v>44</v>
      </c>
      <c r="C5" s="172"/>
      <c r="D5" s="172"/>
      <c r="E5" s="172"/>
      <c r="F5" s="172"/>
      <c r="G5" s="172"/>
      <c r="H5" s="173"/>
      <c r="I5" s="174" t="s">
        <v>41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  <c r="U5" s="174" t="s">
        <v>2</v>
      </c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8"/>
    </row>
    <row r="6" spans="1:36" ht="27" customHeight="1" thickBot="1">
      <c r="A6" s="1"/>
      <c r="B6" s="135" t="s">
        <v>52</v>
      </c>
      <c r="C6" s="136"/>
      <c r="D6" s="137"/>
      <c r="E6" s="5"/>
      <c r="F6" s="138" t="s">
        <v>42</v>
      </c>
      <c r="G6" s="138"/>
      <c r="H6" s="138"/>
      <c r="I6" s="138"/>
      <c r="J6" s="138"/>
      <c r="K6" s="138"/>
      <c r="L6" s="138"/>
      <c r="M6" s="138"/>
      <c r="N6" s="139"/>
      <c r="O6" s="140" t="s">
        <v>3</v>
      </c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2"/>
      <c r="AG6" s="143" t="s">
        <v>4</v>
      </c>
      <c r="AH6" s="144"/>
      <c r="AI6" s="144"/>
      <c r="AJ6" s="145"/>
    </row>
    <row r="7" spans="1:36" ht="15">
      <c r="A7" s="1"/>
      <c r="B7" s="146" t="s">
        <v>5</v>
      </c>
      <c r="C7" s="148">
        <v>0</v>
      </c>
      <c r="D7" s="149"/>
      <c r="E7" s="149"/>
      <c r="F7" s="149"/>
      <c r="G7" s="149"/>
      <c r="H7" s="149"/>
      <c r="I7" s="152" t="s">
        <v>6</v>
      </c>
      <c r="J7" s="154" t="s">
        <v>7</v>
      </c>
      <c r="K7" s="154" t="s">
        <v>8</v>
      </c>
      <c r="L7" s="156" t="s">
        <v>9</v>
      </c>
      <c r="M7" s="158" t="s">
        <v>10</v>
      </c>
      <c r="N7" s="160" t="s">
        <v>11</v>
      </c>
      <c r="O7" s="162" t="s">
        <v>12</v>
      </c>
      <c r="P7" s="133"/>
      <c r="Q7" s="132" t="s">
        <v>13</v>
      </c>
      <c r="R7" s="133"/>
      <c r="S7" s="132" t="s">
        <v>14</v>
      </c>
      <c r="T7" s="133"/>
      <c r="U7" s="132" t="s">
        <v>15</v>
      </c>
      <c r="V7" s="133"/>
      <c r="W7" s="132" t="s">
        <v>16</v>
      </c>
      <c r="X7" s="133"/>
      <c r="Y7" s="132" t="s">
        <v>17</v>
      </c>
      <c r="Z7" s="133"/>
      <c r="AA7" s="132" t="s">
        <v>18</v>
      </c>
      <c r="AB7" s="133"/>
      <c r="AC7" s="132" t="s">
        <v>19</v>
      </c>
      <c r="AD7" s="133"/>
      <c r="AE7" s="132" t="s">
        <v>20</v>
      </c>
      <c r="AF7" s="134"/>
      <c r="AG7" s="163" t="s">
        <v>21</v>
      </c>
      <c r="AH7" s="165" t="s">
        <v>22</v>
      </c>
      <c r="AI7" s="167" t="s">
        <v>23</v>
      </c>
      <c r="AJ7" s="169" t="s">
        <v>24</v>
      </c>
    </row>
    <row r="8" spans="1:36" ht="27.75" thickBot="1">
      <c r="A8" s="1"/>
      <c r="B8" s="147"/>
      <c r="C8" s="150"/>
      <c r="D8" s="151"/>
      <c r="E8" s="151"/>
      <c r="F8" s="151"/>
      <c r="G8" s="151"/>
      <c r="H8" s="151"/>
      <c r="I8" s="153"/>
      <c r="J8" s="155" t="s">
        <v>7</v>
      </c>
      <c r="K8" s="155"/>
      <c r="L8" s="157"/>
      <c r="M8" s="159"/>
      <c r="N8" s="161"/>
      <c r="O8" s="6" t="s">
        <v>25</v>
      </c>
      <c r="P8" s="38" t="s">
        <v>26</v>
      </c>
      <c r="Q8" s="7" t="s">
        <v>25</v>
      </c>
      <c r="R8" s="38" t="s">
        <v>26</v>
      </c>
      <c r="S8" s="7" t="s">
        <v>25</v>
      </c>
      <c r="T8" s="38" t="s">
        <v>26</v>
      </c>
      <c r="U8" s="7" t="s">
        <v>25</v>
      </c>
      <c r="V8" s="38" t="s">
        <v>26</v>
      </c>
      <c r="W8" s="7" t="s">
        <v>25</v>
      </c>
      <c r="X8" s="38" t="s">
        <v>26</v>
      </c>
      <c r="Y8" s="7" t="s">
        <v>25</v>
      </c>
      <c r="Z8" s="38" t="s">
        <v>26</v>
      </c>
      <c r="AA8" s="7" t="s">
        <v>25</v>
      </c>
      <c r="AB8" s="38" t="s">
        <v>27</v>
      </c>
      <c r="AC8" s="7" t="s">
        <v>25</v>
      </c>
      <c r="AD8" s="38" t="s">
        <v>27</v>
      </c>
      <c r="AE8" s="7" t="s">
        <v>25</v>
      </c>
      <c r="AF8" s="39" t="s">
        <v>27</v>
      </c>
      <c r="AG8" s="164"/>
      <c r="AH8" s="166"/>
      <c r="AI8" s="168"/>
      <c r="AJ8" s="170"/>
    </row>
    <row r="9" spans="1:36" ht="99" thickBot="1">
      <c r="A9" s="1"/>
      <c r="B9" s="57" t="s">
        <v>45</v>
      </c>
      <c r="C9" s="130" t="s">
        <v>46</v>
      </c>
      <c r="D9" s="131"/>
      <c r="E9" s="131"/>
      <c r="F9" s="131"/>
      <c r="G9" s="131"/>
      <c r="H9" s="131"/>
      <c r="I9" s="58" t="s">
        <v>97</v>
      </c>
      <c r="J9" s="59" t="s">
        <v>96</v>
      </c>
      <c r="K9" s="60">
        <v>400</v>
      </c>
      <c r="L9" s="127">
        <v>100</v>
      </c>
      <c r="M9" s="112">
        <v>654</v>
      </c>
      <c r="N9" s="128">
        <v>100</v>
      </c>
      <c r="O9" s="9">
        <f aca="true" t="shared" si="0" ref="O9:AB9">O10</f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10">
        <f t="shared" si="0"/>
        <v>0</v>
      </c>
      <c r="X9" s="10">
        <f t="shared" si="0"/>
        <v>0</v>
      </c>
      <c r="Y9" s="10">
        <f t="shared" si="0"/>
        <v>0</v>
      </c>
      <c r="Z9" s="10">
        <f t="shared" si="0"/>
        <v>0</v>
      </c>
      <c r="AA9" s="10">
        <f t="shared" si="0"/>
        <v>0</v>
      </c>
      <c r="AB9" s="10">
        <f t="shared" si="0"/>
        <v>0</v>
      </c>
      <c r="AC9" s="10">
        <v>26874</v>
      </c>
      <c r="AD9" s="122">
        <f aca="true" t="shared" si="1" ref="AD9:AG10">AD10</f>
        <v>35621</v>
      </c>
      <c r="AE9" s="10">
        <f t="shared" si="1"/>
        <v>26874</v>
      </c>
      <c r="AF9" s="11">
        <f t="shared" si="1"/>
        <v>35621</v>
      </c>
      <c r="AG9" s="12">
        <f t="shared" si="1"/>
        <v>654</v>
      </c>
      <c r="AH9" s="13" t="s">
        <v>28</v>
      </c>
      <c r="AI9" s="13"/>
      <c r="AJ9" s="14" t="s">
        <v>43</v>
      </c>
    </row>
    <row r="10" spans="1:36" ht="42" thickBot="1">
      <c r="A10" s="1"/>
      <c r="B10" s="15" t="s">
        <v>29</v>
      </c>
      <c r="C10" s="16" t="s">
        <v>30</v>
      </c>
      <c r="D10" s="16" t="s">
        <v>31</v>
      </c>
      <c r="E10" s="16" t="s">
        <v>32</v>
      </c>
      <c r="F10" s="17" t="s">
        <v>33</v>
      </c>
      <c r="G10" s="17" t="s">
        <v>34</v>
      </c>
      <c r="H10" s="41" t="s">
        <v>35</v>
      </c>
      <c r="I10" s="42" t="s">
        <v>36</v>
      </c>
      <c r="J10" s="43"/>
      <c r="K10" s="43"/>
      <c r="L10" s="43"/>
      <c r="M10" s="43"/>
      <c r="N10" s="44"/>
      <c r="O10" s="19"/>
      <c r="P10" s="20">
        <v>0</v>
      </c>
      <c r="Q10" s="21">
        <v>0</v>
      </c>
      <c r="R10" s="20">
        <v>0</v>
      </c>
      <c r="S10" s="21">
        <v>0</v>
      </c>
      <c r="T10" s="20">
        <v>0</v>
      </c>
      <c r="U10" s="21">
        <f aca="true" t="shared" si="2" ref="U10:AB10">U11</f>
        <v>0</v>
      </c>
      <c r="V10" s="20">
        <f t="shared" si="2"/>
        <v>0</v>
      </c>
      <c r="W10" s="10">
        <f t="shared" si="2"/>
        <v>0</v>
      </c>
      <c r="X10" s="20">
        <f t="shared" si="2"/>
        <v>0</v>
      </c>
      <c r="Y10" s="21">
        <f t="shared" si="2"/>
        <v>0</v>
      </c>
      <c r="Z10" s="20">
        <f t="shared" si="2"/>
        <v>0</v>
      </c>
      <c r="AA10" s="21">
        <f t="shared" si="2"/>
        <v>0</v>
      </c>
      <c r="AB10" s="20">
        <f t="shared" si="2"/>
        <v>0</v>
      </c>
      <c r="AC10" s="21">
        <f>AC9</f>
        <v>26874</v>
      </c>
      <c r="AD10" s="20">
        <f t="shared" si="1"/>
        <v>35621</v>
      </c>
      <c r="AE10" s="22">
        <f t="shared" si="1"/>
        <v>26874</v>
      </c>
      <c r="AF10" s="20">
        <f t="shared" si="1"/>
        <v>35621</v>
      </c>
      <c r="AG10" s="123">
        <f t="shared" si="1"/>
        <v>654</v>
      </c>
      <c r="AH10" s="24" t="s">
        <v>37</v>
      </c>
      <c r="AI10" s="24"/>
      <c r="AJ10" s="14" t="s">
        <v>43</v>
      </c>
    </row>
    <row r="11" spans="1:36" ht="101.25">
      <c r="A11" s="1"/>
      <c r="B11" s="68" t="s">
        <v>47</v>
      </c>
      <c r="C11" s="88" t="s">
        <v>48</v>
      </c>
      <c r="D11" s="51" t="s">
        <v>99</v>
      </c>
      <c r="E11" s="63" t="s">
        <v>49</v>
      </c>
      <c r="F11" s="52">
        <v>1</v>
      </c>
      <c r="G11" s="73">
        <v>1</v>
      </c>
      <c r="H11" s="77" t="s">
        <v>50</v>
      </c>
      <c r="I11" s="77" t="s">
        <v>51</v>
      </c>
      <c r="J11" s="77">
        <v>400</v>
      </c>
      <c r="K11" s="78">
        <v>400</v>
      </c>
      <c r="L11" s="79">
        <v>654</v>
      </c>
      <c r="M11" s="80">
        <v>654</v>
      </c>
      <c r="N11" s="81">
        <v>654</v>
      </c>
      <c r="O11" s="93">
        <v>0</v>
      </c>
      <c r="P11" s="82">
        <v>0</v>
      </c>
      <c r="Q11" s="25">
        <v>0</v>
      </c>
      <c r="R11" s="83" t="s">
        <v>101</v>
      </c>
      <c r="S11" s="116">
        <v>0</v>
      </c>
      <c r="T11" s="85">
        <v>0</v>
      </c>
      <c r="U11" s="25">
        <v>0</v>
      </c>
      <c r="V11" s="26">
        <v>0</v>
      </c>
      <c r="W11" s="86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26874</v>
      </c>
      <c r="AD11" s="28">
        <v>35621</v>
      </c>
      <c r="AE11" s="25">
        <v>26874</v>
      </c>
      <c r="AF11" s="28">
        <v>35621</v>
      </c>
      <c r="AG11" s="28">
        <v>654</v>
      </c>
      <c r="AH11" s="87" t="s">
        <v>37</v>
      </c>
      <c r="AI11" s="29"/>
      <c r="AJ11" s="89" t="s">
        <v>43</v>
      </c>
    </row>
    <row r="15" ht="15.75" thickBot="1"/>
    <row r="16" spans="2:36" ht="15">
      <c r="B16" s="179" t="s">
        <v>0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1"/>
    </row>
    <row r="17" spans="2:36" ht="15.75" thickBot="1">
      <c r="B17" s="182" t="s">
        <v>1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4"/>
    </row>
    <row r="18" spans="2:36" ht="15">
      <c r="B18" s="171" t="s">
        <v>44</v>
      </c>
      <c r="C18" s="172"/>
      <c r="D18" s="172"/>
      <c r="E18" s="172"/>
      <c r="F18" s="172"/>
      <c r="G18" s="172"/>
      <c r="H18" s="173"/>
      <c r="I18" s="174" t="s">
        <v>41</v>
      </c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6"/>
      <c r="U18" s="174" t="s">
        <v>2</v>
      </c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8"/>
    </row>
    <row r="19" spans="2:36" ht="18" customHeight="1" thickBot="1">
      <c r="B19" s="135" t="s">
        <v>52</v>
      </c>
      <c r="C19" s="136"/>
      <c r="D19" s="137"/>
      <c r="E19" s="71"/>
      <c r="F19" s="138" t="s">
        <v>42</v>
      </c>
      <c r="G19" s="138"/>
      <c r="H19" s="138"/>
      <c r="I19" s="138"/>
      <c r="J19" s="138"/>
      <c r="K19" s="138"/>
      <c r="L19" s="138"/>
      <c r="M19" s="138"/>
      <c r="N19" s="139"/>
      <c r="O19" s="140" t="s">
        <v>3</v>
      </c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2"/>
      <c r="AG19" s="143" t="s">
        <v>4</v>
      </c>
      <c r="AH19" s="144"/>
      <c r="AI19" s="144"/>
      <c r="AJ19" s="145"/>
    </row>
    <row r="20" spans="2:36" ht="15">
      <c r="B20" s="146" t="s">
        <v>5</v>
      </c>
      <c r="C20" s="148"/>
      <c r="D20" s="149"/>
      <c r="E20" s="149"/>
      <c r="F20" s="149"/>
      <c r="G20" s="149"/>
      <c r="H20" s="149"/>
      <c r="I20" s="152" t="s">
        <v>6</v>
      </c>
      <c r="J20" s="154" t="s">
        <v>7</v>
      </c>
      <c r="K20" s="154" t="s">
        <v>8</v>
      </c>
      <c r="L20" s="156" t="s">
        <v>9</v>
      </c>
      <c r="M20" s="158" t="s">
        <v>10</v>
      </c>
      <c r="N20" s="160" t="s">
        <v>11</v>
      </c>
      <c r="O20" s="162" t="s">
        <v>12</v>
      </c>
      <c r="P20" s="133"/>
      <c r="Q20" s="132" t="s">
        <v>13</v>
      </c>
      <c r="R20" s="133"/>
      <c r="S20" s="132" t="s">
        <v>14</v>
      </c>
      <c r="T20" s="133"/>
      <c r="U20" s="132" t="s">
        <v>15</v>
      </c>
      <c r="V20" s="133"/>
      <c r="W20" s="132" t="s">
        <v>16</v>
      </c>
      <c r="X20" s="133"/>
      <c r="Y20" s="132" t="s">
        <v>17</v>
      </c>
      <c r="Z20" s="133"/>
      <c r="AA20" s="132" t="s">
        <v>18</v>
      </c>
      <c r="AB20" s="133"/>
      <c r="AC20" s="132" t="s">
        <v>19</v>
      </c>
      <c r="AD20" s="133"/>
      <c r="AE20" s="132" t="s">
        <v>20</v>
      </c>
      <c r="AF20" s="134"/>
      <c r="AG20" s="163" t="s">
        <v>21</v>
      </c>
      <c r="AH20" s="165" t="s">
        <v>22</v>
      </c>
      <c r="AI20" s="167" t="s">
        <v>23</v>
      </c>
      <c r="AJ20" s="169" t="s">
        <v>24</v>
      </c>
    </row>
    <row r="21" spans="2:36" ht="24.75" thickBot="1">
      <c r="B21" s="147"/>
      <c r="C21" s="150"/>
      <c r="D21" s="151"/>
      <c r="E21" s="151"/>
      <c r="F21" s="151"/>
      <c r="G21" s="151"/>
      <c r="H21" s="151"/>
      <c r="I21" s="153"/>
      <c r="J21" s="155" t="s">
        <v>7</v>
      </c>
      <c r="K21" s="155"/>
      <c r="L21" s="157"/>
      <c r="M21" s="159"/>
      <c r="N21" s="161"/>
      <c r="O21" s="6" t="s">
        <v>25</v>
      </c>
      <c r="P21" s="38" t="s">
        <v>26</v>
      </c>
      <c r="Q21" s="7" t="s">
        <v>25</v>
      </c>
      <c r="R21" s="38" t="s">
        <v>26</v>
      </c>
      <c r="S21" s="7" t="s">
        <v>25</v>
      </c>
      <c r="T21" s="38" t="s">
        <v>26</v>
      </c>
      <c r="U21" s="7" t="s">
        <v>25</v>
      </c>
      <c r="V21" s="38" t="s">
        <v>26</v>
      </c>
      <c r="W21" s="7" t="s">
        <v>25</v>
      </c>
      <c r="X21" s="38" t="s">
        <v>26</v>
      </c>
      <c r="Y21" s="7" t="s">
        <v>25</v>
      </c>
      <c r="Z21" s="38" t="s">
        <v>26</v>
      </c>
      <c r="AA21" s="7" t="s">
        <v>25</v>
      </c>
      <c r="AB21" s="38" t="s">
        <v>27</v>
      </c>
      <c r="AC21" s="7" t="s">
        <v>25</v>
      </c>
      <c r="AD21" s="38" t="s">
        <v>27</v>
      </c>
      <c r="AE21" s="7" t="s">
        <v>25</v>
      </c>
      <c r="AF21" s="39" t="s">
        <v>27</v>
      </c>
      <c r="AG21" s="164"/>
      <c r="AH21" s="166"/>
      <c r="AI21" s="168"/>
      <c r="AJ21" s="170"/>
    </row>
    <row r="22" spans="2:36" ht="60.75" customHeight="1" thickBot="1">
      <c r="B22" s="57" t="s">
        <v>45</v>
      </c>
      <c r="C22" s="130" t="s">
        <v>53</v>
      </c>
      <c r="D22" s="131"/>
      <c r="E22" s="131"/>
      <c r="F22" s="131"/>
      <c r="G22" s="131"/>
      <c r="H22" s="131"/>
      <c r="I22" s="58" t="s">
        <v>54</v>
      </c>
      <c r="J22" s="59">
        <v>0</v>
      </c>
      <c r="K22" s="60">
        <v>1</v>
      </c>
      <c r="L22" s="90">
        <v>0.2</v>
      </c>
      <c r="M22" s="117">
        <v>0</v>
      </c>
      <c r="N22" s="62">
        <v>0</v>
      </c>
      <c r="O22" s="9">
        <f>O23+O25+O27</f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f aca="true" t="shared" si="3" ref="V22:AB22">V23+V25+V27</f>
        <v>0</v>
      </c>
      <c r="W22" s="10">
        <f t="shared" si="3"/>
        <v>0</v>
      </c>
      <c r="X22" s="10">
        <f t="shared" si="3"/>
        <v>0</v>
      </c>
      <c r="Y22" s="10">
        <f t="shared" si="3"/>
        <v>0</v>
      </c>
      <c r="Z22" s="10">
        <f t="shared" si="3"/>
        <v>0</v>
      </c>
      <c r="AA22" s="10">
        <f t="shared" si="3"/>
        <v>0</v>
      </c>
      <c r="AB22" s="10">
        <f t="shared" si="3"/>
        <v>0</v>
      </c>
      <c r="AC22" s="10">
        <v>0</v>
      </c>
      <c r="AD22" s="10">
        <f>AD23+AD25+AD27</f>
        <v>27.901</v>
      </c>
      <c r="AE22" s="10">
        <f>AE23+AE25+AE27</f>
        <v>26914</v>
      </c>
      <c r="AF22" s="10">
        <f>AF23+AF25+AF27</f>
        <v>27.901</v>
      </c>
      <c r="AG22" s="12">
        <v>2000</v>
      </c>
      <c r="AH22" s="13" t="s">
        <v>28</v>
      </c>
      <c r="AI22" s="13"/>
      <c r="AJ22" s="14" t="s">
        <v>43</v>
      </c>
    </row>
    <row r="23" spans="2:36" ht="46.5" customHeight="1" thickBot="1">
      <c r="B23" s="15" t="s">
        <v>29</v>
      </c>
      <c r="C23" s="16" t="s">
        <v>30</v>
      </c>
      <c r="D23" s="16" t="s">
        <v>31</v>
      </c>
      <c r="E23" s="16" t="s">
        <v>32</v>
      </c>
      <c r="F23" s="17" t="s">
        <v>33</v>
      </c>
      <c r="G23" s="17" t="s">
        <v>34</v>
      </c>
      <c r="H23" s="41" t="s">
        <v>35</v>
      </c>
      <c r="I23" s="42" t="s">
        <v>36</v>
      </c>
      <c r="J23" s="43"/>
      <c r="K23" s="43"/>
      <c r="L23" s="43"/>
      <c r="M23" s="43"/>
      <c r="N23" s="44"/>
      <c r="O23" s="19">
        <f aca="true" t="shared" si="4" ref="O23:V23">O24</f>
        <v>0</v>
      </c>
      <c r="P23" s="20">
        <f t="shared" si="4"/>
        <v>0</v>
      </c>
      <c r="Q23" s="21">
        <f t="shared" si="4"/>
        <v>0</v>
      </c>
      <c r="R23" s="20">
        <f t="shared" si="4"/>
        <v>0</v>
      </c>
      <c r="S23" s="21">
        <f t="shared" si="4"/>
        <v>0</v>
      </c>
      <c r="T23" s="20">
        <f t="shared" si="4"/>
        <v>0</v>
      </c>
      <c r="U23" s="21">
        <f t="shared" si="4"/>
        <v>0</v>
      </c>
      <c r="V23" s="20">
        <f t="shared" si="4"/>
        <v>0</v>
      </c>
      <c r="W23" s="118">
        <f>W24</f>
        <v>0</v>
      </c>
      <c r="X23" s="20">
        <f>X24</f>
        <v>0</v>
      </c>
      <c r="Y23" s="118">
        <f>Y24</f>
        <v>0</v>
      </c>
      <c r="Z23" s="20">
        <f>Z24</f>
        <v>0</v>
      </c>
      <c r="AA23" s="118">
        <f>AA24</f>
        <v>0</v>
      </c>
      <c r="AB23" s="20">
        <f>AB24</f>
        <v>0</v>
      </c>
      <c r="AC23" s="20">
        <f>AC24</f>
        <v>40</v>
      </c>
      <c r="AD23" s="118">
        <f>AD24</f>
        <v>27.901</v>
      </c>
      <c r="AE23" s="20">
        <f>AE24</f>
        <v>40</v>
      </c>
      <c r="AF23" s="20">
        <f>AF24</f>
        <v>27.901</v>
      </c>
      <c r="AG23" s="23">
        <f>AG22</f>
        <v>2000</v>
      </c>
      <c r="AH23" s="24" t="s">
        <v>37</v>
      </c>
      <c r="AI23" s="24"/>
      <c r="AJ23" s="14" t="s">
        <v>43</v>
      </c>
    </row>
    <row r="24" spans="2:36" ht="124.5" thickBot="1">
      <c r="B24" s="47" t="s">
        <v>55</v>
      </c>
      <c r="C24" s="50" t="s">
        <v>56</v>
      </c>
      <c r="D24" s="51" t="s">
        <v>57</v>
      </c>
      <c r="E24" s="74" t="s">
        <v>54</v>
      </c>
      <c r="F24" s="100">
        <v>0</v>
      </c>
      <c r="G24" s="101">
        <v>0</v>
      </c>
      <c r="H24" s="54" t="s">
        <v>54</v>
      </c>
      <c r="I24" s="54" t="s">
        <v>54</v>
      </c>
      <c r="J24" s="54">
        <v>0</v>
      </c>
      <c r="K24" s="48">
        <v>1</v>
      </c>
      <c r="L24" s="31">
        <v>0.2</v>
      </c>
      <c r="M24" s="8">
        <v>0</v>
      </c>
      <c r="N24" s="91">
        <v>0.2</v>
      </c>
      <c r="O24" s="25"/>
      <c r="P24" s="55">
        <v>0</v>
      </c>
      <c r="Q24" s="25">
        <v>0</v>
      </c>
      <c r="R24" s="94"/>
      <c r="S24" s="56"/>
      <c r="T24" s="49"/>
      <c r="U24" s="25">
        <v>0</v>
      </c>
      <c r="V24" s="26"/>
      <c r="W24" s="27">
        <v>0</v>
      </c>
      <c r="X24" s="28">
        <v>0</v>
      </c>
      <c r="Y24" s="28">
        <v>0</v>
      </c>
      <c r="Z24" s="28">
        <v>0</v>
      </c>
      <c r="AA24" s="28">
        <v>0</v>
      </c>
      <c r="AB24" s="28"/>
      <c r="AC24" s="28">
        <v>40</v>
      </c>
      <c r="AD24" s="28">
        <v>27.901</v>
      </c>
      <c r="AE24" s="95">
        <v>40</v>
      </c>
      <c r="AF24" s="28">
        <f>AD24+AB24+Z24+X24+V24+T24+R24+P24</f>
        <v>27.901</v>
      </c>
      <c r="AG24" s="28">
        <v>2000</v>
      </c>
      <c r="AH24" s="64" t="s">
        <v>37</v>
      </c>
      <c r="AI24" s="29"/>
      <c r="AJ24" s="14" t="s">
        <v>43</v>
      </c>
    </row>
    <row r="25" spans="2:36" ht="34.5" thickBot="1">
      <c r="B25" s="15" t="s">
        <v>29</v>
      </c>
      <c r="C25" s="16" t="s">
        <v>30</v>
      </c>
      <c r="D25" s="16" t="s">
        <v>31</v>
      </c>
      <c r="E25" s="16" t="s">
        <v>38</v>
      </c>
      <c r="F25" s="17" t="s">
        <v>33</v>
      </c>
      <c r="G25" s="17" t="s">
        <v>34</v>
      </c>
      <c r="H25" s="41" t="s">
        <v>39</v>
      </c>
      <c r="I25" s="42" t="s">
        <v>36</v>
      </c>
      <c r="J25" s="18"/>
      <c r="K25" s="32"/>
      <c r="L25" s="32"/>
      <c r="M25" s="33"/>
      <c r="N25" s="34"/>
      <c r="O25" s="19">
        <f>O27</f>
        <v>0</v>
      </c>
      <c r="P25" s="20">
        <f aca="true" t="shared" si="5" ref="P25:U25">P26</f>
        <v>0</v>
      </c>
      <c r="Q25" s="21">
        <f t="shared" si="5"/>
        <v>0</v>
      </c>
      <c r="R25" s="20">
        <f t="shared" si="5"/>
        <v>0</v>
      </c>
      <c r="S25" s="21">
        <f t="shared" si="5"/>
        <v>0</v>
      </c>
      <c r="T25" s="20">
        <f t="shared" si="5"/>
        <v>0</v>
      </c>
      <c r="U25" s="21">
        <f t="shared" si="5"/>
        <v>0</v>
      </c>
      <c r="V25" s="21">
        <f aca="true" t="shared" si="6" ref="V25:AA25">V26</f>
        <v>0</v>
      </c>
      <c r="W25" s="21">
        <f t="shared" si="6"/>
        <v>0</v>
      </c>
      <c r="X25" s="21">
        <f t="shared" si="6"/>
        <v>0</v>
      </c>
      <c r="Y25" s="21">
        <f t="shared" si="6"/>
        <v>0</v>
      </c>
      <c r="Z25" s="21">
        <f t="shared" si="6"/>
        <v>0</v>
      </c>
      <c r="AA25" s="21">
        <f t="shared" si="6"/>
        <v>0</v>
      </c>
      <c r="AB25" s="21">
        <f>AB26</f>
        <v>0</v>
      </c>
      <c r="AC25" s="21">
        <f>AC26</f>
        <v>0</v>
      </c>
      <c r="AD25" s="21">
        <f>AD26</f>
        <v>0</v>
      </c>
      <c r="AE25" s="21">
        <f>AE26</f>
        <v>0</v>
      </c>
      <c r="AF25" s="21">
        <f>AF26</f>
        <v>0</v>
      </c>
      <c r="AG25" s="23">
        <v>2000</v>
      </c>
      <c r="AH25" s="24" t="s">
        <v>40</v>
      </c>
      <c r="AI25" s="24"/>
      <c r="AJ25" s="14" t="s">
        <v>43</v>
      </c>
    </row>
    <row r="26" spans="2:36" ht="99" thickBot="1">
      <c r="B26" s="68" t="s">
        <v>58</v>
      </c>
      <c r="C26" s="40" t="s">
        <v>59</v>
      </c>
      <c r="D26" s="35" t="s">
        <v>60</v>
      </c>
      <c r="E26" s="75" t="s">
        <v>63</v>
      </c>
      <c r="F26" s="103">
        <v>0</v>
      </c>
      <c r="G26" s="101">
        <v>0.01</v>
      </c>
      <c r="H26" s="69" t="s">
        <v>61</v>
      </c>
      <c r="I26" s="69" t="s">
        <v>62</v>
      </c>
      <c r="J26" s="36">
        <v>0</v>
      </c>
      <c r="K26" s="69" t="s">
        <v>98</v>
      </c>
      <c r="L26" s="69">
        <v>180</v>
      </c>
      <c r="M26" s="45">
        <v>0</v>
      </c>
      <c r="N26" s="46">
        <v>0</v>
      </c>
      <c r="O26" s="37"/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7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65">
        <v>2000</v>
      </c>
      <c r="AH26" s="66" t="s">
        <v>40</v>
      </c>
      <c r="AI26" s="67"/>
      <c r="AJ26" s="14" t="s">
        <v>43</v>
      </c>
    </row>
    <row r="27" spans="2:36" ht="34.5" thickBot="1">
      <c r="B27" s="15" t="s">
        <v>29</v>
      </c>
      <c r="C27" s="16" t="s">
        <v>30</v>
      </c>
      <c r="D27" s="16" t="s">
        <v>31</v>
      </c>
      <c r="E27" s="16" t="s">
        <v>32</v>
      </c>
      <c r="F27" s="17" t="s">
        <v>33</v>
      </c>
      <c r="G27" s="17" t="s">
        <v>34</v>
      </c>
      <c r="H27" s="41" t="s">
        <v>35</v>
      </c>
      <c r="I27" s="42" t="s">
        <v>36</v>
      </c>
      <c r="J27" s="43"/>
      <c r="K27" s="43"/>
      <c r="L27" s="43"/>
      <c r="M27" s="43"/>
      <c r="N27" s="44"/>
      <c r="O27" s="19">
        <f aca="true" t="shared" si="7" ref="O27:U27">O28</f>
        <v>0</v>
      </c>
      <c r="P27" s="20">
        <f t="shared" si="7"/>
        <v>0</v>
      </c>
      <c r="Q27" s="21">
        <f t="shared" si="7"/>
        <v>0</v>
      </c>
      <c r="R27" s="20">
        <f t="shared" si="7"/>
        <v>0</v>
      </c>
      <c r="S27" s="21">
        <f t="shared" si="7"/>
        <v>0</v>
      </c>
      <c r="T27" s="20">
        <f t="shared" si="7"/>
        <v>0</v>
      </c>
      <c r="U27" s="21">
        <f t="shared" si="7"/>
        <v>0</v>
      </c>
      <c r="V27" s="21">
        <f aca="true" t="shared" si="8" ref="V27:AF27">V28</f>
        <v>0</v>
      </c>
      <c r="W27" s="21">
        <f t="shared" si="8"/>
        <v>0</v>
      </c>
      <c r="X27" s="21">
        <f t="shared" si="8"/>
        <v>0</v>
      </c>
      <c r="Y27" s="21">
        <f t="shared" si="8"/>
        <v>0</v>
      </c>
      <c r="Z27" s="21">
        <f t="shared" si="8"/>
        <v>0</v>
      </c>
      <c r="AA27" s="21">
        <f t="shared" si="8"/>
        <v>0</v>
      </c>
      <c r="AB27" s="21">
        <f t="shared" si="8"/>
        <v>0</v>
      </c>
      <c r="AC27" s="21">
        <f t="shared" si="8"/>
        <v>26874</v>
      </c>
      <c r="AD27" s="21">
        <f t="shared" si="8"/>
        <v>0</v>
      </c>
      <c r="AE27" s="21">
        <f t="shared" si="8"/>
        <v>26874</v>
      </c>
      <c r="AF27" s="21">
        <f t="shared" si="8"/>
        <v>0</v>
      </c>
      <c r="AG27" s="23">
        <v>8000</v>
      </c>
      <c r="AH27" s="24" t="s">
        <v>37</v>
      </c>
      <c r="AI27" s="24"/>
      <c r="AJ27" s="14" t="s">
        <v>43</v>
      </c>
    </row>
    <row r="28" spans="2:36" ht="99" thickBot="1">
      <c r="B28" s="47" t="s">
        <v>64</v>
      </c>
      <c r="C28" s="50" t="s">
        <v>65</v>
      </c>
      <c r="D28" s="76" t="s">
        <v>67</v>
      </c>
      <c r="E28" s="74" t="s">
        <v>66</v>
      </c>
      <c r="F28" s="52">
        <v>0</v>
      </c>
      <c r="G28" s="73">
        <v>0.2</v>
      </c>
      <c r="H28" s="77" t="s">
        <v>68</v>
      </c>
      <c r="I28" s="77" t="s">
        <v>73</v>
      </c>
      <c r="J28" s="77">
        <v>0</v>
      </c>
      <c r="K28" s="78">
        <v>6</v>
      </c>
      <c r="L28" s="79">
        <v>2</v>
      </c>
      <c r="M28" s="80">
        <v>0</v>
      </c>
      <c r="N28" s="81">
        <v>2</v>
      </c>
      <c r="O28" s="25">
        <v>0</v>
      </c>
      <c r="P28" s="82">
        <v>0</v>
      </c>
      <c r="Q28" s="25">
        <v>0</v>
      </c>
      <c r="R28" s="124">
        <v>0</v>
      </c>
      <c r="S28" s="84"/>
      <c r="T28" s="85">
        <v>0</v>
      </c>
      <c r="U28" s="25">
        <v>0</v>
      </c>
      <c r="V28" s="26">
        <v>0</v>
      </c>
      <c r="W28" s="86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26874</v>
      </c>
      <c r="AD28" s="28">
        <v>0</v>
      </c>
      <c r="AE28" s="25">
        <f>AC28+AA28+Y28+W28+U28+S28+Q28+O28+R28</f>
        <v>26874</v>
      </c>
      <c r="AF28" s="28">
        <f>AD28+AB28+X28+V28+T28+R28+P28</f>
        <v>0</v>
      </c>
      <c r="AG28" s="28">
        <v>8000</v>
      </c>
      <c r="AH28" s="87" t="s">
        <v>37</v>
      </c>
      <c r="AI28" s="29"/>
      <c r="AJ28" s="14" t="s">
        <v>43</v>
      </c>
    </row>
    <row r="31" spans="2:36" ht="15">
      <c r="B31" s="171" t="s">
        <v>44</v>
      </c>
      <c r="C31" s="172"/>
      <c r="D31" s="172"/>
      <c r="E31" s="172"/>
      <c r="F31" s="172"/>
      <c r="G31" s="172"/>
      <c r="H31" s="173"/>
      <c r="I31" s="174" t="s">
        <v>41</v>
      </c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6"/>
      <c r="U31" s="174">
        <v>0</v>
      </c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8"/>
    </row>
    <row r="32" spans="2:36" ht="15.75" thickBot="1">
      <c r="B32" s="135" t="s">
        <v>52</v>
      </c>
      <c r="C32" s="136"/>
      <c r="D32" s="137"/>
      <c r="E32" s="72"/>
      <c r="F32" s="138" t="s">
        <v>42</v>
      </c>
      <c r="G32" s="138"/>
      <c r="H32" s="138"/>
      <c r="I32" s="138"/>
      <c r="J32" s="138"/>
      <c r="K32" s="138"/>
      <c r="L32" s="138"/>
      <c r="M32" s="138"/>
      <c r="N32" s="139"/>
      <c r="O32" s="140" t="s">
        <v>3</v>
      </c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2"/>
      <c r="AG32" s="143" t="s">
        <v>4</v>
      </c>
      <c r="AH32" s="144"/>
      <c r="AI32" s="144"/>
      <c r="AJ32" s="145"/>
    </row>
    <row r="33" spans="2:36" ht="15">
      <c r="B33" s="146" t="s">
        <v>5</v>
      </c>
      <c r="C33" s="148"/>
      <c r="D33" s="149"/>
      <c r="E33" s="149"/>
      <c r="F33" s="149"/>
      <c r="G33" s="149"/>
      <c r="H33" s="149"/>
      <c r="I33" s="152" t="s">
        <v>6</v>
      </c>
      <c r="J33" s="154" t="s">
        <v>7</v>
      </c>
      <c r="K33" s="154" t="s">
        <v>8</v>
      </c>
      <c r="L33" s="156" t="s">
        <v>9</v>
      </c>
      <c r="M33" s="158" t="s">
        <v>10</v>
      </c>
      <c r="N33" s="160" t="s">
        <v>11</v>
      </c>
      <c r="O33" s="162" t="s">
        <v>12</v>
      </c>
      <c r="P33" s="133"/>
      <c r="Q33" s="132" t="s">
        <v>13</v>
      </c>
      <c r="R33" s="133"/>
      <c r="S33" s="132" t="s">
        <v>14</v>
      </c>
      <c r="T33" s="133"/>
      <c r="U33" s="132" t="s">
        <v>15</v>
      </c>
      <c r="V33" s="133"/>
      <c r="W33" s="132" t="s">
        <v>16</v>
      </c>
      <c r="X33" s="133"/>
      <c r="Y33" s="132" t="s">
        <v>17</v>
      </c>
      <c r="Z33" s="133"/>
      <c r="AA33" s="132" t="s">
        <v>18</v>
      </c>
      <c r="AB33" s="133"/>
      <c r="AC33" s="132" t="s">
        <v>19</v>
      </c>
      <c r="AD33" s="133"/>
      <c r="AE33" s="132" t="s">
        <v>20</v>
      </c>
      <c r="AF33" s="134"/>
      <c r="AG33" s="163" t="s">
        <v>21</v>
      </c>
      <c r="AH33" s="165" t="s">
        <v>22</v>
      </c>
      <c r="AI33" s="167" t="s">
        <v>23</v>
      </c>
      <c r="AJ33" s="169" t="s">
        <v>24</v>
      </c>
    </row>
    <row r="34" spans="2:36" ht="21.75" thickBot="1">
      <c r="B34" s="147"/>
      <c r="C34" s="150"/>
      <c r="D34" s="151"/>
      <c r="E34" s="151"/>
      <c r="F34" s="151"/>
      <c r="G34" s="151"/>
      <c r="H34" s="151"/>
      <c r="I34" s="153"/>
      <c r="J34" s="155" t="s">
        <v>7</v>
      </c>
      <c r="K34" s="155"/>
      <c r="L34" s="157"/>
      <c r="M34" s="159"/>
      <c r="N34" s="161"/>
      <c r="O34" s="6" t="s">
        <v>25</v>
      </c>
      <c r="P34" s="38" t="s">
        <v>26</v>
      </c>
      <c r="Q34" s="7" t="s">
        <v>25</v>
      </c>
      <c r="R34" s="38" t="s">
        <v>26</v>
      </c>
      <c r="S34" s="7" t="s">
        <v>25</v>
      </c>
      <c r="T34" s="38" t="s">
        <v>26</v>
      </c>
      <c r="U34" s="7" t="s">
        <v>25</v>
      </c>
      <c r="V34" s="38" t="s">
        <v>26</v>
      </c>
      <c r="W34" s="7" t="s">
        <v>25</v>
      </c>
      <c r="X34" s="38" t="s">
        <v>26</v>
      </c>
      <c r="Y34" s="7" t="s">
        <v>25</v>
      </c>
      <c r="Z34" s="38" t="s">
        <v>26</v>
      </c>
      <c r="AA34" s="7" t="s">
        <v>25</v>
      </c>
      <c r="AB34" s="38" t="s">
        <v>27</v>
      </c>
      <c r="AC34" s="7" t="s">
        <v>25</v>
      </c>
      <c r="AD34" s="38" t="s">
        <v>27</v>
      </c>
      <c r="AE34" s="7" t="s">
        <v>25</v>
      </c>
      <c r="AF34" s="39" t="s">
        <v>27</v>
      </c>
      <c r="AG34" s="164"/>
      <c r="AH34" s="166"/>
      <c r="AI34" s="168"/>
      <c r="AJ34" s="170"/>
    </row>
    <row r="35" spans="2:36" ht="71.25" thickBot="1">
      <c r="B35" s="57" t="s">
        <v>45</v>
      </c>
      <c r="C35" s="130" t="s">
        <v>75</v>
      </c>
      <c r="D35" s="131"/>
      <c r="E35" s="131"/>
      <c r="F35" s="131"/>
      <c r="G35" s="131"/>
      <c r="H35" s="131"/>
      <c r="I35" s="58" t="s">
        <v>69</v>
      </c>
      <c r="J35" s="59">
        <v>0</v>
      </c>
      <c r="K35" s="60">
        <v>1</v>
      </c>
      <c r="L35" s="60">
        <v>0</v>
      </c>
      <c r="M35" s="61">
        <v>0</v>
      </c>
      <c r="N35" s="62">
        <v>0</v>
      </c>
      <c r="O35" s="9">
        <f aca="true" t="shared" si="9" ref="O35:AF35">O36+O38</f>
        <v>0</v>
      </c>
      <c r="P35" s="10">
        <f t="shared" si="9"/>
        <v>0</v>
      </c>
      <c r="Q35" s="10">
        <f t="shared" si="9"/>
        <v>0</v>
      </c>
      <c r="R35" s="10">
        <f t="shared" si="9"/>
        <v>0</v>
      </c>
      <c r="S35" s="10">
        <f t="shared" si="9"/>
        <v>0</v>
      </c>
      <c r="T35" s="10">
        <f t="shared" si="9"/>
        <v>0</v>
      </c>
      <c r="U35" s="10">
        <f t="shared" si="9"/>
        <v>0</v>
      </c>
      <c r="V35" s="10">
        <f t="shared" si="9"/>
        <v>0</v>
      </c>
      <c r="W35" s="10">
        <f t="shared" si="9"/>
        <v>0</v>
      </c>
      <c r="X35" s="10">
        <f t="shared" si="9"/>
        <v>0</v>
      </c>
      <c r="Y35" s="10">
        <f t="shared" si="9"/>
        <v>0</v>
      </c>
      <c r="Z35" s="10">
        <f t="shared" si="9"/>
        <v>0</v>
      </c>
      <c r="AA35" s="10">
        <f t="shared" si="9"/>
        <v>0</v>
      </c>
      <c r="AB35" s="10">
        <f t="shared" si="9"/>
        <v>0</v>
      </c>
      <c r="AC35" s="10">
        <f t="shared" si="9"/>
        <v>8000</v>
      </c>
      <c r="AD35" s="10">
        <f t="shared" si="9"/>
        <v>3000</v>
      </c>
      <c r="AE35" s="10">
        <f t="shared" si="9"/>
        <v>3000</v>
      </c>
      <c r="AF35" s="11">
        <f t="shared" si="9"/>
        <v>3000.1</v>
      </c>
      <c r="AG35" s="12"/>
      <c r="AH35" s="13" t="s">
        <v>28</v>
      </c>
      <c r="AI35" s="13"/>
      <c r="AJ35" s="14" t="s">
        <v>43</v>
      </c>
    </row>
    <row r="36" spans="2:36" ht="34.5" thickBot="1">
      <c r="B36" s="15" t="s">
        <v>29</v>
      </c>
      <c r="C36" s="16" t="s">
        <v>30</v>
      </c>
      <c r="D36" s="16" t="s">
        <v>31</v>
      </c>
      <c r="E36" s="16" t="s">
        <v>32</v>
      </c>
      <c r="F36" s="17" t="s">
        <v>33</v>
      </c>
      <c r="G36" s="17" t="s">
        <v>34</v>
      </c>
      <c r="H36" s="41" t="s">
        <v>35</v>
      </c>
      <c r="I36" s="42" t="s">
        <v>36</v>
      </c>
      <c r="J36" s="43"/>
      <c r="K36" s="43"/>
      <c r="L36" s="43"/>
      <c r="M36" s="43"/>
      <c r="N36" s="44"/>
      <c r="O36" s="19">
        <f aca="true" t="shared" si="10" ref="O36:AG36">O37</f>
        <v>0</v>
      </c>
      <c r="P36" s="20">
        <f t="shared" si="10"/>
        <v>0</v>
      </c>
      <c r="Q36" s="21">
        <f t="shared" si="10"/>
        <v>0</v>
      </c>
      <c r="R36" s="20">
        <f t="shared" si="10"/>
        <v>0</v>
      </c>
      <c r="S36" s="21">
        <f t="shared" si="10"/>
        <v>0</v>
      </c>
      <c r="T36" s="20">
        <f t="shared" si="10"/>
        <v>0</v>
      </c>
      <c r="U36" s="21">
        <f t="shared" si="10"/>
        <v>0</v>
      </c>
      <c r="V36" s="20">
        <f t="shared" si="10"/>
        <v>0</v>
      </c>
      <c r="W36" s="10">
        <f t="shared" si="10"/>
        <v>0</v>
      </c>
      <c r="X36" s="20">
        <f t="shared" si="10"/>
        <v>0</v>
      </c>
      <c r="Y36" s="21">
        <f t="shared" si="10"/>
        <v>0</v>
      </c>
      <c r="Z36" s="20">
        <f t="shared" si="10"/>
        <v>0</v>
      </c>
      <c r="AA36" s="21">
        <f t="shared" si="10"/>
        <v>0</v>
      </c>
      <c r="AB36" s="20">
        <f t="shared" si="10"/>
        <v>0</v>
      </c>
      <c r="AC36" s="21">
        <f t="shared" si="10"/>
        <v>3000</v>
      </c>
      <c r="AD36" s="118">
        <f t="shared" si="10"/>
        <v>3000</v>
      </c>
      <c r="AE36" s="120">
        <f t="shared" si="10"/>
        <v>3000</v>
      </c>
      <c r="AF36" s="118">
        <f t="shared" si="10"/>
        <v>3000.1</v>
      </c>
      <c r="AG36" s="123">
        <f t="shared" si="10"/>
        <v>2500</v>
      </c>
      <c r="AH36" s="24" t="s">
        <v>37</v>
      </c>
      <c r="AI36" s="24"/>
      <c r="AJ36" s="14" t="s">
        <v>43</v>
      </c>
    </row>
    <row r="37" spans="2:36" ht="99" thickBot="1">
      <c r="B37" s="47" t="s">
        <v>70</v>
      </c>
      <c r="C37" s="50" t="s">
        <v>71</v>
      </c>
      <c r="D37" s="51" t="s">
        <v>76</v>
      </c>
      <c r="E37" s="74" t="s">
        <v>72</v>
      </c>
      <c r="F37" s="100">
        <v>0</v>
      </c>
      <c r="G37" s="101">
        <v>0</v>
      </c>
      <c r="H37" s="54" t="s">
        <v>74</v>
      </c>
      <c r="I37" s="54" t="s">
        <v>69</v>
      </c>
      <c r="J37" s="54">
        <v>0</v>
      </c>
      <c r="K37" s="48">
        <v>1</v>
      </c>
      <c r="L37" s="97">
        <f>M37+N37</f>
        <v>0.1</v>
      </c>
      <c r="M37" s="8">
        <v>0</v>
      </c>
      <c r="N37" s="96">
        <v>0.1</v>
      </c>
      <c r="O37" s="25">
        <v>0</v>
      </c>
      <c r="P37" s="55">
        <v>0</v>
      </c>
      <c r="Q37" s="25">
        <v>0</v>
      </c>
      <c r="R37" s="53"/>
      <c r="S37" s="98">
        <v>0</v>
      </c>
      <c r="T37" s="49">
        <v>0</v>
      </c>
      <c r="U37" s="25">
        <v>0</v>
      </c>
      <c r="V37" s="26">
        <v>0</v>
      </c>
      <c r="W37" s="126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3000</v>
      </c>
      <c r="AD37" s="28">
        <v>3000</v>
      </c>
      <c r="AE37" s="25">
        <f>AC37+AA37+Y37+W37+U37+S37+Q37</f>
        <v>3000</v>
      </c>
      <c r="AF37" s="28">
        <f>AD37+AB37+X37+V37+T37+T37+T37+T37+T37+T37+T37+T37+T37+T37+T37+T37+T37+R37+P37+N37</f>
        <v>3000.1</v>
      </c>
      <c r="AG37" s="28">
        <v>2500</v>
      </c>
      <c r="AH37" s="64" t="s">
        <v>37</v>
      </c>
      <c r="AI37" s="29"/>
      <c r="AJ37" s="14" t="s">
        <v>43</v>
      </c>
    </row>
    <row r="38" spans="2:36" ht="34.5" thickBot="1">
      <c r="B38" s="15" t="s">
        <v>29</v>
      </c>
      <c r="C38" s="16" t="s">
        <v>30</v>
      </c>
      <c r="D38" s="16" t="s">
        <v>31</v>
      </c>
      <c r="E38" s="16" t="s">
        <v>38</v>
      </c>
      <c r="F38" s="17" t="s">
        <v>33</v>
      </c>
      <c r="G38" s="17" t="s">
        <v>34</v>
      </c>
      <c r="H38" s="41" t="s">
        <v>39</v>
      </c>
      <c r="I38" s="42" t="s">
        <v>36</v>
      </c>
      <c r="J38" s="18"/>
      <c r="K38" s="32"/>
      <c r="L38" s="32"/>
      <c r="M38" s="33"/>
      <c r="N38" s="34"/>
      <c r="O38" s="19">
        <f aca="true" t="shared" si="11" ref="O38:AD38">O39</f>
        <v>0</v>
      </c>
      <c r="P38" s="20">
        <f t="shared" si="11"/>
        <v>0</v>
      </c>
      <c r="Q38" s="21">
        <f t="shared" si="11"/>
        <v>0</v>
      </c>
      <c r="R38" s="20">
        <f t="shared" si="11"/>
        <v>0</v>
      </c>
      <c r="S38" s="21">
        <f t="shared" si="11"/>
        <v>0</v>
      </c>
      <c r="T38" s="20">
        <f t="shared" si="11"/>
        <v>0</v>
      </c>
      <c r="U38" s="21">
        <f t="shared" si="11"/>
        <v>0</v>
      </c>
      <c r="V38" s="20">
        <f t="shared" si="11"/>
        <v>0</v>
      </c>
      <c r="W38" s="21">
        <f t="shared" si="11"/>
        <v>0</v>
      </c>
      <c r="X38" s="20">
        <f t="shared" si="11"/>
        <v>0</v>
      </c>
      <c r="Y38" s="21">
        <f t="shared" si="11"/>
        <v>0</v>
      </c>
      <c r="Z38" s="20">
        <f t="shared" si="11"/>
        <v>0</v>
      </c>
      <c r="AA38" s="119">
        <f t="shared" si="11"/>
        <v>0</v>
      </c>
      <c r="AB38" s="20">
        <f t="shared" si="11"/>
        <v>0</v>
      </c>
      <c r="AC38" s="21">
        <f t="shared" si="11"/>
        <v>5000</v>
      </c>
      <c r="AD38" s="118">
        <f t="shared" si="11"/>
        <v>0</v>
      </c>
      <c r="AE38" s="121"/>
      <c r="AF38" s="118">
        <f>AF39</f>
        <v>0</v>
      </c>
      <c r="AG38" s="23">
        <f>AG39</f>
        <v>250</v>
      </c>
      <c r="AH38" s="24" t="s">
        <v>40</v>
      </c>
      <c r="AI38" s="24"/>
      <c r="AJ38" s="14" t="s">
        <v>43</v>
      </c>
    </row>
    <row r="39" spans="2:36" ht="69" thickBot="1">
      <c r="B39" s="68" t="s">
        <v>77</v>
      </c>
      <c r="C39" s="40" t="s">
        <v>78</v>
      </c>
      <c r="D39" s="35" t="s">
        <v>79</v>
      </c>
      <c r="E39" s="75" t="s">
        <v>80</v>
      </c>
      <c r="F39" s="103">
        <v>0</v>
      </c>
      <c r="G39" s="99">
        <v>0.2</v>
      </c>
      <c r="H39" s="69" t="s">
        <v>81</v>
      </c>
      <c r="I39" s="69" t="s">
        <v>82</v>
      </c>
      <c r="J39" s="36">
        <v>0</v>
      </c>
      <c r="K39" s="69">
        <v>30</v>
      </c>
      <c r="L39" s="69">
        <v>0</v>
      </c>
      <c r="M39" s="45">
        <v>0</v>
      </c>
      <c r="N39" s="46">
        <v>0</v>
      </c>
      <c r="O39" s="37"/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70">
        <v>0</v>
      </c>
      <c r="AA39" s="30">
        <v>0</v>
      </c>
      <c r="AB39" s="30">
        <v>0</v>
      </c>
      <c r="AC39" s="30">
        <v>5000</v>
      </c>
      <c r="AD39" s="30">
        <v>0</v>
      </c>
      <c r="AE39" s="30">
        <f>AC39+AA39+Y39+W39+U39+S39+Q39+O39</f>
        <v>5000</v>
      </c>
      <c r="AF39" s="125">
        <v>0</v>
      </c>
      <c r="AG39" s="65">
        <v>250</v>
      </c>
      <c r="AH39" s="66" t="s">
        <v>40</v>
      </c>
      <c r="AI39" s="67"/>
      <c r="AJ39" s="14" t="s">
        <v>43</v>
      </c>
    </row>
    <row r="42" spans="2:36" ht="15">
      <c r="B42" s="171" t="s">
        <v>44</v>
      </c>
      <c r="C42" s="172"/>
      <c r="D42" s="172"/>
      <c r="E42" s="172"/>
      <c r="F42" s="172"/>
      <c r="G42" s="172"/>
      <c r="H42" s="173"/>
      <c r="I42" s="174" t="s">
        <v>41</v>
      </c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6"/>
      <c r="U42" s="174" t="s">
        <v>2</v>
      </c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8"/>
    </row>
    <row r="43" spans="2:36" ht="15.75" thickBot="1">
      <c r="B43" s="135" t="s">
        <v>52</v>
      </c>
      <c r="C43" s="136"/>
      <c r="D43" s="137"/>
      <c r="E43" s="72"/>
      <c r="F43" s="138" t="s">
        <v>42</v>
      </c>
      <c r="G43" s="138"/>
      <c r="H43" s="138"/>
      <c r="I43" s="138"/>
      <c r="J43" s="138"/>
      <c r="K43" s="138"/>
      <c r="L43" s="138"/>
      <c r="M43" s="138"/>
      <c r="N43" s="139"/>
      <c r="O43" s="140" t="s">
        <v>3</v>
      </c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2"/>
      <c r="AG43" s="143" t="s">
        <v>4</v>
      </c>
      <c r="AH43" s="144"/>
      <c r="AI43" s="144"/>
      <c r="AJ43" s="145"/>
    </row>
    <row r="44" spans="2:36" ht="15">
      <c r="B44" s="146" t="s">
        <v>5</v>
      </c>
      <c r="C44" s="148"/>
      <c r="D44" s="149"/>
      <c r="E44" s="149"/>
      <c r="F44" s="149"/>
      <c r="G44" s="149"/>
      <c r="H44" s="149"/>
      <c r="I44" s="152" t="s">
        <v>6</v>
      </c>
      <c r="J44" s="154" t="s">
        <v>7</v>
      </c>
      <c r="K44" s="154" t="s">
        <v>8</v>
      </c>
      <c r="L44" s="156" t="s">
        <v>9</v>
      </c>
      <c r="M44" s="158" t="s">
        <v>10</v>
      </c>
      <c r="N44" s="160" t="s">
        <v>11</v>
      </c>
      <c r="O44" s="162" t="s">
        <v>12</v>
      </c>
      <c r="P44" s="133"/>
      <c r="Q44" s="132" t="s">
        <v>13</v>
      </c>
      <c r="R44" s="133"/>
      <c r="S44" s="132" t="s">
        <v>14</v>
      </c>
      <c r="T44" s="133"/>
      <c r="U44" s="132" t="s">
        <v>15</v>
      </c>
      <c r="V44" s="133"/>
      <c r="W44" s="132" t="s">
        <v>16</v>
      </c>
      <c r="X44" s="133"/>
      <c r="Y44" s="132" t="s">
        <v>17</v>
      </c>
      <c r="Z44" s="133"/>
      <c r="AA44" s="132" t="s">
        <v>18</v>
      </c>
      <c r="AB44" s="133"/>
      <c r="AC44" s="132" t="s">
        <v>19</v>
      </c>
      <c r="AD44" s="133"/>
      <c r="AE44" s="132" t="s">
        <v>20</v>
      </c>
      <c r="AF44" s="134"/>
      <c r="AG44" s="163" t="s">
        <v>21</v>
      </c>
      <c r="AH44" s="165" t="s">
        <v>22</v>
      </c>
      <c r="AI44" s="167" t="s">
        <v>23</v>
      </c>
      <c r="AJ44" s="169" t="s">
        <v>24</v>
      </c>
    </row>
    <row r="45" spans="2:36" ht="21.75" thickBot="1">
      <c r="B45" s="147"/>
      <c r="C45" s="150"/>
      <c r="D45" s="151"/>
      <c r="E45" s="151"/>
      <c r="F45" s="151"/>
      <c r="G45" s="151"/>
      <c r="H45" s="151"/>
      <c r="I45" s="153"/>
      <c r="J45" s="155" t="s">
        <v>7</v>
      </c>
      <c r="K45" s="155"/>
      <c r="L45" s="157"/>
      <c r="M45" s="159"/>
      <c r="N45" s="161"/>
      <c r="O45" s="6" t="s">
        <v>25</v>
      </c>
      <c r="P45" s="38" t="s">
        <v>26</v>
      </c>
      <c r="Q45" s="7" t="s">
        <v>25</v>
      </c>
      <c r="R45" s="38" t="s">
        <v>26</v>
      </c>
      <c r="S45" s="7" t="s">
        <v>25</v>
      </c>
      <c r="T45" s="38" t="s">
        <v>26</v>
      </c>
      <c r="U45" s="7" t="s">
        <v>25</v>
      </c>
      <c r="V45" s="38" t="s">
        <v>26</v>
      </c>
      <c r="W45" s="7" t="s">
        <v>25</v>
      </c>
      <c r="X45" s="38" t="s">
        <v>26</v>
      </c>
      <c r="Y45" s="7" t="s">
        <v>25</v>
      </c>
      <c r="Z45" s="38" t="s">
        <v>26</v>
      </c>
      <c r="AA45" s="7" t="s">
        <v>25</v>
      </c>
      <c r="AB45" s="38" t="s">
        <v>27</v>
      </c>
      <c r="AC45" s="7" t="s">
        <v>25</v>
      </c>
      <c r="AD45" s="38" t="s">
        <v>27</v>
      </c>
      <c r="AE45" s="7" t="s">
        <v>25</v>
      </c>
      <c r="AF45" s="39" t="s">
        <v>27</v>
      </c>
      <c r="AG45" s="164"/>
      <c r="AH45" s="166"/>
      <c r="AI45" s="168"/>
      <c r="AJ45" s="170"/>
    </row>
    <row r="46" spans="2:36" ht="71.25" thickBot="1">
      <c r="B46" s="57" t="s">
        <v>45</v>
      </c>
      <c r="C46" s="130" t="s">
        <v>83</v>
      </c>
      <c r="D46" s="131"/>
      <c r="E46" s="131"/>
      <c r="F46" s="131"/>
      <c r="G46" s="131"/>
      <c r="H46" s="131"/>
      <c r="I46" s="58" t="s">
        <v>84</v>
      </c>
      <c r="J46" s="59">
        <v>0</v>
      </c>
      <c r="K46" s="92">
        <v>1</v>
      </c>
      <c r="L46" s="112">
        <f>M46+N46</f>
        <v>0.2</v>
      </c>
      <c r="M46" s="113">
        <v>0.05</v>
      </c>
      <c r="N46" s="114">
        <v>0.15</v>
      </c>
      <c r="O46" s="9">
        <f aca="true" t="shared" si="12" ref="O46:AD46">O47+O49</f>
        <v>0</v>
      </c>
      <c r="P46" s="10">
        <f t="shared" si="12"/>
        <v>0</v>
      </c>
      <c r="Q46" s="10">
        <f t="shared" si="12"/>
        <v>0</v>
      </c>
      <c r="R46" s="10">
        <f t="shared" si="12"/>
        <v>0</v>
      </c>
      <c r="S46" s="10">
        <f t="shared" si="12"/>
        <v>0</v>
      </c>
      <c r="T46" s="10">
        <f t="shared" si="12"/>
        <v>50254</v>
      </c>
      <c r="U46" s="10">
        <f t="shared" si="12"/>
        <v>0</v>
      </c>
      <c r="V46" s="10">
        <f t="shared" si="12"/>
        <v>0</v>
      </c>
      <c r="W46" s="10">
        <f t="shared" si="12"/>
        <v>0</v>
      </c>
      <c r="X46" s="10">
        <f t="shared" si="12"/>
        <v>0</v>
      </c>
      <c r="Y46" s="10">
        <f t="shared" si="12"/>
        <v>0</v>
      </c>
      <c r="Z46" s="10">
        <f t="shared" si="12"/>
        <v>0</v>
      </c>
      <c r="AA46" s="10">
        <f t="shared" si="12"/>
        <v>0</v>
      </c>
      <c r="AB46" s="10">
        <f t="shared" si="12"/>
        <v>117261</v>
      </c>
      <c r="AC46" s="10">
        <f t="shared" si="12"/>
        <v>62874</v>
      </c>
      <c r="AD46" s="10">
        <f t="shared" si="12"/>
        <v>12832</v>
      </c>
      <c r="AE46" s="10">
        <v>0</v>
      </c>
      <c r="AF46" s="11">
        <f>AD46+AB46+Z46+X46+V46+T46+R46+P46</f>
        <v>180347</v>
      </c>
      <c r="AG46" s="12"/>
      <c r="AH46" s="13" t="s">
        <v>28</v>
      </c>
      <c r="AI46" s="13"/>
      <c r="AJ46" s="14" t="s">
        <v>43</v>
      </c>
    </row>
    <row r="47" spans="2:36" ht="36" thickBot="1">
      <c r="B47" s="15" t="s">
        <v>29</v>
      </c>
      <c r="C47" s="16" t="s">
        <v>30</v>
      </c>
      <c r="D47" s="16" t="s">
        <v>31</v>
      </c>
      <c r="E47" s="16" t="s">
        <v>32</v>
      </c>
      <c r="F47" s="17" t="s">
        <v>33</v>
      </c>
      <c r="G47" s="17" t="s">
        <v>34</v>
      </c>
      <c r="H47" s="41" t="s">
        <v>35</v>
      </c>
      <c r="I47" s="42" t="s">
        <v>36</v>
      </c>
      <c r="J47" s="43"/>
      <c r="K47" s="43"/>
      <c r="L47" s="43"/>
      <c r="M47" s="43"/>
      <c r="N47" s="44"/>
      <c r="O47" s="19">
        <f aca="true" t="shared" si="13" ref="O47:AD47">O48</f>
        <v>0</v>
      </c>
      <c r="P47" s="20">
        <f t="shared" si="13"/>
        <v>0</v>
      </c>
      <c r="Q47" s="21">
        <f t="shared" si="13"/>
        <v>0</v>
      </c>
      <c r="R47" s="20">
        <f t="shared" si="13"/>
        <v>0</v>
      </c>
      <c r="S47" s="21">
        <f t="shared" si="13"/>
        <v>0</v>
      </c>
      <c r="T47" s="20">
        <f t="shared" si="13"/>
        <v>50254</v>
      </c>
      <c r="U47" s="21">
        <f t="shared" si="13"/>
        <v>0</v>
      </c>
      <c r="V47" s="20">
        <f t="shared" si="13"/>
        <v>0</v>
      </c>
      <c r="W47" s="10">
        <f t="shared" si="13"/>
        <v>0</v>
      </c>
      <c r="X47" s="20">
        <f t="shared" si="13"/>
        <v>0</v>
      </c>
      <c r="Y47" s="21">
        <f t="shared" si="13"/>
        <v>0</v>
      </c>
      <c r="Z47" s="20">
        <f t="shared" si="13"/>
        <v>0</v>
      </c>
      <c r="AA47" s="21">
        <f t="shared" si="13"/>
        <v>0</v>
      </c>
      <c r="AB47" s="20">
        <f t="shared" si="13"/>
        <v>117261</v>
      </c>
      <c r="AC47" s="21">
        <f t="shared" si="13"/>
        <v>26874</v>
      </c>
      <c r="AD47" s="20">
        <f t="shared" si="13"/>
        <v>0</v>
      </c>
      <c r="AE47" s="22">
        <v>0</v>
      </c>
      <c r="AF47" s="20">
        <f>AD47+AB47+V47+T47+R47+P47</f>
        <v>167515</v>
      </c>
      <c r="AG47" s="123">
        <f>AG48</f>
        <v>2500</v>
      </c>
      <c r="AH47" s="24" t="s">
        <v>37</v>
      </c>
      <c r="AI47" s="24"/>
      <c r="AJ47" s="14" t="s">
        <v>43</v>
      </c>
    </row>
    <row r="48" spans="2:36" ht="124.5" thickBot="1">
      <c r="B48" s="47" t="s">
        <v>86</v>
      </c>
      <c r="C48" s="50" t="s">
        <v>87</v>
      </c>
      <c r="D48" s="51" t="s">
        <v>88</v>
      </c>
      <c r="E48" s="74" t="s">
        <v>89</v>
      </c>
      <c r="F48" s="100">
        <v>0</v>
      </c>
      <c r="G48" s="99">
        <v>0.5</v>
      </c>
      <c r="H48" s="54" t="s">
        <v>90</v>
      </c>
      <c r="I48" s="54" t="s">
        <v>100</v>
      </c>
      <c r="J48" s="54">
        <v>0</v>
      </c>
      <c r="K48" s="48">
        <v>1</v>
      </c>
      <c r="L48" s="104">
        <f>M48+N48</f>
        <v>0.5</v>
      </c>
      <c r="M48" s="105">
        <v>0</v>
      </c>
      <c r="N48" s="110">
        <v>0.5</v>
      </c>
      <c r="O48" s="25">
        <v>0</v>
      </c>
      <c r="P48" s="55">
        <v>0</v>
      </c>
      <c r="Q48" s="25">
        <v>0</v>
      </c>
      <c r="R48" s="53"/>
      <c r="S48" s="115"/>
      <c r="T48" s="49">
        <v>50254</v>
      </c>
      <c r="U48" s="25">
        <v>0</v>
      </c>
      <c r="V48" s="26">
        <v>0</v>
      </c>
      <c r="W48" s="27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117261</v>
      </c>
      <c r="AC48" s="28">
        <v>26874</v>
      </c>
      <c r="AD48" s="28">
        <v>0</v>
      </c>
      <c r="AE48" s="25">
        <v>27901</v>
      </c>
      <c r="AF48" s="28"/>
      <c r="AG48" s="28">
        <v>2500</v>
      </c>
      <c r="AH48" s="64" t="s">
        <v>37</v>
      </c>
      <c r="AI48" s="29"/>
      <c r="AJ48" s="14" t="s">
        <v>43</v>
      </c>
    </row>
    <row r="49" spans="2:36" ht="34.5" thickBot="1">
      <c r="B49" s="15" t="s">
        <v>29</v>
      </c>
      <c r="C49" s="16" t="s">
        <v>30</v>
      </c>
      <c r="D49" s="16" t="s">
        <v>31</v>
      </c>
      <c r="E49" s="16" t="s">
        <v>38</v>
      </c>
      <c r="F49" s="102" t="s">
        <v>33</v>
      </c>
      <c r="G49" s="102" t="s">
        <v>34</v>
      </c>
      <c r="H49" s="41" t="s">
        <v>39</v>
      </c>
      <c r="I49" s="42" t="s">
        <v>36</v>
      </c>
      <c r="J49" s="18"/>
      <c r="K49" s="32"/>
      <c r="L49" s="106"/>
      <c r="M49" s="107"/>
      <c r="N49" s="34"/>
      <c r="O49" s="19">
        <f aca="true" t="shared" si="14" ref="O49:AA49">O50</f>
        <v>0</v>
      </c>
      <c r="P49" s="20">
        <f t="shared" si="14"/>
        <v>0</v>
      </c>
      <c r="Q49" s="21">
        <f t="shared" si="14"/>
        <v>0</v>
      </c>
      <c r="R49" s="20">
        <f t="shared" si="14"/>
        <v>0</v>
      </c>
      <c r="S49" s="21">
        <f t="shared" si="14"/>
        <v>0</v>
      </c>
      <c r="T49" s="20">
        <f t="shared" si="14"/>
        <v>0</v>
      </c>
      <c r="U49" s="21">
        <f t="shared" si="14"/>
        <v>0</v>
      </c>
      <c r="V49" s="20">
        <f t="shared" si="14"/>
        <v>0</v>
      </c>
      <c r="W49" s="21">
        <f t="shared" si="14"/>
        <v>0</v>
      </c>
      <c r="X49" s="20">
        <f t="shared" si="14"/>
        <v>0</v>
      </c>
      <c r="Y49" s="21">
        <f t="shared" si="14"/>
        <v>0</v>
      </c>
      <c r="Z49" s="20">
        <f t="shared" si="14"/>
        <v>0</v>
      </c>
      <c r="AA49" s="30">
        <f t="shared" si="14"/>
        <v>0</v>
      </c>
      <c r="AB49" s="20">
        <v>0</v>
      </c>
      <c r="AC49" s="21">
        <f>AC50</f>
        <v>36000</v>
      </c>
      <c r="AD49" s="20">
        <f>AD50</f>
        <v>12832</v>
      </c>
      <c r="AE49" s="21">
        <v>0</v>
      </c>
      <c r="AF49" s="20">
        <f>AD49+AB49+Z49+W49+X49+V49+T49+R49+P49</f>
        <v>12832</v>
      </c>
      <c r="AG49" s="23">
        <f>AG50</f>
        <v>2500</v>
      </c>
      <c r="AH49" s="24" t="s">
        <v>40</v>
      </c>
      <c r="AI49" s="24"/>
      <c r="AJ49" s="14" t="s">
        <v>43</v>
      </c>
    </row>
    <row r="50" spans="2:36" ht="90.75" thickBot="1">
      <c r="B50" s="68" t="s">
        <v>91</v>
      </c>
      <c r="C50" s="40" t="s">
        <v>92</v>
      </c>
      <c r="D50" s="35" t="s">
        <v>93</v>
      </c>
      <c r="E50" s="75" t="s">
        <v>94</v>
      </c>
      <c r="F50" s="103">
        <v>0.03</v>
      </c>
      <c r="G50" s="99">
        <v>0.5</v>
      </c>
      <c r="H50" s="69" t="s">
        <v>95</v>
      </c>
      <c r="I50" s="69" t="s">
        <v>85</v>
      </c>
      <c r="J50" s="36">
        <v>0</v>
      </c>
      <c r="K50" s="69">
        <v>1</v>
      </c>
      <c r="L50" s="108">
        <f>M50+N50</f>
        <v>0.5</v>
      </c>
      <c r="M50" s="109">
        <v>0</v>
      </c>
      <c r="N50" s="111">
        <v>0.5</v>
      </c>
      <c r="O50" s="37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/>
      <c r="X50" s="30">
        <v>0</v>
      </c>
      <c r="Y50" s="30">
        <v>0</v>
      </c>
      <c r="Z50" s="70">
        <v>0</v>
      </c>
      <c r="AA50" s="30">
        <v>0</v>
      </c>
      <c r="AB50" s="30">
        <v>0</v>
      </c>
      <c r="AC50" s="30">
        <v>36000</v>
      </c>
      <c r="AD50" s="30">
        <v>12832</v>
      </c>
      <c r="AE50" s="30">
        <f>AC50+AA50+Y50+W50+U50+S50+Q50+O50</f>
        <v>36000</v>
      </c>
      <c r="AF50" s="30">
        <f>AD50+AB50+Z50+X50+V50+T50+R50+P50</f>
        <v>12832</v>
      </c>
      <c r="AG50" s="65">
        <v>2500</v>
      </c>
      <c r="AH50" s="66" t="s">
        <v>40</v>
      </c>
      <c r="AI50" s="67"/>
      <c r="AJ50" s="14" t="s">
        <v>43</v>
      </c>
    </row>
  </sheetData>
  <sheetProtection/>
  <mergeCells count="120">
    <mergeCell ref="U20:V20"/>
    <mergeCell ref="AG20:AG21"/>
    <mergeCell ref="AH20:AH21"/>
    <mergeCell ref="AI20:AI21"/>
    <mergeCell ref="AJ20:AJ21"/>
    <mergeCell ref="C22:H22"/>
    <mergeCell ref="W20:X20"/>
    <mergeCell ref="Y20:Z20"/>
    <mergeCell ref="AA20:AB20"/>
    <mergeCell ref="AC20:AD20"/>
    <mergeCell ref="AE20:AF20"/>
    <mergeCell ref="B3:AJ3"/>
    <mergeCell ref="B4:AJ4"/>
    <mergeCell ref="B5:H5"/>
    <mergeCell ref="I5:T5"/>
    <mergeCell ref="U5:AJ5"/>
    <mergeCell ref="B16:AJ16"/>
    <mergeCell ref="B17:AJ17"/>
    <mergeCell ref="B18:H18"/>
    <mergeCell ref="I18:T18"/>
    <mergeCell ref="U18:AJ18"/>
    <mergeCell ref="AH7:AH8"/>
    <mergeCell ref="AI7:AI8"/>
    <mergeCell ref="AJ7:AJ8"/>
    <mergeCell ref="B6:D6"/>
    <mergeCell ref="F6:N6"/>
    <mergeCell ref="O6:AF6"/>
    <mergeCell ref="AG6:AJ6"/>
    <mergeCell ref="B7:B8"/>
    <mergeCell ref="C7:H8"/>
    <mergeCell ref="I7:I8"/>
    <mergeCell ref="J7:J8"/>
    <mergeCell ref="K7:K8"/>
    <mergeCell ref="L7:L8"/>
    <mergeCell ref="AE7:AF7"/>
    <mergeCell ref="AG7:AG8"/>
    <mergeCell ref="M7:M8"/>
    <mergeCell ref="W7:X7"/>
    <mergeCell ref="Y7:Z7"/>
    <mergeCell ref="AA7:AB7"/>
    <mergeCell ref="AC7:AD7"/>
    <mergeCell ref="S7:T7"/>
    <mergeCell ref="U7:V7"/>
    <mergeCell ref="N7:N8"/>
    <mergeCell ref="O7:P7"/>
    <mergeCell ref="Q7:R7"/>
    <mergeCell ref="K33:K34"/>
    <mergeCell ref="B31:H31"/>
    <mergeCell ref="I31:T31"/>
    <mergeCell ref="U31:AJ31"/>
    <mergeCell ref="B32:D32"/>
    <mergeCell ref="F32:N32"/>
    <mergeCell ref="O32:AF32"/>
    <mergeCell ref="AG32:AJ32"/>
    <mergeCell ref="C9:H9"/>
    <mergeCell ref="B19:D19"/>
    <mergeCell ref="F19:N19"/>
    <mergeCell ref="O19:AF19"/>
    <mergeCell ref="AG19:AJ19"/>
    <mergeCell ref="B20:B21"/>
    <mergeCell ref="C20:H21"/>
    <mergeCell ref="I20:I21"/>
    <mergeCell ref="J20:J21"/>
    <mergeCell ref="K20:K21"/>
    <mergeCell ref="L20:L21"/>
    <mergeCell ref="M20:M21"/>
    <mergeCell ref="N20:N21"/>
    <mergeCell ref="O20:P20"/>
    <mergeCell ref="Q20:R20"/>
    <mergeCell ref="S20:T20"/>
    <mergeCell ref="AJ33:AJ34"/>
    <mergeCell ref="C35:H35"/>
    <mergeCell ref="B42:H42"/>
    <mergeCell ref="I42:T42"/>
    <mergeCell ref="U42:AJ42"/>
    <mergeCell ref="AC33:AD33"/>
    <mergeCell ref="AE33:AF33"/>
    <mergeCell ref="AG33:AG34"/>
    <mergeCell ref="AH33:AH34"/>
    <mergeCell ref="AI33:AI34"/>
    <mergeCell ref="S33:T33"/>
    <mergeCell ref="U33:V33"/>
    <mergeCell ref="W33:X33"/>
    <mergeCell ref="Y33:Z33"/>
    <mergeCell ref="AA33:AB33"/>
    <mergeCell ref="L33:L34"/>
    <mergeCell ref="M33:M34"/>
    <mergeCell ref="N33:N34"/>
    <mergeCell ref="O33:P33"/>
    <mergeCell ref="Q33:R33"/>
    <mergeCell ref="B33:B34"/>
    <mergeCell ref="C33:H34"/>
    <mergeCell ref="I33:I34"/>
    <mergeCell ref="J33:J34"/>
    <mergeCell ref="AG43:AJ43"/>
    <mergeCell ref="B44:B45"/>
    <mergeCell ref="C44:H45"/>
    <mergeCell ref="I44:I45"/>
    <mergeCell ref="J44:J45"/>
    <mergeCell ref="K44:K45"/>
    <mergeCell ref="L44:L45"/>
    <mergeCell ref="M44:M45"/>
    <mergeCell ref="N44:N45"/>
    <mergeCell ref="O44:P44"/>
    <mergeCell ref="Q44:R44"/>
    <mergeCell ref="S44:T44"/>
    <mergeCell ref="U44:V44"/>
    <mergeCell ref="AG44:AG45"/>
    <mergeCell ref="AH44:AH45"/>
    <mergeCell ref="AI44:AI45"/>
    <mergeCell ref="AJ44:AJ45"/>
    <mergeCell ref="C46:H46"/>
    <mergeCell ref="W44:X44"/>
    <mergeCell ref="Y44:Z44"/>
    <mergeCell ref="AA44:AB44"/>
    <mergeCell ref="AC44:AD44"/>
    <mergeCell ref="AE44:AF44"/>
    <mergeCell ref="B43:D43"/>
    <mergeCell ref="F43:N43"/>
    <mergeCell ref="O43:AF4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50"/>
  <sheetViews>
    <sheetView zoomScalePageLayoutView="0" workbookViewId="0" topLeftCell="A1">
      <selection activeCell="B4" sqref="B4:AJ4"/>
    </sheetView>
  </sheetViews>
  <sheetFormatPr defaultColWidth="11.421875" defaultRowHeight="15"/>
  <cols>
    <col min="1" max="11" width="11.421875" style="1" customWidth="1"/>
    <col min="12" max="12" width="14.421875" style="1" customWidth="1"/>
    <col min="13" max="13" width="17.140625" style="1" customWidth="1"/>
    <col min="14" max="14" width="32.28125" style="1" customWidth="1"/>
    <col min="15" max="28" width="11.421875" style="1" customWidth="1"/>
    <col min="29" max="29" width="9.8515625" style="1" customWidth="1"/>
    <col min="30" max="30" width="11.421875" style="1" customWidth="1"/>
    <col min="31" max="31" width="0" style="1" hidden="1" customWidth="1"/>
    <col min="32" max="32" width="12.57421875" style="1" customWidth="1"/>
    <col min="33" max="16384" width="11.421875" style="1" customWidth="1"/>
  </cols>
  <sheetData>
    <row r="1" ht="15">
      <c r="J1" s="1">
        <v>0</v>
      </c>
    </row>
    <row r="2" spans="2:36" ht="15.75" thickBot="1">
      <c r="B2" s="2"/>
      <c r="C2" s="2"/>
      <c r="D2" s="3"/>
      <c r="E2" s="3"/>
      <c r="F2" s="3"/>
      <c r="G2" s="3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5">
      <c r="B3" s="179" t="s">
        <v>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1"/>
    </row>
    <row r="4" spans="2:36" ht="15.75" thickBot="1">
      <c r="B4" s="182" t="s">
        <v>102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4"/>
    </row>
    <row r="5" spans="2:36" ht="15">
      <c r="B5" s="171" t="s">
        <v>44</v>
      </c>
      <c r="C5" s="172"/>
      <c r="D5" s="172"/>
      <c r="E5" s="172"/>
      <c r="F5" s="172"/>
      <c r="G5" s="172"/>
      <c r="H5" s="173"/>
      <c r="I5" s="174" t="s">
        <v>41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  <c r="U5" s="174" t="s">
        <v>104</v>
      </c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8"/>
    </row>
    <row r="6" spans="2:36" ht="27" customHeight="1" thickBot="1">
      <c r="B6" s="135" t="s">
        <v>52</v>
      </c>
      <c r="C6" s="136"/>
      <c r="D6" s="137"/>
      <c r="E6" s="72"/>
      <c r="F6" s="138" t="s">
        <v>42</v>
      </c>
      <c r="G6" s="138"/>
      <c r="H6" s="138"/>
      <c r="I6" s="138"/>
      <c r="J6" s="138"/>
      <c r="K6" s="138"/>
      <c r="L6" s="138"/>
      <c r="M6" s="138"/>
      <c r="N6" s="139"/>
      <c r="O6" s="140" t="s">
        <v>3</v>
      </c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2"/>
      <c r="AG6" s="143" t="s">
        <v>4</v>
      </c>
      <c r="AH6" s="144"/>
      <c r="AI6" s="144"/>
      <c r="AJ6" s="145"/>
    </row>
    <row r="7" spans="2:36" ht="15">
      <c r="B7" s="146" t="s">
        <v>5</v>
      </c>
      <c r="C7" s="148">
        <v>0</v>
      </c>
      <c r="D7" s="149"/>
      <c r="E7" s="149"/>
      <c r="F7" s="149"/>
      <c r="G7" s="149"/>
      <c r="H7" s="149"/>
      <c r="I7" s="152" t="s">
        <v>6</v>
      </c>
      <c r="J7" s="154" t="s">
        <v>7</v>
      </c>
      <c r="K7" s="154" t="s">
        <v>8</v>
      </c>
      <c r="L7" s="156" t="s">
        <v>103</v>
      </c>
      <c r="M7" s="158" t="s">
        <v>10</v>
      </c>
      <c r="N7" s="160" t="s">
        <v>11</v>
      </c>
      <c r="O7" s="162" t="s">
        <v>12</v>
      </c>
      <c r="P7" s="133"/>
      <c r="Q7" s="132" t="s">
        <v>13</v>
      </c>
      <c r="R7" s="133"/>
      <c r="S7" s="132" t="s">
        <v>14</v>
      </c>
      <c r="T7" s="133"/>
      <c r="U7" s="132" t="s">
        <v>15</v>
      </c>
      <c r="V7" s="133"/>
      <c r="W7" s="132" t="s">
        <v>16</v>
      </c>
      <c r="X7" s="133"/>
      <c r="Y7" s="132" t="s">
        <v>17</v>
      </c>
      <c r="Z7" s="133"/>
      <c r="AA7" s="132" t="s">
        <v>18</v>
      </c>
      <c r="AB7" s="133"/>
      <c r="AC7" s="132" t="s">
        <v>19</v>
      </c>
      <c r="AD7" s="133"/>
      <c r="AE7" s="132" t="s">
        <v>20</v>
      </c>
      <c r="AF7" s="134"/>
      <c r="AG7" s="163" t="s">
        <v>21</v>
      </c>
      <c r="AH7" s="165" t="s">
        <v>22</v>
      </c>
      <c r="AI7" s="167" t="s">
        <v>23</v>
      </c>
      <c r="AJ7" s="169" t="s">
        <v>24</v>
      </c>
    </row>
    <row r="8" spans="2:36" ht="27.75" thickBot="1">
      <c r="B8" s="147"/>
      <c r="C8" s="150"/>
      <c r="D8" s="151"/>
      <c r="E8" s="151"/>
      <c r="F8" s="151"/>
      <c r="G8" s="151"/>
      <c r="H8" s="151"/>
      <c r="I8" s="153"/>
      <c r="J8" s="155" t="s">
        <v>7</v>
      </c>
      <c r="K8" s="155"/>
      <c r="L8" s="157"/>
      <c r="M8" s="159"/>
      <c r="N8" s="161"/>
      <c r="O8" s="6" t="s">
        <v>25</v>
      </c>
      <c r="P8" s="38" t="s">
        <v>26</v>
      </c>
      <c r="Q8" s="7" t="s">
        <v>25</v>
      </c>
      <c r="R8" s="38" t="s">
        <v>26</v>
      </c>
      <c r="S8" s="7" t="s">
        <v>25</v>
      </c>
      <c r="T8" s="38" t="s">
        <v>26</v>
      </c>
      <c r="U8" s="7" t="s">
        <v>25</v>
      </c>
      <c r="V8" s="38" t="s">
        <v>26</v>
      </c>
      <c r="W8" s="7" t="s">
        <v>25</v>
      </c>
      <c r="X8" s="38" t="s">
        <v>26</v>
      </c>
      <c r="Y8" s="7" t="s">
        <v>25</v>
      </c>
      <c r="Z8" s="38" t="s">
        <v>26</v>
      </c>
      <c r="AA8" s="7" t="s">
        <v>25</v>
      </c>
      <c r="AB8" s="38" t="s">
        <v>27</v>
      </c>
      <c r="AC8" s="7" t="s">
        <v>25</v>
      </c>
      <c r="AD8" s="38" t="s">
        <v>27</v>
      </c>
      <c r="AE8" s="7" t="s">
        <v>25</v>
      </c>
      <c r="AF8" s="39" t="s">
        <v>27</v>
      </c>
      <c r="AG8" s="164"/>
      <c r="AH8" s="166"/>
      <c r="AI8" s="168"/>
      <c r="AJ8" s="170"/>
    </row>
    <row r="9" spans="2:36" ht="99" thickBot="1">
      <c r="B9" s="57" t="s">
        <v>45</v>
      </c>
      <c r="C9" s="130" t="s">
        <v>46</v>
      </c>
      <c r="D9" s="131"/>
      <c r="E9" s="131"/>
      <c r="F9" s="131"/>
      <c r="G9" s="131"/>
      <c r="H9" s="131"/>
      <c r="I9" s="58" t="s">
        <v>97</v>
      </c>
      <c r="J9" s="59" t="s">
        <v>96</v>
      </c>
      <c r="K9" s="60">
        <v>400</v>
      </c>
      <c r="L9" s="112">
        <v>100</v>
      </c>
      <c r="M9" s="92">
        <v>0</v>
      </c>
      <c r="N9" s="129">
        <v>0</v>
      </c>
      <c r="O9" s="9">
        <f aca="true" t="shared" si="0" ref="O9:AG9">O10</f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10">
        <f t="shared" si="0"/>
        <v>0</v>
      </c>
      <c r="X9" s="10">
        <f t="shared" si="0"/>
        <v>0</v>
      </c>
      <c r="Y9" s="10">
        <f t="shared" si="0"/>
        <v>0</v>
      </c>
      <c r="Z9" s="10">
        <f t="shared" si="0"/>
        <v>0</v>
      </c>
      <c r="AA9" s="10">
        <f t="shared" si="0"/>
        <v>0</v>
      </c>
      <c r="AB9" s="10">
        <f t="shared" si="0"/>
        <v>0</v>
      </c>
      <c r="AC9" s="10">
        <f t="shared" si="0"/>
        <v>30000</v>
      </c>
      <c r="AD9" s="122">
        <f t="shared" si="0"/>
        <v>0</v>
      </c>
      <c r="AE9" s="10">
        <f t="shared" si="0"/>
        <v>26874</v>
      </c>
      <c r="AF9" s="11">
        <f t="shared" si="0"/>
        <v>0</v>
      </c>
      <c r="AG9" s="12">
        <f t="shared" si="0"/>
        <v>0</v>
      </c>
      <c r="AH9" s="13" t="s">
        <v>28</v>
      </c>
      <c r="AI9" s="13"/>
      <c r="AJ9" s="14" t="s">
        <v>43</v>
      </c>
    </row>
    <row r="10" spans="2:36" ht="42" thickBot="1">
      <c r="B10" s="15" t="s">
        <v>29</v>
      </c>
      <c r="C10" s="16" t="s">
        <v>30</v>
      </c>
      <c r="D10" s="16" t="s">
        <v>31</v>
      </c>
      <c r="E10" s="16" t="s">
        <v>32</v>
      </c>
      <c r="F10" s="17" t="s">
        <v>33</v>
      </c>
      <c r="G10" s="17" t="s">
        <v>34</v>
      </c>
      <c r="H10" s="41" t="s">
        <v>35</v>
      </c>
      <c r="I10" s="42" t="s">
        <v>36</v>
      </c>
      <c r="J10" s="43"/>
      <c r="K10" s="43"/>
      <c r="L10" s="43"/>
      <c r="M10" s="43"/>
      <c r="N10" s="44"/>
      <c r="O10" s="19"/>
      <c r="P10" s="20">
        <v>0</v>
      </c>
      <c r="Q10" s="21">
        <v>0</v>
      </c>
      <c r="R10" s="20">
        <v>0</v>
      </c>
      <c r="S10" s="21">
        <v>0</v>
      </c>
      <c r="T10" s="20">
        <v>0</v>
      </c>
      <c r="U10" s="21">
        <f aca="true" t="shared" si="1" ref="U10:AG10">U11</f>
        <v>0</v>
      </c>
      <c r="V10" s="20">
        <f t="shared" si="1"/>
        <v>0</v>
      </c>
      <c r="W10" s="10">
        <f t="shared" si="1"/>
        <v>0</v>
      </c>
      <c r="X10" s="20">
        <f t="shared" si="1"/>
        <v>0</v>
      </c>
      <c r="Y10" s="21">
        <f t="shared" si="1"/>
        <v>0</v>
      </c>
      <c r="Z10" s="20">
        <f t="shared" si="1"/>
        <v>0</v>
      </c>
      <c r="AA10" s="21">
        <f t="shared" si="1"/>
        <v>0</v>
      </c>
      <c r="AB10" s="20">
        <f t="shared" si="1"/>
        <v>0</v>
      </c>
      <c r="AC10" s="21">
        <f t="shared" si="1"/>
        <v>30000</v>
      </c>
      <c r="AD10" s="20">
        <f t="shared" si="1"/>
        <v>0</v>
      </c>
      <c r="AE10" s="22">
        <f t="shared" si="1"/>
        <v>26874</v>
      </c>
      <c r="AF10" s="20">
        <f t="shared" si="1"/>
        <v>0</v>
      </c>
      <c r="AG10" s="123">
        <f t="shared" si="1"/>
        <v>0</v>
      </c>
      <c r="AH10" s="24" t="s">
        <v>37</v>
      </c>
      <c r="AI10" s="24"/>
      <c r="AJ10" s="14" t="s">
        <v>43</v>
      </c>
    </row>
    <row r="11" spans="2:36" ht="101.25">
      <c r="B11" s="68" t="s">
        <v>105</v>
      </c>
      <c r="C11" s="88"/>
      <c r="D11" s="51"/>
      <c r="E11" s="63" t="s">
        <v>49</v>
      </c>
      <c r="F11" s="52"/>
      <c r="G11" s="73"/>
      <c r="H11" s="77"/>
      <c r="I11" s="77" t="s">
        <v>51</v>
      </c>
      <c r="J11" s="77">
        <v>400</v>
      </c>
      <c r="K11" s="78">
        <v>400</v>
      </c>
      <c r="L11" s="79">
        <v>100</v>
      </c>
      <c r="M11" s="80">
        <v>0</v>
      </c>
      <c r="N11" s="81">
        <v>0</v>
      </c>
      <c r="O11" s="93">
        <v>0</v>
      </c>
      <c r="P11" s="82">
        <v>0</v>
      </c>
      <c r="Q11" s="25">
        <v>0</v>
      </c>
      <c r="R11" s="83"/>
      <c r="S11" s="116">
        <v>0</v>
      </c>
      <c r="T11" s="85">
        <v>0</v>
      </c>
      <c r="U11" s="25">
        <v>0</v>
      </c>
      <c r="V11" s="26">
        <v>0</v>
      </c>
      <c r="W11" s="86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30000</v>
      </c>
      <c r="AD11" s="28">
        <v>0</v>
      </c>
      <c r="AE11" s="25">
        <v>26874</v>
      </c>
      <c r="AF11" s="28">
        <v>0</v>
      </c>
      <c r="AG11" s="28">
        <v>0</v>
      </c>
      <c r="AH11" s="87" t="s">
        <v>37</v>
      </c>
      <c r="AI11" s="29"/>
      <c r="AJ11" s="89" t="s">
        <v>43</v>
      </c>
    </row>
    <row r="15" ht="15.75" thickBot="1"/>
    <row r="16" spans="2:36" ht="15">
      <c r="B16" s="179" t="s">
        <v>0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1"/>
    </row>
    <row r="17" spans="2:36" ht="15.75" thickBot="1">
      <c r="B17" s="182" t="s">
        <v>102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4"/>
    </row>
    <row r="18" spans="2:36" ht="15">
      <c r="B18" s="171" t="s">
        <v>44</v>
      </c>
      <c r="C18" s="172"/>
      <c r="D18" s="172"/>
      <c r="E18" s="172"/>
      <c r="F18" s="172"/>
      <c r="G18" s="172"/>
      <c r="H18" s="173"/>
      <c r="I18" s="174" t="s">
        <v>41</v>
      </c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6"/>
      <c r="U18" s="174" t="s">
        <v>2</v>
      </c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8"/>
    </row>
    <row r="19" spans="2:36" ht="18" customHeight="1" thickBot="1">
      <c r="B19" s="135" t="s">
        <v>52</v>
      </c>
      <c r="C19" s="136"/>
      <c r="D19" s="137"/>
      <c r="E19" s="72"/>
      <c r="F19" s="138" t="s">
        <v>42</v>
      </c>
      <c r="G19" s="138"/>
      <c r="H19" s="138"/>
      <c r="I19" s="138"/>
      <c r="J19" s="138"/>
      <c r="K19" s="138"/>
      <c r="L19" s="138"/>
      <c r="M19" s="138"/>
      <c r="N19" s="139"/>
      <c r="O19" s="140" t="s">
        <v>3</v>
      </c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2"/>
      <c r="AG19" s="143" t="s">
        <v>4</v>
      </c>
      <c r="AH19" s="144"/>
      <c r="AI19" s="144"/>
      <c r="AJ19" s="145"/>
    </row>
    <row r="20" spans="2:36" ht="15">
      <c r="B20" s="146" t="s">
        <v>5</v>
      </c>
      <c r="C20" s="148"/>
      <c r="D20" s="149"/>
      <c r="E20" s="149"/>
      <c r="F20" s="149"/>
      <c r="G20" s="149"/>
      <c r="H20" s="149"/>
      <c r="I20" s="152" t="s">
        <v>6</v>
      </c>
      <c r="J20" s="154" t="s">
        <v>7</v>
      </c>
      <c r="K20" s="154" t="s">
        <v>8</v>
      </c>
      <c r="L20" s="156" t="s">
        <v>103</v>
      </c>
      <c r="M20" s="158" t="s">
        <v>10</v>
      </c>
      <c r="N20" s="160" t="s">
        <v>11</v>
      </c>
      <c r="O20" s="162" t="s">
        <v>12</v>
      </c>
      <c r="P20" s="133"/>
      <c r="Q20" s="132" t="s">
        <v>13</v>
      </c>
      <c r="R20" s="133"/>
      <c r="S20" s="132" t="s">
        <v>14</v>
      </c>
      <c r="T20" s="133"/>
      <c r="U20" s="132" t="s">
        <v>15</v>
      </c>
      <c r="V20" s="133"/>
      <c r="W20" s="132" t="s">
        <v>16</v>
      </c>
      <c r="X20" s="133"/>
      <c r="Y20" s="132" t="s">
        <v>17</v>
      </c>
      <c r="Z20" s="133"/>
      <c r="AA20" s="132" t="s">
        <v>18</v>
      </c>
      <c r="AB20" s="133"/>
      <c r="AC20" s="132" t="s">
        <v>19</v>
      </c>
      <c r="AD20" s="133"/>
      <c r="AE20" s="132" t="s">
        <v>20</v>
      </c>
      <c r="AF20" s="134"/>
      <c r="AG20" s="163" t="s">
        <v>21</v>
      </c>
      <c r="AH20" s="165" t="s">
        <v>22</v>
      </c>
      <c r="AI20" s="167" t="s">
        <v>23</v>
      </c>
      <c r="AJ20" s="169" t="s">
        <v>24</v>
      </c>
    </row>
    <row r="21" spans="2:36" ht="27.75" thickBot="1">
      <c r="B21" s="147"/>
      <c r="C21" s="150"/>
      <c r="D21" s="151"/>
      <c r="E21" s="151"/>
      <c r="F21" s="151"/>
      <c r="G21" s="151"/>
      <c r="H21" s="151"/>
      <c r="I21" s="153"/>
      <c r="J21" s="155" t="s">
        <v>7</v>
      </c>
      <c r="K21" s="155"/>
      <c r="L21" s="157"/>
      <c r="M21" s="159"/>
      <c r="N21" s="161"/>
      <c r="O21" s="6" t="s">
        <v>25</v>
      </c>
      <c r="P21" s="38" t="s">
        <v>26</v>
      </c>
      <c r="Q21" s="7" t="s">
        <v>25</v>
      </c>
      <c r="R21" s="38" t="s">
        <v>26</v>
      </c>
      <c r="S21" s="7" t="s">
        <v>25</v>
      </c>
      <c r="T21" s="38" t="s">
        <v>26</v>
      </c>
      <c r="U21" s="7" t="s">
        <v>25</v>
      </c>
      <c r="V21" s="38" t="s">
        <v>26</v>
      </c>
      <c r="W21" s="7" t="s">
        <v>25</v>
      </c>
      <c r="X21" s="38" t="s">
        <v>26</v>
      </c>
      <c r="Y21" s="7" t="s">
        <v>25</v>
      </c>
      <c r="Z21" s="38" t="s">
        <v>26</v>
      </c>
      <c r="AA21" s="7" t="s">
        <v>25</v>
      </c>
      <c r="AB21" s="38" t="s">
        <v>27</v>
      </c>
      <c r="AC21" s="7" t="s">
        <v>25</v>
      </c>
      <c r="AD21" s="38" t="s">
        <v>27</v>
      </c>
      <c r="AE21" s="7" t="s">
        <v>25</v>
      </c>
      <c r="AF21" s="39" t="s">
        <v>27</v>
      </c>
      <c r="AG21" s="164"/>
      <c r="AH21" s="166"/>
      <c r="AI21" s="168"/>
      <c r="AJ21" s="170"/>
    </row>
    <row r="22" spans="2:36" ht="60.75" customHeight="1" thickBot="1">
      <c r="B22" s="57" t="s">
        <v>45</v>
      </c>
      <c r="C22" s="130" t="s">
        <v>53</v>
      </c>
      <c r="D22" s="131"/>
      <c r="E22" s="131"/>
      <c r="F22" s="131"/>
      <c r="G22" s="131"/>
      <c r="H22" s="131"/>
      <c r="I22" s="58" t="s">
        <v>54</v>
      </c>
      <c r="J22" s="59">
        <v>0</v>
      </c>
      <c r="K22" s="60">
        <v>1</v>
      </c>
      <c r="L22" s="90">
        <v>0.3</v>
      </c>
      <c r="M22" s="117">
        <v>0</v>
      </c>
      <c r="N22" s="62">
        <v>0</v>
      </c>
      <c r="O22" s="9">
        <f>O23+O25+O27</f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f aca="true" t="shared" si="2" ref="V22:AF22">V23+V25+V27</f>
        <v>0</v>
      </c>
      <c r="W22" s="10">
        <f t="shared" si="2"/>
        <v>0</v>
      </c>
      <c r="X22" s="10">
        <f t="shared" si="2"/>
        <v>0</v>
      </c>
      <c r="Y22" s="10">
        <f t="shared" si="2"/>
        <v>0</v>
      </c>
      <c r="Z22" s="10">
        <f t="shared" si="2"/>
        <v>0</v>
      </c>
      <c r="AA22" s="10">
        <f t="shared" si="2"/>
        <v>0</v>
      </c>
      <c r="AB22" s="10">
        <f t="shared" si="2"/>
        <v>0</v>
      </c>
      <c r="AC22" s="10">
        <f t="shared" si="2"/>
        <v>85000</v>
      </c>
      <c r="AD22" s="10">
        <f t="shared" si="2"/>
        <v>0</v>
      </c>
      <c r="AE22" s="10">
        <f t="shared" si="2"/>
        <v>40040</v>
      </c>
      <c r="AF22" s="10">
        <f t="shared" si="2"/>
        <v>0</v>
      </c>
      <c r="AG22" s="12">
        <v>0</v>
      </c>
      <c r="AH22" s="13" t="s">
        <v>28</v>
      </c>
      <c r="AI22" s="13"/>
      <c r="AJ22" s="14" t="s">
        <v>43</v>
      </c>
    </row>
    <row r="23" spans="2:36" ht="46.5" customHeight="1" thickBot="1">
      <c r="B23" s="15" t="s">
        <v>29</v>
      </c>
      <c r="C23" s="16" t="s">
        <v>30</v>
      </c>
      <c r="D23" s="16" t="s">
        <v>31</v>
      </c>
      <c r="E23" s="16" t="s">
        <v>32</v>
      </c>
      <c r="F23" s="17" t="s">
        <v>33</v>
      </c>
      <c r="G23" s="17" t="s">
        <v>34</v>
      </c>
      <c r="H23" s="41" t="s">
        <v>35</v>
      </c>
      <c r="I23" s="42" t="s">
        <v>36</v>
      </c>
      <c r="J23" s="43"/>
      <c r="K23" s="43"/>
      <c r="L23" s="43"/>
      <c r="M23" s="43"/>
      <c r="N23" s="44"/>
      <c r="O23" s="19">
        <f aca="true" t="shared" si="3" ref="O23:V23">O24</f>
        <v>0</v>
      </c>
      <c r="P23" s="20">
        <f t="shared" si="3"/>
        <v>0</v>
      </c>
      <c r="Q23" s="21">
        <f t="shared" si="3"/>
        <v>0</v>
      </c>
      <c r="R23" s="20">
        <f t="shared" si="3"/>
        <v>0</v>
      </c>
      <c r="S23" s="21">
        <f t="shared" si="3"/>
        <v>0</v>
      </c>
      <c r="T23" s="20">
        <f t="shared" si="3"/>
        <v>0</v>
      </c>
      <c r="U23" s="21">
        <f t="shared" si="3"/>
        <v>0</v>
      </c>
      <c r="V23" s="20">
        <f t="shared" si="3"/>
        <v>0</v>
      </c>
      <c r="W23" s="118">
        <f aca="true" t="shared" si="4" ref="W23:AF23">W24</f>
        <v>0</v>
      </c>
      <c r="X23" s="20">
        <f t="shared" si="4"/>
        <v>0</v>
      </c>
      <c r="Y23" s="118">
        <f t="shared" si="4"/>
        <v>0</v>
      </c>
      <c r="Z23" s="20">
        <f t="shared" si="4"/>
        <v>0</v>
      </c>
      <c r="AA23" s="118">
        <f t="shared" si="4"/>
        <v>0</v>
      </c>
      <c r="AB23" s="20">
        <f t="shared" si="4"/>
        <v>0</v>
      </c>
      <c r="AC23" s="20">
        <f t="shared" si="4"/>
        <v>45000</v>
      </c>
      <c r="AD23" s="118">
        <f t="shared" si="4"/>
        <v>0</v>
      </c>
      <c r="AE23" s="20">
        <f t="shared" si="4"/>
        <v>40</v>
      </c>
      <c r="AF23" s="20">
        <f t="shared" si="4"/>
        <v>0</v>
      </c>
      <c r="AG23" s="123">
        <f>AG24</f>
        <v>0</v>
      </c>
      <c r="AH23" s="24" t="s">
        <v>37</v>
      </c>
      <c r="AI23" s="24"/>
      <c r="AJ23" s="14" t="s">
        <v>43</v>
      </c>
    </row>
    <row r="24" spans="2:36" ht="124.5" thickBot="1">
      <c r="B24" s="47" t="s">
        <v>55</v>
      </c>
      <c r="C24" s="50"/>
      <c r="D24" s="51" t="s">
        <v>57</v>
      </c>
      <c r="E24" s="74" t="s">
        <v>54</v>
      </c>
      <c r="F24" s="100">
        <v>0</v>
      </c>
      <c r="G24" s="101">
        <v>0</v>
      </c>
      <c r="H24" s="54" t="s">
        <v>54</v>
      </c>
      <c r="I24" s="54" t="s">
        <v>54</v>
      </c>
      <c r="J24" s="54">
        <v>0</v>
      </c>
      <c r="K24" s="48">
        <v>1</v>
      </c>
      <c r="L24" s="31">
        <v>0.3</v>
      </c>
      <c r="M24" s="8">
        <v>0</v>
      </c>
      <c r="N24" s="91">
        <v>0</v>
      </c>
      <c r="O24" s="25"/>
      <c r="P24" s="55">
        <v>0</v>
      </c>
      <c r="Q24" s="25">
        <v>0</v>
      </c>
      <c r="R24" s="94"/>
      <c r="S24" s="56"/>
      <c r="T24" s="49"/>
      <c r="U24" s="25">
        <v>0</v>
      </c>
      <c r="V24" s="26"/>
      <c r="W24" s="27">
        <v>0</v>
      </c>
      <c r="X24" s="28">
        <v>0</v>
      </c>
      <c r="Y24" s="28">
        <v>0</v>
      </c>
      <c r="Z24" s="28">
        <v>0</v>
      </c>
      <c r="AA24" s="28">
        <v>0</v>
      </c>
      <c r="AB24" s="28"/>
      <c r="AC24" s="28">
        <v>45000</v>
      </c>
      <c r="AD24" s="28">
        <v>0</v>
      </c>
      <c r="AE24" s="95">
        <v>40</v>
      </c>
      <c r="AF24" s="28">
        <f>AD24+AB24+Z24+X24+V24+T24+R24+P24</f>
        <v>0</v>
      </c>
      <c r="AG24" s="28">
        <v>0</v>
      </c>
      <c r="AH24" s="64" t="s">
        <v>37</v>
      </c>
      <c r="AI24" s="29"/>
      <c r="AJ24" s="14" t="s">
        <v>43</v>
      </c>
    </row>
    <row r="25" spans="2:36" ht="34.5" thickBot="1">
      <c r="B25" s="15" t="s">
        <v>29</v>
      </c>
      <c r="C25" s="16" t="s">
        <v>30</v>
      </c>
      <c r="D25" s="16" t="s">
        <v>31</v>
      </c>
      <c r="E25" s="16" t="s">
        <v>38</v>
      </c>
      <c r="F25" s="17" t="s">
        <v>33</v>
      </c>
      <c r="G25" s="17" t="s">
        <v>34</v>
      </c>
      <c r="H25" s="41" t="s">
        <v>39</v>
      </c>
      <c r="I25" s="42" t="s">
        <v>36</v>
      </c>
      <c r="J25" s="18"/>
      <c r="K25" s="32"/>
      <c r="L25" s="32"/>
      <c r="M25" s="33"/>
      <c r="N25" s="34"/>
      <c r="O25" s="19">
        <f>O27</f>
        <v>0</v>
      </c>
      <c r="P25" s="20">
        <f aca="true" t="shared" si="5" ref="P25:U25">P26</f>
        <v>0</v>
      </c>
      <c r="Q25" s="21">
        <f t="shared" si="5"/>
        <v>0</v>
      </c>
      <c r="R25" s="20">
        <f t="shared" si="5"/>
        <v>0</v>
      </c>
      <c r="S25" s="21">
        <f t="shared" si="5"/>
        <v>0</v>
      </c>
      <c r="T25" s="20">
        <f t="shared" si="5"/>
        <v>0</v>
      </c>
      <c r="U25" s="21">
        <f t="shared" si="5"/>
        <v>0</v>
      </c>
      <c r="V25" s="21">
        <f aca="true" t="shared" si="6" ref="V25:AA25">V26</f>
        <v>0</v>
      </c>
      <c r="W25" s="21">
        <f t="shared" si="6"/>
        <v>0</v>
      </c>
      <c r="X25" s="21">
        <f t="shared" si="6"/>
        <v>0</v>
      </c>
      <c r="Y25" s="21">
        <f t="shared" si="6"/>
        <v>0</v>
      </c>
      <c r="Z25" s="21">
        <f t="shared" si="6"/>
        <v>0</v>
      </c>
      <c r="AA25" s="21">
        <f t="shared" si="6"/>
        <v>0</v>
      </c>
      <c r="AB25" s="21">
        <f>AB26</f>
        <v>0</v>
      </c>
      <c r="AC25" s="21">
        <f>AC26</f>
        <v>0</v>
      </c>
      <c r="AD25" s="21">
        <f>AD26</f>
        <v>0</v>
      </c>
      <c r="AE25" s="21">
        <f>AE26</f>
        <v>0</v>
      </c>
      <c r="AF25" s="21">
        <f>AF26</f>
        <v>0</v>
      </c>
      <c r="AG25" s="23">
        <f>AG26</f>
        <v>0</v>
      </c>
      <c r="AH25" s="24" t="s">
        <v>40</v>
      </c>
      <c r="AI25" s="24"/>
      <c r="AJ25" s="14" t="s">
        <v>43</v>
      </c>
    </row>
    <row r="26" spans="2:36" ht="99" thickBot="1">
      <c r="B26" s="68" t="s">
        <v>58</v>
      </c>
      <c r="C26" s="40" t="s">
        <v>59</v>
      </c>
      <c r="D26" s="35" t="s">
        <v>60</v>
      </c>
      <c r="E26" s="75" t="s">
        <v>63</v>
      </c>
      <c r="F26" s="103">
        <v>0</v>
      </c>
      <c r="G26" s="101">
        <v>0.01</v>
      </c>
      <c r="H26" s="69" t="s">
        <v>61</v>
      </c>
      <c r="I26" s="69" t="s">
        <v>62</v>
      </c>
      <c r="J26" s="36">
        <v>0</v>
      </c>
      <c r="K26" s="69" t="s">
        <v>98</v>
      </c>
      <c r="L26" s="69">
        <v>180</v>
      </c>
      <c r="M26" s="45">
        <v>0</v>
      </c>
      <c r="N26" s="46">
        <v>0</v>
      </c>
      <c r="O26" s="37"/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7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65">
        <v>0</v>
      </c>
      <c r="AH26" s="66" t="s">
        <v>40</v>
      </c>
      <c r="AI26" s="67"/>
      <c r="AJ26" s="14" t="s">
        <v>43</v>
      </c>
    </row>
    <row r="27" spans="2:36" ht="34.5" thickBot="1">
      <c r="B27" s="15" t="s">
        <v>29</v>
      </c>
      <c r="C27" s="16" t="s">
        <v>30</v>
      </c>
      <c r="D27" s="16" t="s">
        <v>31</v>
      </c>
      <c r="E27" s="16" t="s">
        <v>32</v>
      </c>
      <c r="F27" s="17" t="s">
        <v>33</v>
      </c>
      <c r="G27" s="17" t="s">
        <v>34</v>
      </c>
      <c r="H27" s="41" t="s">
        <v>35</v>
      </c>
      <c r="I27" s="42" t="s">
        <v>36</v>
      </c>
      <c r="J27" s="43"/>
      <c r="K27" s="43"/>
      <c r="L27" s="43"/>
      <c r="M27" s="43"/>
      <c r="N27" s="44"/>
      <c r="O27" s="19">
        <f aca="true" t="shared" si="7" ref="O27:U27">O28</f>
        <v>0</v>
      </c>
      <c r="P27" s="20">
        <f t="shared" si="7"/>
        <v>0</v>
      </c>
      <c r="Q27" s="21">
        <f t="shared" si="7"/>
        <v>0</v>
      </c>
      <c r="R27" s="20">
        <f t="shared" si="7"/>
        <v>0</v>
      </c>
      <c r="S27" s="21">
        <f t="shared" si="7"/>
        <v>0</v>
      </c>
      <c r="T27" s="20">
        <f t="shared" si="7"/>
        <v>0</v>
      </c>
      <c r="U27" s="21">
        <f t="shared" si="7"/>
        <v>0</v>
      </c>
      <c r="V27" s="21">
        <f aca="true" t="shared" si="8" ref="V27:AF27">V28</f>
        <v>0</v>
      </c>
      <c r="W27" s="21">
        <f t="shared" si="8"/>
        <v>0</v>
      </c>
      <c r="X27" s="21">
        <f t="shared" si="8"/>
        <v>0</v>
      </c>
      <c r="Y27" s="21">
        <f t="shared" si="8"/>
        <v>0</v>
      </c>
      <c r="Z27" s="21">
        <f t="shared" si="8"/>
        <v>0</v>
      </c>
      <c r="AA27" s="21">
        <f t="shared" si="8"/>
        <v>0</v>
      </c>
      <c r="AB27" s="21">
        <f t="shared" si="8"/>
        <v>0</v>
      </c>
      <c r="AC27" s="21">
        <f t="shared" si="8"/>
        <v>40000</v>
      </c>
      <c r="AD27" s="21">
        <f t="shared" si="8"/>
        <v>0</v>
      </c>
      <c r="AE27" s="21">
        <f t="shared" si="8"/>
        <v>40000</v>
      </c>
      <c r="AF27" s="21">
        <f t="shared" si="8"/>
        <v>0</v>
      </c>
      <c r="AG27" s="123">
        <f>AG28</f>
        <v>0</v>
      </c>
      <c r="AH27" s="24" t="s">
        <v>37</v>
      </c>
      <c r="AI27" s="24"/>
      <c r="AJ27" s="14" t="s">
        <v>43</v>
      </c>
    </row>
    <row r="28" spans="2:36" ht="99" thickBot="1">
      <c r="B28" s="47" t="s">
        <v>64</v>
      </c>
      <c r="C28" s="50" t="s">
        <v>65</v>
      </c>
      <c r="D28" s="76" t="s">
        <v>67</v>
      </c>
      <c r="E28" s="74" t="s">
        <v>66</v>
      </c>
      <c r="F28" s="52">
        <v>0</v>
      </c>
      <c r="G28" s="73">
        <v>0.2</v>
      </c>
      <c r="H28" s="77" t="s">
        <v>68</v>
      </c>
      <c r="I28" s="77" t="s">
        <v>73</v>
      </c>
      <c r="J28" s="77">
        <v>0</v>
      </c>
      <c r="K28" s="78">
        <v>6</v>
      </c>
      <c r="L28" s="79">
        <v>2</v>
      </c>
      <c r="M28" s="80">
        <v>0</v>
      </c>
      <c r="N28" s="81">
        <v>2</v>
      </c>
      <c r="O28" s="25">
        <v>0</v>
      </c>
      <c r="P28" s="82">
        <v>0</v>
      </c>
      <c r="Q28" s="25">
        <v>0</v>
      </c>
      <c r="R28" s="124">
        <v>0</v>
      </c>
      <c r="S28" s="84"/>
      <c r="T28" s="85">
        <v>0</v>
      </c>
      <c r="U28" s="25">
        <v>0</v>
      </c>
      <c r="V28" s="26">
        <v>0</v>
      </c>
      <c r="W28" s="86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40000</v>
      </c>
      <c r="AD28" s="28">
        <v>0</v>
      </c>
      <c r="AE28" s="25">
        <f>AC28+AA28+Y28+W28+U28+S28+Q28+O28+R28</f>
        <v>40000</v>
      </c>
      <c r="AF28" s="28">
        <f>AD28+AB28+X28+V28+T28+R28+P28</f>
        <v>0</v>
      </c>
      <c r="AG28" s="28">
        <v>0</v>
      </c>
      <c r="AH28" s="87" t="s">
        <v>37</v>
      </c>
      <c r="AI28" s="29"/>
      <c r="AJ28" s="14" t="s">
        <v>43</v>
      </c>
    </row>
    <row r="31" spans="2:36" ht="15">
      <c r="B31" s="171" t="s">
        <v>44</v>
      </c>
      <c r="C31" s="172"/>
      <c r="D31" s="172"/>
      <c r="E31" s="172"/>
      <c r="F31" s="172"/>
      <c r="G31" s="172"/>
      <c r="H31" s="173"/>
      <c r="I31" s="174" t="s">
        <v>41</v>
      </c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6"/>
      <c r="U31" s="174">
        <v>0</v>
      </c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8"/>
    </row>
    <row r="32" spans="2:36" ht="15.75" thickBot="1">
      <c r="B32" s="135" t="s">
        <v>52</v>
      </c>
      <c r="C32" s="136"/>
      <c r="D32" s="137"/>
      <c r="E32" s="72"/>
      <c r="F32" s="138" t="s">
        <v>42</v>
      </c>
      <c r="G32" s="138"/>
      <c r="H32" s="138"/>
      <c r="I32" s="138"/>
      <c r="J32" s="138"/>
      <c r="K32" s="138"/>
      <c r="L32" s="138"/>
      <c r="M32" s="138"/>
      <c r="N32" s="139"/>
      <c r="O32" s="140" t="s">
        <v>3</v>
      </c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2"/>
      <c r="AG32" s="143" t="s">
        <v>4</v>
      </c>
      <c r="AH32" s="144"/>
      <c r="AI32" s="144"/>
      <c r="AJ32" s="145"/>
    </row>
    <row r="33" spans="2:36" ht="15">
      <c r="B33" s="146" t="s">
        <v>5</v>
      </c>
      <c r="C33" s="148"/>
      <c r="D33" s="149"/>
      <c r="E33" s="149"/>
      <c r="F33" s="149"/>
      <c r="G33" s="149"/>
      <c r="H33" s="149"/>
      <c r="I33" s="152" t="s">
        <v>6</v>
      </c>
      <c r="J33" s="154" t="s">
        <v>7</v>
      </c>
      <c r="K33" s="154" t="s">
        <v>8</v>
      </c>
      <c r="L33" s="156" t="s">
        <v>103</v>
      </c>
      <c r="M33" s="158" t="s">
        <v>10</v>
      </c>
      <c r="N33" s="160" t="s">
        <v>11</v>
      </c>
      <c r="O33" s="162" t="s">
        <v>12</v>
      </c>
      <c r="P33" s="133"/>
      <c r="Q33" s="132" t="s">
        <v>13</v>
      </c>
      <c r="R33" s="133"/>
      <c r="S33" s="132" t="s">
        <v>14</v>
      </c>
      <c r="T33" s="133"/>
      <c r="U33" s="132" t="s">
        <v>15</v>
      </c>
      <c r="V33" s="133"/>
      <c r="W33" s="132" t="s">
        <v>16</v>
      </c>
      <c r="X33" s="133"/>
      <c r="Y33" s="132" t="s">
        <v>17</v>
      </c>
      <c r="Z33" s="133"/>
      <c r="AA33" s="132" t="s">
        <v>18</v>
      </c>
      <c r="AB33" s="133"/>
      <c r="AC33" s="132" t="s">
        <v>19</v>
      </c>
      <c r="AD33" s="133"/>
      <c r="AE33" s="132" t="s">
        <v>20</v>
      </c>
      <c r="AF33" s="134"/>
      <c r="AG33" s="163" t="s">
        <v>21</v>
      </c>
      <c r="AH33" s="165" t="s">
        <v>22</v>
      </c>
      <c r="AI33" s="167" t="s">
        <v>23</v>
      </c>
      <c r="AJ33" s="169" t="s">
        <v>24</v>
      </c>
    </row>
    <row r="34" spans="2:36" ht="26.25" thickBot="1">
      <c r="B34" s="147"/>
      <c r="C34" s="150"/>
      <c r="D34" s="151"/>
      <c r="E34" s="151"/>
      <c r="F34" s="151"/>
      <c r="G34" s="151"/>
      <c r="H34" s="151"/>
      <c r="I34" s="153"/>
      <c r="J34" s="155" t="s">
        <v>7</v>
      </c>
      <c r="K34" s="155"/>
      <c r="L34" s="157"/>
      <c r="M34" s="159"/>
      <c r="N34" s="161"/>
      <c r="O34" s="6" t="s">
        <v>25</v>
      </c>
      <c r="P34" s="38" t="s">
        <v>26</v>
      </c>
      <c r="Q34" s="7" t="s">
        <v>25</v>
      </c>
      <c r="R34" s="38" t="s">
        <v>26</v>
      </c>
      <c r="S34" s="7" t="s">
        <v>25</v>
      </c>
      <c r="T34" s="38" t="s">
        <v>26</v>
      </c>
      <c r="U34" s="7" t="s">
        <v>25</v>
      </c>
      <c r="V34" s="38" t="s">
        <v>26</v>
      </c>
      <c r="W34" s="7" t="s">
        <v>25</v>
      </c>
      <c r="X34" s="38" t="s">
        <v>26</v>
      </c>
      <c r="Y34" s="7" t="s">
        <v>25</v>
      </c>
      <c r="Z34" s="38" t="s">
        <v>26</v>
      </c>
      <c r="AA34" s="7" t="s">
        <v>25</v>
      </c>
      <c r="AB34" s="38" t="s">
        <v>27</v>
      </c>
      <c r="AC34" s="7" t="s">
        <v>25</v>
      </c>
      <c r="AD34" s="38" t="s">
        <v>27</v>
      </c>
      <c r="AE34" s="7" t="s">
        <v>25</v>
      </c>
      <c r="AF34" s="39" t="s">
        <v>27</v>
      </c>
      <c r="AG34" s="164"/>
      <c r="AH34" s="166"/>
      <c r="AI34" s="168"/>
      <c r="AJ34" s="170"/>
    </row>
    <row r="35" spans="2:36" ht="71.25" thickBot="1">
      <c r="B35" s="57" t="s">
        <v>45</v>
      </c>
      <c r="C35" s="130" t="s">
        <v>75</v>
      </c>
      <c r="D35" s="131"/>
      <c r="E35" s="131"/>
      <c r="F35" s="131"/>
      <c r="G35" s="131"/>
      <c r="H35" s="131"/>
      <c r="I35" s="58" t="s">
        <v>69</v>
      </c>
      <c r="J35" s="59">
        <v>0</v>
      </c>
      <c r="K35" s="60">
        <v>1</v>
      </c>
      <c r="L35" s="60">
        <v>0</v>
      </c>
      <c r="M35" s="113">
        <v>0</v>
      </c>
      <c r="N35" s="62">
        <v>0</v>
      </c>
      <c r="O35" s="9">
        <f aca="true" t="shared" si="9" ref="O35:AF35">O36+O38</f>
        <v>0</v>
      </c>
      <c r="P35" s="10">
        <f t="shared" si="9"/>
        <v>0</v>
      </c>
      <c r="Q35" s="10">
        <f t="shared" si="9"/>
        <v>0</v>
      </c>
      <c r="R35" s="10">
        <f t="shared" si="9"/>
        <v>0</v>
      </c>
      <c r="S35" s="10">
        <f t="shared" si="9"/>
        <v>0</v>
      </c>
      <c r="T35" s="10">
        <f t="shared" si="9"/>
        <v>0</v>
      </c>
      <c r="U35" s="10">
        <f t="shared" si="9"/>
        <v>0</v>
      </c>
      <c r="V35" s="10">
        <f t="shared" si="9"/>
        <v>0</v>
      </c>
      <c r="W35" s="10">
        <f t="shared" si="9"/>
        <v>0</v>
      </c>
      <c r="X35" s="10">
        <f t="shared" si="9"/>
        <v>0</v>
      </c>
      <c r="Y35" s="10">
        <f t="shared" si="9"/>
        <v>0</v>
      </c>
      <c r="Z35" s="10">
        <f t="shared" si="9"/>
        <v>0</v>
      </c>
      <c r="AA35" s="10">
        <f t="shared" si="9"/>
        <v>0</v>
      </c>
      <c r="AB35" s="10">
        <f t="shared" si="9"/>
        <v>0</v>
      </c>
      <c r="AC35" s="10">
        <f t="shared" si="9"/>
        <v>35000</v>
      </c>
      <c r="AD35" s="10">
        <f t="shared" si="9"/>
        <v>0</v>
      </c>
      <c r="AE35" s="10">
        <f t="shared" si="9"/>
        <v>5000</v>
      </c>
      <c r="AF35" s="11">
        <f t="shared" si="9"/>
        <v>0</v>
      </c>
      <c r="AG35" s="12"/>
      <c r="AH35" s="13" t="s">
        <v>28</v>
      </c>
      <c r="AI35" s="13"/>
      <c r="AJ35" s="14" t="s">
        <v>43</v>
      </c>
    </row>
    <row r="36" spans="2:36" ht="34.5" thickBot="1">
      <c r="B36" s="15" t="s">
        <v>29</v>
      </c>
      <c r="C36" s="16" t="s">
        <v>30</v>
      </c>
      <c r="D36" s="16" t="s">
        <v>31</v>
      </c>
      <c r="E36" s="16" t="s">
        <v>32</v>
      </c>
      <c r="F36" s="17" t="s">
        <v>33</v>
      </c>
      <c r="G36" s="17" t="s">
        <v>34</v>
      </c>
      <c r="H36" s="41" t="s">
        <v>35</v>
      </c>
      <c r="I36" s="42" t="s">
        <v>36</v>
      </c>
      <c r="J36" s="43"/>
      <c r="K36" s="43"/>
      <c r="L36" s="43"/>
      <c r="M36" s="43"/>
      <c r="N36" s="44"/>
      <c r="O36" s="19">
        <f aca="true" t="shared" si="10" ref="O36:AG36">O37</f>
        <v>0</v>
      </c>
      <c r="P36" s="20">
        <f t="shared" si="10"/>
        <v>0</v>
      </c>
      <c r="Q36" s="21">
        <f t="shared" si="10"/>
        <v>0</v>
      </c>
      <c r="R36" s="20">
        <f t="shared" si="10"/>
        <v>0</v>
      </c>
      <c r="S36" s="21">
        <f t="shared" si="10"/>
        <v>0</v>
      </c>
      <c r="T36" s="20">
        <f t="shared" si="10"/>
        <v>0</v>
      </c>
      <c r="U36" s="21">
        <f t="shared" si="10"/>
        <v>0</v>
      </c>
      <c r="V36" s="20">
        <f t="shared" si="10"/>
        <v>0</v>
      </c>
      <c r="W36" s="10">
        <f t="shared" si="10"/>
        <v>0</v>
      </c>
      <c r="X36" s="20">
        <f t="shared" si="10"/>
        <v>0</v>
      </c>
      <c r="Y36" s="21">
        <f t="shared" si="10"/>
        <v>0</v>
      </c>
      <c r="Z36" s="20">
        <f t="shared" si="10"/>
        <v>0</v>
      </c>
      <c r="AA36" s="21">
        <f t="shared" si="10"/>
        <v>0</v>
      </c>
      <c r="AB36" s="20">
        <f t="shared" si="10"/>
        <v>0</v>
      </c>
      <c r="AC36" s="21">
        <f t="shared" si="10"/>
        <v>5000</v>
      </c>
      <c r="AD36" s="118">
        <f t="shared" si="10"/>
        <v>0</v>
      </c>
      <c r="AE36" s="120">
        <f t="shared" si="10"/>
        <v>5000</v>
      </c>
      <c r="AF36" s="118">
        <f t="shared" si="10"/>
        <v>0</v>
      </c>
      <c r="AG36" s="123">
        <f t="shared" si="10"/>
        <v>0</v>
      </c>
      <c r="AH36" s="24" t="s">
        <v>37</v>
      </c>
      <c r="AI36" s="24"/>
      <c r="AJ36" s="14" t="s">
        <v>43</v>
      </c>
    </row>
    <row r="37" spans="2:36" ht="99" thickBot="1">
      <c r="B37" s="47" t="s">
        <v>70</v>
      </c>
      <c r="C37" s="50"/>
      <c r="D37" s="51"/>
      <c r="E37" s="74" t="s">
        <v>72</v>
      </c>
      <c r="F37" s="100">
        <v>0</v>
      </c>
      <c r="G37" s="101">
        <v>0</v>
      </c>
      <c r="H37" s="54"/>
      <c r="I37" s="54" t="s">
        <v>69</v>
      </c>
      <c r="J37" s="54">
        <v>0</v>
      </c>
      <c r="K37" s="48">
        <v>1</v>
      </c>
      <c r="L37" s="97">
        <v>0.3</v>
      </c>
      <c r="M37" s="8">
        <v>0</v>
      </c>
      <c r="N37" s="96">
        <v>0</v>
      </c>
      <c r="O37" s="25">
        <v>0</v>
      </c>
      <c r="P37" s="55">
        <v>0</v>
      </c>
      <c r="Q37" s="25">
        <v>0</v>
      </c>
      <c r="R37" s="53"/>
      <c r="S37" s="98">
        <v>0</v>
      </c>
      <c r="T37" s="49">
        <v>0</v>
      </c>
      <c r="U37" s="25">
        <v>0</v>
      </c>
      <c r="V37" s="26">
        <v>0</v>
      </c>
      <c r="W37" s="126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5000</v>
      </c>
      <c r="AD37" s="28">
        <v>0</v>
      </c>
      <c r="AE37" s="25">
        <f>AC37+AA37+Y37+W37+U37+S37+Q37</f>
        <v>5000</v>
      </c>
      <c r="AF37" s="28">
        <f>AD37+AB37+X37+V37+T37+T37+T37+T37+T37+T37+T37+T37+T37+T37+T37+T37+T37+R37+P37+N37</f>
        <v>0</v>
      </c>
      <c r="AG37" s="28">
        <v>0</v>
      </c>
      <c r="AH37" s="64" t="s">
        <v>37</v>
      </c>
      <c r="AI37" s="29"/>
      <c r="AJ37" s="14" t="s">
        <v>43</v>
      </c>
    </row>
    <row r="38" spans="2:36" ht="34.5" thickBot="1">
      <c r="B38" s="15" t="s">
        <v>29</v>
      </c>
      <c r="C38" s="16" t="s">
        <v>30</v>
      </c>
      <c r="D38" s="16" t="s">
        <v>31</v>
      </c>
      <c r="E38" s="16" t="s">
        <v>38</v>
      </c>
      <c r="F38" s="17" t="s">
        <v>33</v>
      </c>
      <c r="G38" s="17" t="s">
        <v>34</v>
      </c>
      <c r="H38" s="41" t="s">
        <v>39</v>
      </c>
      <c r="I38" s="42" t="s">
        <v>36</v>
      </c>
      <c r="J38" s="18"/>
      <c r="K38" s="32"/>
      <c r="L38" s="32"/>
      <c r="M38" s="33"/>
      <c r="N38" s="34"/>
      <c r="O38" s="19">
        <f aca="true" t="shared" si="11" ref="O38:AD38">O39</f>
        <v>0</v>
      </c>
      <c r="P38" s="20">
        <f t="shared" si="11"/>
        <v>0</v>
      </c>
      <c r="Q38" s="21">
        <f t="shared" si="11"/>
        <v>0</v>
      </c>
      <c r="R38" s="20">
        <f t="shared" si="11"/>
        <v>0</v>
      </c>
      <c r="S38" s="21">
        <f t="shared" si="11"/>
        <v>0</v>
      </c>
      <c r="T38" s="20">
        <f t="shared" si="11"/>
        <v>0</v>
      </c>
      <c r="U38" s="21">
        <f t="shared" si="11"/>
        <v>0</v>
      </c>
      <c r="V38" s="20">
        <f t="shared" si="11"/>
        <v>0</v>
      </c>
      <c r="W38" s="21">
        <f t="shared" si="11"/>
        <v>0</v>
      </c>
      <c r="X38" s="20">
        <f t="shared" si="11"/>
        <v>0</v>
      </c>
      <c r="Y38" s="21">
        <f t="shared" si="11"/>
        <v>0</v>
      </c>
      <c r="Z38" s="20">
        <f t="shared" si="11"/>
        <v>0</v>
      </c>
      <c r="AA38" s="119">
        <f t="shared" si="11"/>
        <v>0</v>
      </c>
      <c r="AB38" s="20">
        <f t="shared" si="11"/>
        <v>0</v>
      </c>
      <c r="AC38" s="21">
        <f t="shared" si="11"/>
        <v>30000</v>
      </c>
      <c r="AD38" s="118">
        <f t="shared" si="11"/>
        <v>0</v>
      </c>
      <c r="AE38" s="121"/>
      <c r="AF38" s="118">
        <f>AF39</f>
        <v>0</v>
      </c>
      <c r="AG38" s="23">
        <f>AG39</f>
        <v>0</v>
      </c>
      <c r="AH38" s="24" t="s">
        <v>40</v>
      </c>
      <c r="AI38" s="24"/>
      <c r="AJ38" s="14" t="s">
        <v>43</v>
      </c>
    </row>
    <row r="39" spans="2:36" ht="69" thickBot="1">
      <c r="B39" s="68" t="s">
        <v>77</v>
      </c>
      <c r="C39" s="40"/>
      <c r="D39" s="35" t="s">
        <v>79</v>
      </c>
      <c r="E39" s="75" t="s">
        <v>80</v>
      </c>
      <c r="F39" s="103">
        <v>0</v>
      </c>
      <c r="G39" s="99">
        <v>0</v>
      </c>
      <c r="H39" s="69" t="s">
        <v>81</v>
      </c>
      <c r="I39" s="69" t="s">
        <v>82</v>
      </c>
      <c r="J39" s="36">
        <v>0</v>
      </c>
      <c r="K39" s="69">
        <v>30</v>
      </c>
      <c r="L39" s="69">
        <v>0</v>
      </c>
      <c r="M39" s="45">
        <v>0</v>
      </c>
      <c r="N39" s="46">
        <v>0</v>
      </c>
      <c r="O39" s="37"/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70">
        <v>0</v>
      </c>
      <c r="AA39" s="30">
        <v>0</v>
      </c>
      <c r="AB39" s="30">
        <v>0</v>
      </c>
      <c r="AC39" s="30">
        <v>30000</v>
      </c>
      <c r="AD39" s="30">
        <v>0</v>
      </c>
      <c r="AE39" s="30">
        <f>AC39+AA39+Y39+W39+U39+S39+Q39+O39</f>
        <v>30000</v>
      </c>
      <c r="AF39" s="125">
        <v>0</v>
      </c>
      <c r="AG39" s="65">
        <v>0</v>
      </c>
      <c r="AH39" s="66" t="s">
        <v>40</v>
      </c>
      <c r="AI39" s="67"/>
      <c r="AJ39" s="14" t="s">
        <v>43</v>
      </c>
    </row>
    <row r="42" spans="2:36" ht="15">
      <c r="B42" s="171" t="s">
        <v>44</v>
      </c>
      <c r="C42" s="172"/>
      <c r="D42" s="172"/>
      <c r="E42" s="172"/>
      <c r="F42" s="172"/>
      <c r="G42" s="172"/>
      <c r="H42" s="173"/>
      <c r="I42" s="174" t="s">
        <v>41</v>
      </c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6"/>
      <c r="U42" s="174" t="s">
        <v>2</v>
      </c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8"/>
    </row>
    <row r="43" spans="2:36" ht="15.75" thickBot="1">
      <c r="B43" s="135" t="s">
        <v>52</v>
      </c>
      <c r="C43" s="136"/>
      <c r="D43" s="137"/>
      <c r="E43" s="72"/>
      <c r="F43" s="138" t="s">
        <v>42</v>
      </c>
      <c r="G43" s="138"/>
      <c r="H43" s="138"/>
      <c r="I43" s="138"/>
      <c r="J43" s="138"/>
      <c r="K43" s="138"/>
      <c r="L43" s="138"/>
      <c r="M43" s="138"/>
      <c r="N43" s="139"/>
      <c r="O43" s="140" t="s">
        <v>3</v>
      </c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2"/>
      <c r="AG43" s="143" t="s">
        <v>4</v>
      </c>
      <c r="AH43" s="144"/>
      <c r="AI43" s="144"/>
      <c r="AJ43" s="145"/>
    </row>
    <row r="44" spans="2:36" ht="15">
      <c r="B44" s="146" t="s">
        <v>5</v>
      </c>
      <c r="C44" s="148"/>
      <c r="D44" s="149"/>
      <c r="E44" s="149"/>
      <c r="F44" s="149"/>
      <c r="G44" s="149"/>
      <c r="H44" s="149"/>
      <c r="I44" s="152" t="s">
        <v>6</v>
      </c>
      <c r="J44" s="154" t="s">
        <v>7</v>
      </c>
      <c r="K44" s="154" t="s">
        <v>8</v>
      </c>
      <c r="L44" s="156" t="s">
        <v>103</v>
      </c>
      <c r="M44" s="158" t="s">
        <v>10</v>
      </c>
      <c r="N44" s="160" t="s">
        <v>11</v>
      </c>
      <c r="O44" s="162" t="s">
        <v>12</v>
      </c>
      <c r="P44" s="133"/>
      <c r="Q44" s="132" t="s">
        <v>13</v>
      </c>
      <c r="R44" s="133"/>
      <c r="S44" s="132" t="s">
        <v>14</v>
      </c>
      <c r="T44" s="133"/>
      <c r="U44" s="132" t="s">
        <v>15</v>
      </c>
      <c r="V44" s="133"/>
      <c r="W44" s="132" t="s">
        <v>16</v>
      </c>
      <c r="X44" s="133"/>
      <c r="Y44" s="132" t="s">
        <v>17</v>
      </c>
      <c r="Z44" s="133"/>
      <c r="AA44" s="132" t="s">
        <v>18</v>
      </c>
      <c r="AB44" s="133"/>
      <c r="AC44" s="132" t="s">
        <v>19</v>
      </c>
      <c r="AD44" s="133"/>
      <c r="AE44" s="132" t="s">
        <v>20</v>
      </c>
      <c r="AF44" s="134"/>
      <c r="AG44" s="163" t="s">
        <v>21</v>
      </c>
      <c r="AH44" s="165" t="s">
        <v>22</v>
      </c>
      <c r="AI44" s="167" t="s">
        <v>23</v>
      </c>
      <c r="AJ44" s="169" t="s">
        <v>24</v>
      </c>
    </row>
    <row r="45" spans="2:36" ht="26.25" thickBot="1">
      <c r="B45" s="147"/>
      <c r="C45" s="150"/>
      <c r="D45" s="151"/>
      <c r="E45" s="151"/>
      <c r="F45" s="151"/>
      <c r="G45" s="151"/>
      <c r="H45" s="151"/>
      <c r="I45" s="153"/>
      <c r="J45" s="155" t="s">
        <v>7</v>
      </c>
      <c r="K45" s="155"/>
      <c r="L45" s="157"/>
      <c r="M45" s="159"/>
      <c r="N45" s="161"/>
      <c r="O45" s="6" t="s">
        <v>25</v>
      </c>
      <c r="P45" s="38" t="s">
        <v>26</v>
      </c>
      <c r="Q45" s="7" t="s">
        <v>25</v>
      </c>
      <c r="R45" s="38" t="s">
        <v>26</v>
      </c>
      <c r="S45" s="7" t="s">
        <v>25</v>
      </c>
      <c r="T45" s="38" t="s">
        <v>26</v>
      </c>
      <c r="U45" s="7" t="s">
        <v>25</v>
      </c>
      <c r="V45" s="38" t="s">
        <v>26</v>
      </c>
      <c r="W45" s="7" t="s">
        <v>25</v>
      </c>
      <c r="X45" s="38" t="s">
        <v>26</v>
      </c>
      <c r="Y45" s="7" t="s">
        <v>25</v>
      </c>
      <c r="Z45" s="38" t="s">
        <v>26</v>
      </c>
      <c r="AA45" s="7" t="s">
        <v>25</v>
      </c>
      <c r="AB45" s="38" t="s">
        <v>27</v>
      </c>
      <c r="AC45" s="7" t="s">
        <v>25</v>
      </c>
      <c r="AD45" s="38" t="s">
        <v>27</v>
      </c>
      <c r="AE45" s="7" t="s">
        <v>25</v>
      </c>
      <c r="AF45" s="39" t="s">
        <v>27</v>
      </c>
      <c r="AG45" s="164"/>
      <c r="AH45" s="166"/>
      <c r="AI45" s="168"/>
      <c r="AJ45" s="170"/>
    </row>
    <row r="46" spans="2:36" ht="71.25" thickBot="1">
      <c r="B46" s="57" t="s">
        <v>45</v>
      </c>
      <c r="C46" s="130" t="s">
        <v>83</v>
      </c>
      <c r="D46" s="131"/>
      <c r="E46" s="131"/>
      <c r="F46" s="131"/>
      <c r="G46" s="131"/>
      <c r="H46" s="131"/>
      <c r="I46" s="58" t="s">
        <v>84</v>
      </c>
      <c r="J46" s="59">
        <v>0</v>
      </c>
      <c r="K46" s="92">
        <v>1</v>
      </c>
      <c r="L46" s="112">
        <f>M46+N46</f>
        <v>0.2</v>
      </c>
      <c r="M46" s="113">
        <v>0.05</v>
      </c>
      <c r="N46" s="114">
        <v>0.15</v>
      </c>
      <c r="O46" s="9">
        <f aca="true" t="shared" si="12" ref="O46:AD46">O47+O49</f>
        <v>0</v>
      </c>
      <c r="P46" s="10">
        <f t="shared" si="12"/>
        <v>0</v>
      </c>
      <c r="Q46" s="10">
        <f t="shared" si="12"/>
        <v>0</v>
      </c>
      <c r="R46" s="10">
        <f t="shared" si="12"/>
        <v>0</v>
      </c>
      <c r="S46" s="10">
        <f t="shared" si="12"/>
        <v>0</v>
      </c>
      <c r="T46" s="10">
        <f t="shared" si="12"/>
        <v>0</v>
      </c>
      <c r="U46" s="10">
        <f t="shared" si="12"/>
        <v>0</v>
      </c>
      <c r="V46" s="10">
        <f t="shared" si="12"/>
        <v>0</v>
      </c>
      <c r="W46" s="10">
        <f t="shared" si="12"/>
        <v>0</v>
      </c>
      <c r="X46" s="10">
        <f t="shared" si="12"/>
        <v>0</v>
      </c>
      <c r="Y46" s="10">
        <f t="shared" si="12"/>
        <v>0</v>
      </c>
      <c r="Z46" s="10">
        <f t="shared" si="12"/>
        <v>0</v>
      </c>
      <c r="AA46" s="10">
        <f t="shared" si="12"/>
        <v>0</v>
      </c>
      <c r="AB46" s="10">
        <f t="shared" si="12"/>
        <v>0</v>
      </c>
      <c r="AC46" s="10">
        <f t="shared" si="12"/>
        <v>40000</v>
      </c>
      <c r="AD46" s="10">
        <f t="shared" si="12"/>
        <v>0</v>
      </c>
      <c r="AE46" s="10">
        <v>0</v>
      </c>
      <c r="AF46" s="11">
        <f>AD46+AB46+Z46+X46+V46+T46+R46+P46</f>
        <v>0</v>
      </c>
      <c r="AG46" s="12"/>
      <c r="AH46" s="13" t="s">
        <v>28</v>
      </c>
      <c r="AI46" s="13"/>
      <c r="AJ46" s="14" t="s">
        <v>43</v>
      </c>
    </row>
    <row r="47" spans="2:36" ht="36" thickBot="1">
      <c r="B47" s="15" t="s">
        <v>29</v>
      </c>
      <c r="C47" s="16" t="s">
        <v>30</v>
      </c>
      <c r="D47" s="16" t="s">
        <v>31</v>
      </c>
      <c r="E47" s="16" t="s">
        <v>32</v>
      </c>
      <c r="F47" s="17" t="s">
        <v>33</v>
      </c>
      <c r="G47" s="17" t="s">
        <v>34</v>
      </c>
      <c r="H47" s="41" t="s">
        <v>35</v>
      </c>
      <c r="I47" s="42" t="s">
        <v>36</v>
      </c>
      <c r="J47" s="43"/>
      <c r="K47" s="43"/>
      <c r="L47" s="43"/>
      <c r="M47" s="43"/>
      <c r="N47" s="44"/>
      <c r="O47" s="19">
        <f aca="true" t="shared" si="13" ref="O47:AD47">O48</f>
        <v>0</v>
      </c>
      <c r="P47" s="20">
        <f t="shared" si="13"/>
        <v>0</v>
      </c>
      <c r="Q47" s="21">
        <f t="shared" si="13"/>
        <v>0</v>
      </c>
      <c r="R47" s="20">
        <f t="shared" si="13"/>
        <v>0</v>
      </c>
      <c r="S47" s="21">
        <f t="shared" si="13"/>
        <v>0</v>
      </c>
      <c r="T47" s="20">
        <f t="shared" si="13"/>
        <v>0</v>
      </c>
      <c r="U47" s="21">
        <f t="shared" si="13"/>
        <v>0</v>
      </c>
      <c r="V47" s="20">
        <f t="shared" si="13"/>
        <v>0</v>
      </c>
      <c r="W47" s="10">
        <f t="shared" si="13"/>
        <v>0</v>
      </c>
      <c r="X47" s="20">
        <f t="shared" si="13"/>
        <v>0</v>
      </c>
      <c r="Y47" s="21">
        <f t="shared" si="13"/>
        <v>0</v>
      </c>
      <c r="Z47" s="20">
        <f t="shared" si="13"/>
        <v>0</v>
      </c>
      <c r="AA47" s="21">
        <f t="shared" si="13"/>
        <v>0</v>
      </c>
      <c r="AB47" s="20">
        <f t="shared" si="13"/>
        <v>0</v>
      </c>
      <c r="AC47" s="21">
        <f t="shared" si="13"/>
        <v>0</v>
      </c>
      <c r="AD47" s="20">
        <f t="shared" si="13"/>
        <v>0</v>
      </c>
      <c r="AE47" s="22">
        <v>0</v>
      </c>
      <c r="AF47" s="20">
        <f>AD47+AB47+V47+T47+R47+P47</f>
        <v>0</v>
      </c>
      <c r="AG47" s="123">
        <f>AG48</f>
        <v>0</v>
      </c>
      <c r="AH47" s="24" t="s">
        <v>37</v>
      </c>
      <c r="AI47" s="24"/>
      <c r="AJ47" s="14" t="s">
        <v>43</v>
      </c>
    </row>
    <row r="48" spans="2:36" ht="124.5" thickBot="1">
      <c r="B48" s="47" t="s">
        <v>86</v>
      </c>
      <c r="C48" s="50" t="s">
        <v>87</v>
      </c>
      <c r="D48" s="51" t="s">
        <v>88</v>
      </c>
      <c r="E48" s="74" t="s">
        <v>89</v>
      </c>
      <c r="F48" s="100">
        <v>0</v>
      </c>
      <c r="G48" s="99">
        <v>0</v>
      </c>
      <c r="H48" s="54" t="s">
        <v>90</v>
      </c>
      <c r="I48" s="54" t="s">
        <v>100</v>
      </c>
      <c r="J48" s="54">
        <v>0</v>
      </c>
      <c r="K48" s="48">
        <v>1</v>
      </c>
      <c r="L48" s="104">
        <f>M48+N48</f>
        <v>0</v>
      </c>
      <c r="M48" s="105">
        <v>0</v>
      </c>
      <c r="N48" s="110">
        <v>0</v>
      </c>
      <c r="O48" s="25">
        <v>0</v>
      </c>
      <c r="P48" s="55">
        <v>0</v>
      </c>
      <c r="Q48" s="25">
        <v>0</v>
      </c>
      <c r="R48" s="53"/>
      <c r="S48" s="115"/>
      <c r="T48" s="49">
        <v>0</v>
      </c>
      <c r="U48" s="25">
        <v>0</v>
      </c>
      <c r="V48" s="26">
        <v>0</v>
      </c>
      <c r="W48" s="27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5">
        <v>27901</v>
      </c>
      <c r="AF48" s="28"/>
      <c r="AG48" s="28">
        <v>0</v>
      </c>
      <c r="AH48" s="64" t="s">
        <v>37</v>
      </c>
      <c r="AI48" s="29"/>
      <c r="AJ48" s="14" t="s">
        <v>43</v>
      </c>
    </row>
    <row r="49" spans="2:36" ht="34.5" thickBot="1">
      <c r="B49" s="15" t="s">
        <v>29</v>
      </c>
      <c r="C49" s="16" t="s">
        <v>30</v>
      </c>
      <c r="D49" s="16" t="s">
        <v>31</v>
      </c>
      <c r="E49" s="16" t="s">
        <v>38</v>
      </c>
      <c r="F49" s="102" t="s">
        <v>33</v>
      </c>
      <c r="G49" s="102" t="s">
        <v>34</v>
      </c>
      <c r="H49" s="41" t="s">
        <v>39</v>
      </c>
      <c r="I49" s="42" t="s">
        <v>36</v>
      </c>
      <c r="J49" s="18"/>
      <c r="K49" s="32"/>
      <c r="L49" s="106"/>
      <c r="M49" s="107"/>
      <c r="N49" s="34"/>
      <c r="O49" s="19">
        <f aca="true" t="shared" si="14" ref="O49:AA49">O50</f>
        <v>0</v>
      </c>
      <c r="P49" s="20">
        <f t="shared" si="14"/>
        <v>0</v>
      </c>
      <c r="Q49" s="21">
        <f t="shared" si="14"/>
        <v>0</v>
      </c>
      <c r="R49" s="20">
        <f t="shared" si="14"/>
        <v>0</v>
      </c>
      <c r="S49" s="21">
        <f t="shared" si="14"/>
        <v>0</v>
      </c>
      <c r="T49" s="20">
        <f t="shared" si="14"/>
        <v>0</v>
      </c>
      <c r="U49" s="21">
        <f t="shared" si="14"/>
        <v>0</v>
      </c>
      <c r="V49" s="20">
        <f t="shared" si="14"/>
        <v>0</v>
      </c>
      <c r="W49" s="21">
        <f t="shared" si="14"/>
        <v>0</v>
      </c>
      <c r="X49" s="20">
        <f t="shared" si="14"/>
        <v>0</v>
      </c>
      <c r="Y49" s="21">
        <f t="shared" si="14"/>
        <v>0</v>
      </c>
      <c r="Z49" s="20">
        <f t="shared" si="14"/>
        <v>0</v>
      </c>
      <c r="AA49" s="30">
        <f t="shared" si="14"/>
        <v>0</v>
      </c>
      <c r="AB49" s="20">
        <v>0</v>
      </c>
      <c r="AC49" s="21">
        <f>AC50</f>
        <v>40000</v>
      </c>
      <c r="AD49" s="20">
        <f>AD50</f>
        <v>0</v>
      </c>
      <c r="AE49" s="21">
        <v>0</v>
      </c>
      <c r="AF49" s="20">
        <f>AD49+AB49+Z49+W49+X49+V49+T49+R49+P49</f>
        <v>0</v>
      </c>
      <c r="AG49" s="23">
        <f>AG50</f>
        <v>0</v>
      </c>
      <c r="AH49" s="24" t="s">
        <v>40</v>
      </c>
      <c r="AI49" s="24"/>
      <c r="AJ49" s="14" t="s">
        <v>43</v>
      </c>
    </row>
    <row r="50" spans="2:36" ht="90.75" thickBot="1">
      <c r="B50" s="68" t="s">
        <v>91</v>
      </c>
      <c r="C50" s="40"/>
      <c r="D50" s="35"/>
      <c r="E50" s="75" t="s">
        <v>94</v>
      </c>
      <c r="F50" s="103">
        <v>0.03</v>
      </c>
      <c r="G50" s="99">
        <v>0</v>
      </c>
      <c r="H50" s="69" t="s">
        <v>95</v>
      </c>
      <c r="I50" s="69" t="s">
        <v>85</v>
      </c>
      <c r="J50" s="36">
        <v>0</v>
      </c>
      <c r="K50" s="69">
        <v>1</v>
      </c>
      <c r="L50" s="108">
        <v>0</v>
      </c>
      <c r="M50" s="109">
        <v>0</v>
      </c>
      <c r="N50" s="111">
        <v>0</v>
      </c>
      <c r="O50" s="37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/>
      <c r="X50" s="30">
        <v>0</v>
      </c>
      <c r="Y50" s="30">
        <v>0</v>
      </c>
      <c r="Z50" s="70">
        <v>0</v>
      </c>
      <c r="AA50" s="30">
        <v>0</v>
      </c>
      <c r="AB50" s="30">
        <v>0</v>
      </c>
      <c r="AC50" s="30">
        <v>40000</v>
      </c>
      <c r="AD50" s="30">
        <v>0</v>
      </c>
      <c r="AE50" s="30">
        <f>AC50+AA50+Y50+W50+U50+S50+Q50+O50</f>
        <v>40000</v>
      </c>
      <c r="AF50" s="30">
        <f>AD50+AB50+Z50+X50+V50+T50+R50+P50</f>
        <v>0</v>
      </c>
      <c r="AG50" s="65">
        <v>0</v>
      </c>
      <c r="AH50" s="66" t="s">
        <v>40</v>
      </c>
      <c r="AI50" s="67"/>
      <c r="AJ50" s="14" t="s">
        <v>43</v>
      </c>
    </row>
  </sheetData>
  <sheetProtection/>
  <mergeCells count="120">
    <mergeCell ref="S7:T7"/>
    <mergeCell ref="U7:V7"/>
    <mergeCell ref="B7:B8"/>
    <mergeCell ref="C7:H8"/>
    <mergeCell ref="I7:I8"/>
    <mergeCell ref="J7:J8"/>
    <mergeCell ref="K7:K8"/>
    <mergeCell ref="L7:L8"/>
    <mergeCell ref="B3:AJ3"/>
    <mergeCell ref="B4:AJ4"/>
    <mergeCell ref="B5:H5"/>
    <mergeCell ref="I5:T5"/>
    <mergeCell ref="U5:AJ5"/>
    <mergeCell ref="B6:D6"/>
    <mergeCell ref="F6:N6"/>
    <mergeCell ref="O6:AF6"/>
    <mergeCell ref="AG6:AJ6"/>
    <mergeCell ref="L20:L21"/>
    <mergeCell ref="B18:H18"/>
    <mergeCell ref="I18:T18"/>
    <mergeCell ref="U18:AJ18"/>
    <mergeCell ref="B19:D19"/>
    <mergeCell ref="F19:N19"/>
    <mergeCell ref="O19:AF19"/>
    <mergeCell ref="AG19:AJ19"/>
    <mergeCell ref="AH7:AH8"/>
    <mergeCell ref="AI7:AI8"/>
    <mergeCell ref="AJ7:AJ8"/>
    <mergeCell ref="C9:H9"/>
    <mergeCell ref="B16:AJ16"/>
    <mergeCell ref="B17:AJ17"/>
    <mergeCell ref="W7:X7"/>
    <mergeCell ref="Y7:Z7"/>
    <mergeCell ref="AA7:AB7"/>
    <mergeCell ref="AC7:AD7"/>
    <mergeCell ref="AE7:AF7"/>
    <mergeCell ref="AG7:AG8"/>
    <mergeCell ref="M7:M8"/>
    <mergeCell ref="N7:N8"/>
    <mergeCell ref="O7:P7"/>
    <mergeCell ref="Q7:R7"/>
    <mergeCell ref="AH20:AH21"/>
    <mergeCell ref="AI20:AI21"/>
    <mergeCell ref="AJ20:AJ21"/>
    <mergeCell ref="C22:H22"/>
    <mergeCell ref="B31:H31"/>
    <mergeCell ref="I31:T31"/>
    <mergeCell ref="U31:AJ31"/>
    <mergeCell ref="W20:X20"/>
    <mergeCell ref="Y20:Z20"/>
    <mergeCell ref="AA20:AB20"/>
    <mergeCell ref="AC20:AD20"/>
    <mergeCell ref="AE20:AF20"/>
    <mergeCell ref="AG20:AG21"/>
    <mergeCell ref="M20:M21"/>
    <mergeCell ref="N20:N21"/>
    <mergeCell ref="O20:P20"/>
    <mergeCell ref="Q20:R20"/>
    <mergeCell ref="S20:T20"/>
    <mergeCell ref="U20:V20"/>
    <mergeCell ref="B20:B21"/>
    <mergeCell ref="C20:H21"/>
    <mergeCell ref="I20:I21"/>
    <mergeCell ref="J20:J21"/>
    <mergeCell ref="K20:K21"/>
    <mergeCell ref="B32:D32"/>
    <mergeCell ref="F32:N32"/>
    <mergeCell ref="O32:AF32"/>
    <mergeCell ref="AG32:AJ32"/>
    <mergeCell ref="B33:B34"/>
    <mergeCell ref="C33:H34"/>
    <mergeCell ref="I33:I34"/>
    <mergeCell ref="J33:J34"/>
    <mergeCell ref="K33:K34"/>
    <mergeCell ref="L33:L34"/>
    <mergeCell ref="AH33:AH34"/>
    <mergeCell ref="AI33:AI34"/>
    <mergeCell ref="AJ33:AJ34"/>
    <mergeCell ref="C35:H35"/>
    <mergeCell ref="B42:H42"/>
    <mergeCell ref="I42:T42"/>
    <mergeCell ref="U42:AJ42"/>
    <mergeCell ref="W33:X33"/>
    <mergeCell ref="Y33:Z33"/>
    <mergeCell ref="AA33:AB33"/>
    <mergeCell ref="AC33:AD33"/>
    <mergeCell ref="AE33:AF33"/>
    <mergeCell ref="AG33:AG34"/>
    <mergeCell ref="M33:M34"/>
    <mergeCell ref="N33:N34"/>
    <mergeCell ref="O33:P33"/>
    <mergeCell ref="Q33:R33"/>
    <mergeCell ref="S33:T33"/>
    <mergeCell ref="U33:V33"/>
    <mergeCell ref="B43:D43"/>
    <mergeCell ref="F43:N43"/>
    <mergeCell ref="O43:AF43"/>
    <mergeCell ref="AG43:AJ43"/>
    <mergeCell ref="B44:B45"/>
    <mergeCell ref="C44:H45"/>
    <mergeCell ref="I44:I45"/>
    <mergeCell ref="J44:J45"/>
    <mergeCell ref="K44:K45"/>
    <mergeCell ref="L44:L45"/>
    <mergeCell ref="AH44:AH45"/>
    <mergeCell ref="AI44:AI45"/>
    <mergeCell ref="AJ44:AJ45"/>
    <mergeCell ref="C46:H46"/>
    <mergeCell ref="W44:X44"/>
    <mergeCell ref="Y44:Z44"/>
    <mergeCell ref="AA44:AB44"/>
    <mergeCell ref="AC44:AD44"/>
    <mergeCell ref="AE44:AF44"/>
    <mergeCell ref="AG44:AG45"/>
    <mergeCell ref="M44:M45"/>
    <mergeCell ref="N44:N45"/>
    <mergeCell ref="O44:P44"/>
    <mergeCell ref="Q44:R44"/>
    <mergeCell ref="S44:T44"/>
    <mergeCell ref="U44:V4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David Suarez Sanchez</cp:lastModifiedBy>
  <cp:lastPrinted>2013-01-30T17:18:48Z</cp:lastPrinted>
  <dcterms:created xsi:type="dcterms:W3CDTF">2012-09-13T19:38:09Z</dcterms:created>
  <dcterms:modified xsi:type="dcterms:W3CDTF">2013-07-26T15:58:27Z</dcterms:modified>
  <cp:category/>
  <cp:version/>
  <cp:contentType/>
  <cp:contentStatus/>
</cp:coreProperties>
</file>