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785" tabRatio="783" activeTab="0"/>
  </bookViews>
  <sheets>
    <sheet name="Fort. Talento H" sheetId="1" r:id="rId1"/>
    <sheet name="Fort. Adtivo" sheetId="2" r:id="rId2"/>
    <sheet name="Instrumentos de Planificac" sheetId="3" r:id="rId3"/>
    <sheet name="Fortalecimiento Finanzas" sheetId="4" r:id="rId4"/>
    <sheet name="Apoyo a la Gestión y Produc" sheetId="5" r:id="rId5"/>
    <sheet name="Apoyo a la industria turistica" sheetId="6" r:id="rId6"/>
    <sheet name="Apoyo al desarrollo rural" sheetId="7" r:id="rId7"/>
    <sheet name="Iniciativas Econo Solidaria" sheetId="8" r:id="rId8"/>
    <sheet name="Disponibilidad Aliment" sheetId="9" r:id="rId9"/>
    <sheet name="Mejoramiento Planifica Educ" sheetId="10" r:id="rId10"/>
    <sheet name="Mantenimiento y Admon Plant Edu" sheetId="11" r:id="rId11"/>
    <sheet name="Subsidio Transporte" sheetId="12" r:id="rId12"/>
    <sheet name="Asistencia Nutric" sheetId="13" r:id="rId13"/>
    <sheet name="Mejor. SSS" sheetId="14" r:id="rId14"/>
    <sheet name="Articulacion pres sss" sheetId="15" r:id="rId15"/>
    <sheet name="PTS" sheetId="16" r:id="rId16"/>
    <sheet name="Acompña Proc Prom social" sheetId="17" r:id="rId17"/>
    <sheet name="Apoyo al CLOPAD" sheetId="18" r:id="rId18"/>
    <sheet name="Fortalec del dpte y Recr" sheetId="19" r:id="rId19"/>
    <sheet name="Escuelas Forma" sheetId="20" r:id="rId20"/>
    <sheet name="Forma y Capac Proc Cultu" sheetId="21" r:id="rId21"/>
    <sheet name="Programa rescate valores" sheetId="22" r:id="rId22"/>
    <sheet name="Fortalec Seguridad" sheetId="23" r:id="rId23"/>
    <sheet name="Fortalec DIH" sheetId="24" r:id="rId24"/>
    <sheet name="Fortalec  Particip Juven" sheetId="25" r:id="rId25"/>
    <sheet name="Promocion derec protecc niños" sheetId="26" r:id="rId26"/>
    <sheet name="Fortalec núcleo fliar" sheetId="27" r:id="rId27"/>
    <sheet name="Asistencia Integral a la Flia" sheetId="28" r:id="rId28"/>
    <sheet name="Asistencia personas con discapa" sheetId="29" r:id="rId29"/>
    <sheet name="Asistencia Integral AM" sheetId="30" r:id="rId30"/>
    <sheet name="Apoyo a Minorias Etnicas" sheetId="31" r:id="rId31"/>
    <sheet name="Generacion Participa Ciudada" sheetId="32" r:id="rId32"/>
    <sheet name="Activa Veedur" sheetId="33" r:id="rId33"/>
    <sheet name="Protección Recurso Hídrico" sheetId="34" r:id="rId34"/>
    <sheet name="Fortalecimiento Educa Amb" sheetId="35" r:id="rId35"/>
    <sheet name="Mejoramiento Ambiental" sheetId="36" r:id="rId36"/>
    <sheet name="Planificacion ajustes esquema" sheetId="37" r:id="rId37"/>
    <sheet name="Apoyo PGIRS" sheetId="38" r:id="rId38"/>
    <sheet name="Plan Maestro" sheetId="39" r:id="rId39"/>
    <sheet name="Alumbrado publico" sheetId="40" r:id="rId40"/>
    <sheet name="Infraestructura Vocac Turisitic" sheetId="41" r:id="rId41"/>
    <sheet name="Recuperacion Malla vial" sheetId="42" r:id="rId42"/>
    <sheet name="Infraestructyura institucional" sheetId="43" r:id="rId43"/>
    <sheet name="Vivienda" sheetId="44" r:id="rId44"/>
    <sheet name="Circasia Educa" sheetId="45" r:id="rId45"/>
    <sheet name="Forta de la Comunica" sheetId="46" r:id="rId46"/>
  </sheets>
  <definedNames>
    <definedName name="_xlnm.Print_Area" localSheetId="16">'Acompña Proc Prom social'!$A$1:$N$23</definedName>
    <definedName name="_xlnm.Print_Area" localSheetId="32">'Activa Veedur'!$A$1:$N$18</definedName>
    <definedName name="_xlnm.Print_Area" localSheetId="4">'Apoyo a la Gestión y Produc'!$A$1:$N$22</definedName>
    <definedName name="_xlnm.Print_Area" localSheetId="5">'Apoyo a la industria turistica'!$A$1:$N$23</definedName>
    <definedName name="_xlnm.Print_Area" localSheetId="17">'Apoyo al CLOPAD'!$A$1:$N$25</definedName>
    <definedName name="_xlnm.Print_Area" localSheetId="6">'Apoyo al desarrollo rural'!$A$1:$N$19</definedName>
    <definedName name="_xlnm.Print_Area" localSheetId="37">'Apoyo PGIRS'!$A$1:$N$18</definedName>
    <definedName name="_xlnm.Print_Area" localSheetId="14">'Articulacion pres sss'!$A$1:$N$18</definedName>
    <definedName name="_xlnm.Print_Area" localSheetId="27">'Asistencia Integral a la Flia'!$A$1:$N$19</definedName>
    <definedName name="_xlnm.Print_Area" localSheetId="29">'Asistencia Integral AM'!$A$1:$N$19</definedName>
    <definedName name="_xlnm.Print_Area" localSheetId="12">'Asistencia Nutric'!$A$1:$N$17</definedName>
    <definedName name="_xlnm.Print_Area" localSheetId="28">'Asistencia personas con discapa'!$A$1:$N$19</definedName>
    <definedName name="_xlnm.Print_Area" localSheetId="44">'Circasia Educa'!$A$1:$N$23</definedName>
    <definedName name="_xlnm.Print_Area" localSheetId="8">'Disponibilidad Aliment'!$A$1:$N$21</definedName>
    <definedName name="_xlnm.Print_Area" localSheetId="19">'Escuelas Forma'!$A$1:$N$19</definedName>
    <definedName name="_xlnm.Print_Area" localSheetId="20">'Forma y Capac Proc Cultu'!$A$1:$N$25</definedName>
    <definedName name="_xlnm.Print_Area" localSheetId="1">'Fort. Adtivo'!$A$1:$N$37</definedName>
    <definedName name="_xlnm.Print_Area" localSheetId="0">'Fort. Talento H'!$A$1:$N$19</definedName>
    <definedName name="_xlnm.Print_Area" localSheetId="45">'Forta de la Comunica'!$A$1:$N$20</definedName>
    <definedName name="_xlnm.Print_Area" localSheetId="24">'Fortalec  Particip Juven'!$A$1:$N$17</definedName>
    <definedName name="_xlnm.Print_Area" localSheetId="18">'Fortalec del dpte y Recr'!$A$1:$N$23</definedName>
    <definedName name="_xlnm.Print_Area" localSheetId="23">'Fortalec DIH'!$A$1:$N$20</definedName>
    <definedName name="_xlnm.Print_Area" localSheetId="26">'Fortalec núcleo fliar'!$A$1:$N$23</definedName>
    <definedName name="_xlnm.Print_Area" localSheetId="22">'Fortalec Seguridad'!$A$1:$N$24</definedName>
    <definedName name="_xlnm.Print_Area" localSheetId="34">'Fortalecimiento Educa Amb'!$A$1:$N$18</definedName>
    <definedName name="_xlnm.Print_Area" localSheetId="3">'Fortalecimiento Finanzas'!$A$1:$N$20</definedName>
    <definedName name="_xlnm.Print_Area" localSheetId="31">'Generacion Participa Ciudada'!$A$1:$N$19</definedName>
    <definedName name="_xlnm.Print_Area" localSheetId="40">'Infraestructura Vocac Turisitic'!$A$1:$N$21</definedName>
    <definedName name="_xlnm.Print_Area" localSheetId="42">'Infraestructyura institucional'!$A$1:$N$19</definedName>
    <definedName name="_xlnm.Print_Area" localSheetId="7">'Iniciativas Econo Solidaria'!$A$1:$N$21</definedName>
    <definedName name="_xlnm.Print_Area" localSheetId="2">'Instrumentos de Planificac'!$A$1:$N$24</definedName>
    <definedName name="_xlnm.Print_Area" localSheetId="10">'Mantenimiento y Admon Plant Edu'!$A$1:$N$17</definedName>
    <definedName name="_xlnm.Print_Area" localSheetId="13">'Mejor. SSS'!$A$1:$N$20</definedName>
    <definedName name="_xlnm.Print_Area" localSheetId="35">'Mejoramiento Ambiental'!$A$1:$N$24</definedName>
    <definedName name="_xlnm.Print_Area" localSheetId="9">'Mejoramiento Planifica Educ'!$A$1:$N$27</definedName>
    <definedName name="_xlnm.Print_Area" localSheetId="38">'Plan Maestro'!$A$1:$N$17</definedName>
    <definedName name="_xlnm.Print_Area" localSheetId="36">'Planificacion ajustes esquema'!$A$1:$N$27</definedName>
    <definedName name="_xlnm.Print_Area" localSheetId="21">'Programa rescate valores'!$A$1:$N$19</definedName>
    <definedName name="_xlnm.Print_Area" localSheetId="25">'Promocion derec protecc niños'!$A$1:$N$19</definedName>
    <definedName name="_xlnm.Print_Area" localSheetId="33">'Protección Recurso Hídrico'!$A$1:$N$21</definedName>
    <definedName name="_xlnm.Print_Area" localSheetId="15">'PTS'!$A$1:$N$49</definedName>
    <definedName name="_xlnm.Print_Area" localSheetId="41">'Recuperacion Malla vial'!$A$1:$N$17</definedName>
    <definedName name="_xlnm.Print_Area" localSheetId="11">'Subsidio Transporte'!$A$1:$N$18</definedName>
    <definedName name="_xlnm.Print_Area" localSheetId="43">'Vivienda'!$A$1:$N$20</definedName>
    <definedName name="_xlnm.Print_Titles" localSheetId="16">'Acompña Proc Prom social'!$14:$15</definedName>
    <definedName name="_xlnm.Print_Titles" localSheetId="4">'Apoyo a la Gestión y Produc'!$12:$13</definedName>
    <definedName name="_xlnm.Print_Titles" localSheetId="5">'Apoyo a la industria turistica'!$13:$14</definedName>
    <definedName name="_xlnm.Print_Titles" localSheetId="17">'Apoyo al CLOPAD'!$16:$17</definedName>
    <definedName name="_xlnm.Print_Titles" localSheetId="6">'Apoyo al desarrollo rural'!$13:$14</definedName>
    <definedName name="_xlnm.Print_Titles" localSheetId="20">'Forma y Capac Proc Cultu'!$13:$14</definedName>
    <definedName name="_xlnm.Print_Titles" localSheetId="1">'Fort. Adtivo'!$13:$14</definedName>
    <definedName name="_xlnm.Print_Titles" localSheetId="45">'Forta de la Comunica'!$13:$14</definedName>
    <definedName name="_xlnm.Print_Titles" localSheetId="23">'Fortalec DIH'!$13:$14</definedName>
    <definedName name="_xlnm.Print_Titles" localSheetId="26">'Fortalec núcleo fliar'!$13:$14</definedName>
    <definedName name="_xlnm.Print_Titles" localSheetId="22">'Fortalec Seguridad'!$13:$14</definedName>
    <definedName name="_xlnm.Print_Titles" localSheetId="2">'Instrumentos de Planificac'!$13:$14</definedName>
    <definedName name="_xlnm.Print_Titles" localSheetId="9">'Mejoramiento Planifica Educ'!$11:$12</definedName>
    <definedName name="_xlnm.Print_Titles" localSheetId="36">'Planificacion ajustes esquema'!$13:$14</definedName>
    <definedName name="_xlnm.Print_Titles" localSheetId="15">'PTS'!$15:$16</definedName>
  </definedNames>
  <calcPr fullCalcOnLoad="1"/>
</workbook>
</file>

<file path=xl/comments23.xml><?xml version="1.0" encoding="utf-8"?>
<comments xmlns="http://schemas.openxmlformats.org/spreadsheetml/2006/main">
  <authors>
    <author>ALCALDIA</author>
  </authors>
  <commentList>
    <comment ref="A18" authorId="0">
      <text>
        <r>
          <rPr>
            <b/>
            <sz val="9"/>
            <rFont val="Tahoma"/>
            <family val="2"/>
          </rPr>
          <t>ALCALDIA:
Sólo un subprograma, se queda la meta</t>
        </r>
      </text>
    </comment>
  </commentList>
</comments>
</file>

<file path=xl/comments25.xml><?xml version="1.0" encoding="utf-8"?>
<comments xmlns="http://schemas.openxmlformats.org/spreadsheetml/2006/main">
  <authors>
    <author>alcaldia</author>
  </authors>
  <commentList>
    <comment ref="J15" authorId="0">
      <text>
        <r>
          <rPr>
            <b/>
            <sz val="9"/>
            <rFont val="Tahoma"/>
            <family val="2"/>
          </rPr>
          <t>alcaldia: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Jorge Omar Tejada G.</author>
  </authors>
  <commentList>
    <comment ref="D15" authorId="0">
      <text>
        <r>
          <rPr>
            <b/>
            <sz val="8"/>
            <rFont val="Tahoma"/>
            <family val="2"/>
          </rPr>
          <t>esto puede salir por etesa</t>
        </r>
      </text>
    </comment>
  </commentList>
</comments>
</file>

<file path=xl/comments27.xml><?xml version="1.0" encoding="utf-8"?>
<comments xmlns="http://schemas.openxmlformats.org/spreadsheetml/2006/main">
  <authors>
    <author>ALCALDIA</author>
  </authors>
  <commentList>
    <comment ref="A15" authorId="0">
      <text>
        <r>
          <rPr>
            <b/>
            <sz val="9"/>
            <rFont val="Tahoma"/>
            <family val="2"/>
          </rPr>
          <t>ALCALDIA:</t>
        </r>
        <r>
          <rPr>
            <sz val="9"/>
            <rFont val="Tahoma"/>
            <family val="2"/>
          </rPr>
          <t xml:space="preserve">
integrar los 2 subprogramas en uno sólo</t>
        </r>
      </text>
    </comment>
  </commentList>
</comments>
</file>

<file path=xl/comments42.xml><?xml version="1.0" encoding="utf-8"?>
<comments xmlns="http://schemas.openxmlformats.org/spreadsheetml/2006/main">
  <authors>
    <author>ALCALDIA</author>
  </authors>
  <commentList>
    <comment ref="B15" authorId="0">
      <text>
        <r>
          <rPr>
            <b/>
            <sz val="9"/>
            <rFont val="Tahoma"/>
            <family val="2"/>
          </rPr>
          <t xml:space="preserve">a través de la rehabilitación de 800 mts de andenes, 1000 mts de vias urbanas, 1000 mts rurales. Costrucción de 500 mts de andenes, 1000 mts de vías urbanas y el mantenimiento   de 20.000 mts de vías rurales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<sst xmlns="http://schemas.openxmlformats.org/spreadsheetml/2006/main" count="2708" uniqueCount="1130">
  <si>
    <t xml:space="preserve">Número de minicadenas y sectores apoyados </t>
  </si>
  <si>
    <t>INDICADORES</t>
  </si>
  <si>
    <t>SUBPROGRAMA</t>
  </si>
  <si>
    <t>RESPONSABLE</t>
  </si>
  <si>
    <t>FORMATO PLAN DE ACCIÓN</t>
  </si>
  <si>
    <t>METAS DE PRODUCTO</t>
  </si>
  <si>
    <t>PROYECTO Y/O ACCIONES</t>
  </si>
  <si>
    <t>NOMBRE</t>
  </si>
  <si>
    <t>ESTADO ACTUAL</t>
  </si>
  <si>
    <t>III TRIMESTRE</t>
  </si>
  <si>
    <t>IV TRIMESTRE</t>
  </si>
  <si>
    <t>TOTAL</t>
  </si>
  <si>
    <t>METAS DEL PRODUCTO</t>
  </si>
  <si>
    <t>ALCALDIA MUNICIPAL DE CIRCASIA</t>
  </si>
  <si>
    <t>I        TRIMESTRE</t>
  </si>
  <si>
    <t>II          TRIMESTRE</t>
  </si>
  <si>
    <t>ACCIONES</t>
  </si>
  <si>
    <t>Apoyo al desarrollo rural y mejoramiento de la competitividad agropecuaria del municipio de Circasia</t>
  </si>
  <si>
    <t>Establecer diez huertas escolares  sostenibles durante el período</t>
  </si>
  <si>
    <t>Asistir y beneficiar  a 300 familias en procesos de agricultura limpia y procesos autosostenibles (seguridad alimentaria)</t>
  </si>
  <si>
    <t>23 veredas con encuesta agropecuaria</t>
  </si>
  <si>
    <t xml:space="preserve">Realizar Un (1) programa de capacitación y difusión de buenas prácticas agrícolas y producción limpia. </t>
  </si>
  <si>
    <t>Número de familias asistidas y beneficiadas</t>
  </si>
  <si>
    <t>Número de veredas encuestadas</t>
  </si>
  <si>
    <t>Números de programas implementados</t>
  </si>
  <si>
    <t>Atender 600 usuarios  en ATB por año</t>
  </si>
  <si>
    <t>Administrar el banco de herramientas</t>
  </si>
  <si>
    <t xml:space="preserve">Apoyar el funcionamiento del CMDR </t>
  </si>
  <si>
    <t>40 capacitaciones relacionadas con la calidad e inocuidad de los alimentos y para la promoción de la cultura ciudadana</t>
  </si>
  <si>
    <t>Número de usuarios atendidos</t>
  </si>
  <si>
    <t>Número de banco de herramientas administrado</t>
  </si>
  <si>
    <t>Nümero de sesiones del CMDR realizados durante el año</t>
  </si>
  <si>
    <t>Número de mercados campesinos realizados</t>
  </si>
  <si>
    <t>Número de capacitaciones realizadas por año</t>
  </si>
  <si>
    <t>0.25</t>
  </si>
  <si>
    <t>Número de grupos asociativos apoyados</t>
  </si>
  <si>
    <t>Número  de huertas establecidas y conservadas</t>
  </si>
  <si>
    <t>PLAN DE DESARROLLO MUNICIPAL  2008 - 2011 "CIRCASIA, UN HOGAR PARA DISFRUTAR LA VIDA"</t>
  </si>
  <si>
    <t xml:space="preserve">Realizar Un (1) programa anual de eventos recreodeportivos </t>
  </si>
  <si>
    <t>Realizar cuatro (4)  programas de juegos intercolegiados en el cuatrienio</t>
  </si>
  <si>
    <t>1. Realizar Un (1) programa anual de eventos recreodeportivos para poblaciones especiales</t>
  </si>
  <si>
    <t>Desarrollar el programa palpita el domingo</t>
  </si>
  <si>
    <t>Ejecutar Un proceso anual de capacitación a clubes y organizaciones deportivas</t>
  </si>
  <si>
    <t>Apoyar 2 deportistas de alto rendimiento por año</t>
  </si>
  <si>
    <t>Apoyar y dotar 6 clubes y organizaciones por año</t>
  </si>
  <si>
    <t>Desarrollar un programa de actividad física en el marco de las fiestas por año</t>
  </si>
  <si>
    <t>Dar continuidad al programa de escuelas deportivas</t>
  </si>
  <si>
    <t>Realizar 1 dotación por escuela cada año</t>
  </si>
  <si>
    <t>Número de juegos realizados en el cuatrienio</t>
  </si>
  <si>
    <t>Número de programas recreodeportivos realizados para poblaciones especiales</t>
  </si>
  <si>
    <t>Número de programas de palpita el domingo realizados</t>
  </si>
  <si>
    <t xml:space="preserve">Número de personas capacitadas en deporte y recreación </t>
  </si>
  <si>
    <t>Número de deportistas de alto rendimiento apoyados</t>
  </si>
  <si>
    <t>Número de clubes y organizaciones deportivas dotadas por año</t>
  </si>
  <si>
    <t xml:space="preserve">Número de programas desarrollados </t>
  </si>
  <si>
    <t>Número de escuelas implementadas</t>
  </si>
  <si>
    <t>Número de escuelas apoyadas</t>
  </si>
  <si>
    <t>Número de procesos articulados</t>
  </si>
  <si>
    <t>Apoyar la participación en festivales deportivos a 5 escuelas por año</t>
  </si>
  <si>
    <t>Fortalecimiento del deporte y la recreación circasiana</t>
  </si>
  <si>
    <t>Implementación de escuelas deportivas</t>
  </si>
  <si>
    <t>Implementar Un (1) programa de apoyo a las instituciones de socorro</t>
  </si>
  <si>
    <t>Realizar comités intersectoriales para la prevención, mitigación y prevención de emergencias</t>
  </si>
  <si>
    <t>Realizar mantenimiento y apoyo a los equipos de comunicación</t>
  </si>
  <si>
    <t>Realizar simulacro municipal de emergencias</t>
  </si>
  <si>
    <t>Número de programas de apoyo a las instituciones de socorro, implementados</t>
  </si>
  <si>
    <t>Número de equipos con mantenimiento.</t>
  </si>
  <si>
    <t>Número de simulacros realizados</t>
  </si>
  <si>
    <t>Actualizar el Plan Local de emergencia y contingencia</t>
  </si>
  <si>
    <t>Realizar capacitaciones sobre la cultura de la mitigación de riesgos</t>
  </si>
  <si>
    <t>Ejecutar un plan para la revisión de establecimientos públicos,  locales comerciales, centros de recreación y sitios turísticos</t>
  </si>
  <si>
    <t>Actualización y capacitación en atención de emergencias para los organismos de socorro del Municipio por parte del CREPAD</t>
  </si>
  <si>
    <t>Número de capacitaciones</t>
  </si>
  <si>
    <t>Número de planes ejecutados por año</t>
  </si>
  <si>
    <t>Número de actualizaciones y capacitaciones por año</t>
  </si>
  <si>
    <t>Número de planes de prevención, mitigación y contingencia actualizados</t>
  </si>
  <si>
    <t>Conformar corredores viales suburbanos,  y gestión de la planificación intermedia del suelo rural</t>
  </si>
  <si>
    <t>Realizar un (1) proceso de seguimiento a través de  los siguientes instrumentos: Plan Indicativo, Plan de Acción y SICEP</t>
  </si>
  <si>
    <t>Mejorar el sistema de seguimiento y evaluación de proyectos de inversión</t>
  </si>
  <si>
    <t xml:space="preserve">Aplicar un programa de actualización  del expediente  municipal </t>
  </si>
  <si>
    <t>Apoyar el SISBIN en articulación con el DAPD</t>
  </si>
  <si>
    <t>Un sistema de información geográfico implementado y apoyando los procesos de planificación</t>
  </si>
  <si>
    <t>Una actualización del SISBEN elaborada</t>
  </si>
  <si>
    <t>Apoyar el Comité de Estratificación Municipal</t>
  </si>
  <si>
    <t>Un consejo territorial en operación</t>
  </si>
  <si>
    <t>Número de instrumentos de seguimiento a la planificación desarrollados</t>
  </si>
  <si>
    <t>Número de sistemas mejorados y apoyados</t>
  </si>
  <si>
    <t>Número de actualizaciones al expediente municipal</t>
  </si>
  <si>
    <t>Número de apoyos para el SISBIN</t>
  </si>
  <si>
    <t>Número de sistemas de información geográfica actualizados</t>
  </si>
  <si>
    <t>Número de actualizaciones realizadas</t>
  </si>
  <si>
    <t>Número de sesiones del Comité realizadas por año</t>
  </si>
  <si>
    <t>Número de apoyos al CTP</t>
  </si>
  <si>
    <t>Apoyo a Instrumentos de Planificación y Sistemas de  Información del Municipio de Circasia</t>
  </si>
  <si>
    <t>Número de procesos gestionados</t>
  </si>
  <si>
    <t>Apoyo y fortalecimiento al Comité Local Para la Prevención y Atención de Desastres</t>
  </si>
  <si>
    <t>Número de decretos adoptados</t>
  </si>
  <si>
    <t>Número de acciones realizadas por año</t>
  </si>
  <si>
    <t>Número de poblaciones especiales apoyadas</t>
  </si>
  <si>
    <t>Número de eventos realizados por año</t>
  </si>
  <si>
    <t>Número de talleres realizados por año</t>
  </si>
  <si>
    <t>Número de personas capacitadas por año</t>
  </si>
  <si>
    <t>Número de empleos directos generados por año</t>
  </si>
  <si>
    <t>Número de organizacione, grupos, artistas y gestores apoyados por año</t>
  </si>
  <si>
    <t>Número de proyectos gestionados</t>
  </si>
  <si>
    <t>Número de escenarios fortalecidos por año</t>
  </si>
  <si>
    <t>Número de documentos actualizados y publicados</t>
  </si>
  <si>
    <t>Número de acciones realizadas</t>
  </si>
  <si>
    <t>Formación  y capacitación para el fortalecimiento de los procesos y servicios culturales</t>
  </si>
  <si>
    <t>Apoyo a programas para el rescate de valores, recuperación, conservación y promoción del patrimonio cultural material e inmaterial</t>
  </si>
  <si>
    <t>Número de documentos revisados y adoptados</t>
  </si>
  <si>
    <t>Socialización y presentación del documento al Consejo Municipal de Cultura</t>
  </si>
  <si>
    <t>0.5</t>
  </si>
  <si>
    <t>Convocatoría pública e inscripciones para la conformación del consejo</t>
  </si>
  <si>
    <t>Jornadas de capacitación en las competencias y funciones del CMC</t>
  </si>
  <si>
    <t>Apoyo para la participación en eventos culturales a nivel deptal y dotación de implementos para el desarrollo de las actividades culturales</t>
  </si>
  <si>
    <t xml:space="preserve">Celebración del mes de la niñez y realización del carnaval de la libertad </t>
  </si>
  <si>
    <t>Contratación de instructores y dotación para talleres</t>
  </si>
  <si>
    <t xml:space="preserve">Formalizar acuerdos y convenios con entidades culturales </t>
  </si>
  <si>
    <t>Contratación de instructores y gestores culturales</t>
  </si>
  <si>
    <t>Realización convenios con el SENA</t>
  </si>
  <si>
    <t>Apoyo logístico para realización de eventos, promoción de trabajos artísticos, dotación, capacitación y apoyo para la particpación en eventos culturales</t>
  </si>
  <si>
    <t>Formular y registrar proyectos culturales ante Mincultura</t>
  </si>
  <si>
    <t>Mantenimiento instalaciones locativas, dotación de equipos, muebles y enseres, dotación de material bibliográfico, inclusión en asociaciones y redes,  contratación de personal para el fomento y promoción</t>
  </si>
  <si>
    <t>Realizar divulgación, visitas, encuestas, inscripcion y publicación</t>
  </si>
  <si>
    <t>Realizar exposiciones, charlas educativas, actualizar el inventario del patrimonio cultural, celebrar el día del patrimonio y realización de campañas para la protección y conservación del patrimonio</t>
  </si>
  <si>
    <t>Planear, organizar, divulgar, ejecutar y evaluar actividades artísticas y culturales</t>
  </si>
  <si>
    <t>Implementar un (1) programa que incluya PAI, IAMI y AIEPI</t>
  </si>
  <si>
    <t>Desarrollar estrategia de vacunación sin barreras</t>
  </si>
  <si>
    <t>Implementar programa comunitario de lactancia materna exclusiva y complementaria</t>
  </si>
  <si>
    <t>Desarrollar Un (1) programa de formación, apoyo y garantía para la salud sexual y reproductiva</t>
  </si>
  <si>
    <t>Desarrollar estrategia IECM frente al cáncer de cuello uterino y mama</t>
  </si>
  <si>
    <t>Red de prevención contra la violencia intrafamiliar, maltrato infantil y el abuso sexual</t>
  </si>
  <si>
    <t>Conformar red comunitaria para la promoción de la salud mental, prevención de consumo de sustancias psicoactivas y trastornos mentales</t>
  </si>
  <si>
    <t>Establecer Un (1) programa de prevención, seguimiento y control de enfermedades transmisibles y zoonosis</t>
  </si>
  <si>
    <t>Estrategia IECM frente a riesgos ambientales</t>
  </si>
  <si>
    <t>Implementar Una (1) de red social de estilos de vida saludables</t>
  </si>
  <si>
    <t>Estrategia para la disminución del inicio temprano de consumo de cigarrillo</t>
  </si>
  <si>
    <t>Programa de fomento de estilos de vida saludables</t>
  </si>
  <si>
    <t>Estrategia IECM frente a enfermedades laborales</t>
  </si>
  <si>
    <t>Implementar una (1) estrategia IECM de salud bucal en todos los grupos etáreos</t>
  </si>
  <si>
    <t>Establecer una (1) estrategia de seguimiento, vigiliancia y control en la seguridad sanitaria y sanemiento básico</t>
  </si>
  <si>
    <t>Realizar Un programa de gestión integral para el desarrollo operativo y funcional del plan nacional en salud pública</t>
  </si>
  <si>
    <t>Estrategia de seguimiento, control y vigilancia</t>
  </si>
  <si>
    <t>Suscribir Un (1) convenio implementado para la red de la superación de la pobreza extrema</t>
  </si>
  <si>
    <t>Realizar un campaña de socialización del programa juntos</t>
  </si>
  <si>
    <t>Realizar una campaña informativa y de socialización de los servicios prestados por las ARP</t>
  </si>
  <si>
    <t>Conformar y operar el Comité Local de Salud Ocupacional</t>
  </si>
  <si>
    <t>Realizar una campaña para la sensibilización para la inclusión del discapacitado en el sector productivo</t>
  </si>
  <si>
    <t>Realizar un proceso de Seguimiento, evaluación y difusión de los resultados</t>
  </si>
  <si>
    <t>Número de programas implementados operando</t>
  </si>
  <si>
    <t>Estrategia de vacunación sin barreras operando</t>
  </si>
  <si>
    <t>Programa comunitario operando</t>
  </si>
  <si>
    <t>Estrategia IECM operando</t>
  </si>
  <si>
    <t>Red de prevención operando</t>
  </si>
  <si>
    <t>Número de redes comunitarias construidas</t>
  </si>
  <si>
    <t>Red comunitaria operando</t>
  </si>
  <si>
    <t>Número de programas establecidos</t>
  </si>
  <si>
    <t>Número de redes implementadas  y operando</t>
  </si>
  <si>
    <t>Estrategia operando</t>
  </si>
  <si>
    <t>Programa operando</t>
  </si>
  <si>
    <t>Número de estrategias de seguimiento, vigiliancia y control en la seguridad sanitaria y sanemiento básico implementadas</t>
  </si>
  <si>
    <t>Número de programas de gestión realizados</t>
  </si>
  <si>
    <t>Número de planes implementados</t>
  </si>
  <si>
    <t>Número de campañas realizadas</t>
  </si>
  <si>
    <t>Número de programas implementados</t>
  </si>
  <si>
    <t>Número de campañas informativas y de socialización realizadas por año</t>
  </si>
  <si>
    <t>Número de comités conformados y operando</t>
  </si>
  <si>
    <t>Número de campañas realizadas por año</t>
  </si>
  <si>
    <t>Número de procesos realizados por año</t>
  </si>
  <si>
    <t>Número de comités realizadso</t>
  </si>
  <si>
    <t>Estrategia frente VIH SIDA y ETS</t>
  </si>
  <si>
    <t>Implementar Un (1) programa de promoción, inducción, inspección, sensibilización y seguimiento de la salud en el entorno laboral</t>
  </si>
  <si>
    <t>PLAN DE ACCIÓN SECRETARIA DE : PLANEACION Y DESARROLLO</t>
  </si>
  <si>
    <t>PLAN DE ACCIÓN SECRETARIA DE : PLANEACIÓN Y DESARROLLO</t>
  </si>
  <si>
    <t>Un plan de manejo apoyado y fortalecido</t>
  </si>
  <si>
    <t>Conservar y recuperar las microcuencas urbanas y rurales</t>
  </si>
  <si>
    <t>Construir y/ o realizar mantenimiento a  34  pozos</t>
  </si>
  <si>
    <t>Apoyar campañas de ahorro y uso eficiente del agua</t>
  </si>
  <si>
    <t>Protección del Recurso Hídrico del Municipio de Circasia</t>
  </si>
  <si>
    <t xml:space="preserve"> Número de predios adquiridos </t>
  </si>
  <si>
    <t>Número de planes de manejo apoyados</t>
  </si>
  <si>
    <t>Número de programas de conservación y recuperación realizados</t>
  </si>
  <si>
    <t>Número de pozos construidos y/o con mantenimiento</t>
  </si>
  <si>
    <t>Número de campañas apoyadas</t>
  </si>
  <si>
    <t>Oficina de Infraestructura</t>
  </si>
  <si>
    <t>METAS DE RESULTADO : Apoyar un programa de ampliación de cobertura y continuidad en seguridad social</t>
  </si>
  <si>
    <t>Mantener una base de datos actualizada</t>
  </si>
  <si>
    <t>Ejecutar Un (1) programa permenente de interventoría al Régimen Subsidiado anual</t>
  </si>
  <si>
    <t>Realizar acciones de promoción a la afiliación al SGSSS</t>
  </si>
  <si>
    <t>Identificar y priorizar la población vulnerable a través de validación ante el ISSQ</t>
  </si>
  <si>
    <t>Asignar eficientemente el 100% de los cupos del R.S.</t>
  </si>
  <si>
    <t>Número de bases de datos actualizadas</t>
  </si>
  <si>
    <t>Número de programas de interventoría ejecutados</t>
  </si>
  <si>
    <t>Número de acciones de promoción realizadas</t>
  </si>
  <si>
    <t>Número de listas de priorizados</t>
  </si>
  <si>
    <t>Porcentaje de cupoas asignados eficientemente</t>
  </si>
  <si>
    <t>Mejoramiento de la seguridad social en salud de los habitantes del municipio</t>
  </si>
  <si>
    <t>PLAN DE DESARROLLO MUNICIPAL  2008-2011 "Circasia, Un Hogar para Disfrutar la Vida"</t>
  </si>
  <si>
    <t>PLAN DE ACCIÓN SECRETARIA DE : PLANEACIÓN Y DESARROLLO MUNICIPAL</t>
  </si>
  <si>
    <t>PROYECTO</t>
  </si>
  <si>
    <t xml:space="preserve"> Fortalecer Una (1) fundación de discapacitados </t>
  </si>
  <si>
    <t>Número de fundaciones fortalecidas</t>
  </si>
  <si>
    <t>Número de convenios realizados</t>
  </si>
  <si>
    <t>ASISTENCIA INTEGRAL AL ADULTO MAYOR DE CIRCASIA</t>
  </si>
  <si>
    <t>Brindar atención a 50 adultos mayores residentes en el hogar del anciano</t>
  </si>
  <si>
    <t>Número de adultos mayores instutucionalizados atendidos</t>
  </si>
  <si>
    <t>RealzarENCUENTRO MPAL ADULTO MAYOR</t>
  </si>
  <si>
    <t>Número de encuentros realizados</t>
  </si>
  <si>
    <t>Participar el ENCUENTRO DPTAL ADULTO MAYOR</t>
  </si>
  <si>
    <t>Número de acciones realizadas para participar en el encuentro</t>
  </si>
  <si>
    <t>Asistencia integral a la familia, apoyo a la equidad de género, niñez y juventud del Municipio de Circasia</t>
  </si>
  <si>
    <t>Suscribir un convenio para el programaFamilias en Acción</t>
  </si>
  <si>
    <t>Número de convenios suscritos</t>
  </si>
  <si>
    <t>Número de familias con cumplimiento de compromisos</t>
  </si>
  <si>
    <t>Asistencia integral a las personas con discapacidad física, sensorial y cognitiva del Municipio de Circasia.</t>
  </si>
  <si>
    <t xml:space="preserve">Adquisición y administración de dos (2) predios en el área estratégica de la cuenca del río Roble. . </t>
  </si>
  <si>
    <t>Fortalecimiento de la Educación Ambiental del Municipio de  Circasia</t>
  </si>
  <si>
    <t>Una red de PRAES articulada y fortalecida</t>
  </si>
  <si>
    <t>Número de redes PRAES articuladas y fortalecidas</t>
  </si>
  <si>
    <t>Un (1) COMEDA fortalecido y apoyado</t>
  </si>
  <si>
    <t>Número de COMEDAS apoyados y fortalecidos</t>
  </si>
  <si>
    <t xml:space="preserve"> Una campaña anual de educación ambiental y educación ciudadana</t>
  </si>
  <si>
    <t xml:space="preserve"> Número de campañas desarrolladas</t>
  </si>
  <si>
    <t>Mejoramiento Ambiental del Municipio de Circasia</t>
  </si>
  <si>
    <t xml:space="preserve"> Un SIMAP consolidado, apoyado y fortalecido.    </t>
  </si>
  <si>
    <t>Tres corredores biológicos con procesos de planificación ambiental y de conservación</t>
  </si>
  <si>
    <t>Tres hectáreas reforestadas protectoras-productoras</t>
  </si>
  <si>
    <t>Realizar la siembra de 3.000 árboles</t>
  </si>
  <si>
    <t xml:space="preserve"> Un (1) manual de árbol urbano adoptado y en ejecución.   </t>
  </si>
  <si>
    <t xml:space="preserve"> Número de SIMAP consolidados, apoyados y fortalecidos.  </t>
  </si>
  <si>
    <t>Número de corredores biológicos planificados y conservados</t>
  </si>
  <si>
    <t>Número de hectáreas reforestadas en bosque protector productor</t>
  </si>
  <si>
    <t>Número de árboles sembrados</t>
  </si>
  <si>
    <t xml:space="preserve">Número de manuales ejecutados   </t>
  </si>
  <si>
    <t>Número de programas difundidos</t>
  </si>
  <si>
    <t>Apoyar al sector productivo mediante la difusión de sistemas alternativos de producción</t>
  </si>
  <si>
    <t xml:space="preserve"> Un E.O.T. revisado y ajustado y aprobado en su vigencia de corto y mediano plazo.  </t>
  </si>
  <si>
    <t>Adoptar los mecanismos de planificación intermedia del suelo urbano y rural para incluirlo en el EOT</t>
  </si>
  <si>
    <t>Gestionar la implementación de instrumentos de gestión del suelo urbano y rural para incluirlo en el EOT</t>
  </si>
  <si>
    <t>Un proceso de planificación por UMC intregrado a la planificación ambiental y al E.O.T.</t>
  </si>
  <si>
    <t>Integrarse a un proyecto estratégico departamental y regional</t>
  </si>
  <si>
    <t>Formular un plan de movilidad municipal</t>
  </si>
  <si>
    <t xml:space="preserve"> Un proceso de control urbano eficiente integrado a la oficina de planeación.  </t>
  </si>
  <si>
    <t>Dos corredores urbanos caracterizados y en proceso de consolidación como unidades de planificación rural.</t>
  </si>
  <si>
    <t>Una (1) campaña anual de sensibilización para acatar la normatividad vigente en cuanto a la contaminación auditiva</t>
  </si>
  <si>
    <t>Sensibilizar y educar para el buen manejo del espacio público</t>
  </si>
  <si>
    <t>Estudio de factibilidad para la  adopción de un (1) corredor suburbano según las nuevas normas establecidas</t>
  </si>
  <si>
    <t xml:space="preserve"> Número de E.O.T revisado, aprobado y ajustado </t>
  </si>
  <si>
    <t>Número de mecanismos de gestión adoptados</t>
  </si>
  <si>
    <t>Número de instrumentos de gestión implementados</t>
  </si>
  <si>
    <t xml:space="preserve">Número de procesos de planificación UMC integrados </t>
  </si>
  <si>
    <t xml:space="preserve">Número de integraciones a proyectos </t>
  </si>
  <si>
    <t>Número de planes de movilidad formulados</t>
  </si>
  <si>
    <t xml:space="preserve"> Número de procesos de control urbanos integrados.</t>
  </si>
  <si>
    <t xml:space="preserve">  Número de corredores urbanos caracterizados y consolidados</t>
  </si>
  <si>
    <t>Número de capacitaciones realizadas</t>
  </si>
  <si>
    <t>Número de acciones realizadas de sensibilización</t>
  </si>
  <si>
    <t>Número estudios desarrollados</t>
  </si>
  <si>
    <t>Planificación, formulación, desarrollo y seguimiento de los ajustes al esquema de ordenamiento territorial del Municipio de Circasia</t>
  </si>
  <si>
    <t>Número actualizaciones de estratificación apoyadas</t>
  </si>
  <si>
    <t>Apoyar la gestión de las acciones y actividades dirigidas al AM</t>
  </si>
  <si>
    <t>Número de Gestiones apoyadas</t>
  </si>
  <si>
    <t>Apoyar la conformación de la mesa técnica</t>
  </si>
  <si>
    <t>Realizar acciones para la promoción de tecnologías de información y comunicación</t>
  </si>
  <si>
    <t>Realizar una alianza para cualificación de la mano de obra y recalificación laboral</t>
  </si>
  <si>
    <t>Gestionar dos proyectos de cooperación internacional articulados al sistema departamental de cooperación</t>
  </si>
  <si>
    <t>Difundir a través de campañas la feria pecuaria del municipio</t>
  </si>
  <si>
    <t>Adelantar Una  (1) campaña de fortalecimiento y ampliación de las fuentes financiadores de unidades empresariales</t>
  </si>
  <si>
    <t xml:space="preserve">Adelantar  Un (1) programa anual de articulación con la ADEL </t>
  </si>
  <si>
    <t>Realizar un programa de capacitación a los productores de la agroindustria</t>
  </si>
  <si>
    <t>Apoyo a la gestión y al fortalecimiento para la productividad y la competitividad del Municipio de Circasia</t>
  </si>
  <si>
    <t>Número de mesas conformadas</t>
  </si>
  <si>
    <t>Número de alianzas realizadas</t>
  </si>
  <si>
    <t>Número de campañas de difusión realizadas</t>
  </si>
  <si>
    <t>Número de campañas adelantadas</t>
  </si>
  <si>
    <t>Número de programas de adelantados</t>
  </si>
  <si>
    <t xml:space="preserve">Apoyo a las iniciativas de economía solidaria, a procesos microempresariales y comerciales del Municipio de Circasia </t>
  </si>
  <si>
    <t>Realizar 2 campañas una de capacitación y otra de difusión, en asociatividad y emprenderismo</t>
  </si>
  <si>
    <t>Realizar tres campañas para la canalización productiva de remesas</t>
  </si>
  <si>
    <t>Realizar capacitación sobre cooperativismo</t>
  </si>
  <si>
    <t>Gestionar ante entidades gubernamentales, ONG´s y de cooperación internacional el apoyo a proyectos productivos comunitarios</t>
  </si>
  <si>
    <t>Realizar tres capacitaciones  en procesos de artesanía con materiales amigables con el ambiente</t>
  </si>
  <si>
    <t>Apoyar dos minicadenas productivas</t>
  </si>
  <si>
    <t>Número de campañas realizada por año</t>
  </si>
  <si>
    <t>Número de proyectos apoyados</t>
  </si>
  <si>
    <t>Realizar 47 mercados campesinos</t>
  </si>
  <si>
    <t>Beneficiar a 300 usuarios en seguridad alimentaria sostenibles en el periodo</t>
  </si>
  <si>
    <t>Número de usuarios atendidos de forma sostenible</t>
  </si>
  <si>
    <t>Dar continuidad en la afiliación a 14752 afiliados por año</t>
  </si>
  <si>
    <t>Número de personas afiliadas al RS de forma continua</t>
  </si>
  <si>
    <t>Número de grupos conformados</t>
  </si>
  <si>
    <t>Realizar la conformación del grupo de vigías del patrimonio</t>
  </si>
  <si>
    <t>Fortalecimiento de  las finanzas e instrumentos de hacienda pública del  Municipio de Circasia</t>
  </si>
  <si>
    <t>Verificar una depuración contable                                                                           Presentar CUATRO informes con agenda oportuna</t>
  </si>
  <si>
    <t>Número de depuraciones contables realizadas</t>
  </si>
  <si>
    <t xml:space="preserve">Reformar  las bases de datos de PASIVOCOL, IPU e ICAT   </t>
  </si>
  <si>
    <t xml:space="preserve"> Actualizar un código de rentas, presupuesto y de procedimientos Contables  </t>
  </si>
  <si>
    <t>Número de códigos actualizados</t>
  </si>
  <si>
    <t>Otorgar un descuento por pago anticipado de cada impuesto directo (Predial, Ind. y Comercio - Protección ambiental)</t>
  </si>
  <si>
    <t>Número de impuestos directos con descuento por año</t>
  </si>
  <si>
    <t>Realizar cuatro fiscalizaciones tributarias y cuatro procedimientos de jurisdicción coactiva</t>
  </si>
  <si>
    <t>Número de fiscalizaciones tributarias y procedimientos de jurisdicción coactiva realizados</t>
  </si>
  <si>
    <t>Adquirir nueve módulos integrados de información financiera</t>
  </si>
  <si>
    <t>Número de módulos integrados adquiridos</t>
  </si>
  <si>
    <t>Realizar la formulación del Plan local de productividad y competitividad</t>
  </si>
  <si>
    <t>Número de planes locales de productividad y competitividad realizados</t>
  </si>
  <si>
    <t>Realizar tres campañas para el fortalecimiento de prácticas turisticas ambientamente sostenibles</t>
  </si>
  <si>
    <t>Revisar, ajustar y aprobar la política de turismo</t>
  </si>
  <si>
    <t>Realizar tres campañas para la promoción turística del municipio articulado a la estrategia departamental</t>
  </si>
  <si>
    <t>Fortalecer los escenarios turísticos con la realilzación de eventos</t>
  </si>
  <si>
    <t>Una (1) campaña anual de apoyo para consolidar un corredor  y una  minicadena gastronómica</t>
  </si>
  <si>
    <t>Una (1) campaña anual de apoyo para consolidar un corredor  y una  minicadena artesanal</t>
  </si>
  <si>
    <t>Número de documentos</t>
  </si>
  <si>
    <t>Apoyo a la industria turística sostenible del Municipio de Circasia</t>
  </si>
  <si>
    <t>Apoyar tres grupos asociativos de forma sostenible durante el periodo</t>
  </si>
  <si>
    <t>Apoyo a la disponibilidad, abastecimiento alimentario,  buenas prácticas de alimentación y nutrición del Municipio de Circasia</t>
  </si>
  <si>
    <t>Gestionar ante el gobierno seccional y nacional el fortalecimiento de cinco (5)  zonas educativas para el acceso a internet</t>
  </si>
  <si>
    <t>Número de zonas educativas fortalecidas en el cuatrienio</t>
  </si>
  <si>
    <t>Realizar Una (1) campaña anual de socializacióny comunicación para la prvención de la deserción escolar</t>
  </si>
  <si>
    <t>Apoyar la formulación de Un (1) plan de mejoramiento del sector educativo</t>
  </si>
  <si>
    <t>Número de planes de mejoramiento apoyados</t>
  </si>
  <si>
    <t>Ejecutar Un (1) programa de dotación de infraestructura educativa anual</t>
  </si>
  <si>
    <t>Número de programas de dotación anual ejecutados</t>
  </si>
  <si>
    <t>Atender Cinco (5) zonas educativas  en dotación de material y medio pedagógicos</t>
  </si>
  <si>
    <t>Número de zonas educativas dotadas</t>
  </si>
  <si>
    <t>Realizar Una (1) feria escolar</t>
  </si>
  <si>
    <t>Número de ferias escolares realizadas</t>
  </si>
  <si>
    <t>Desarrollar Un (1) plan de capacitación y actualización de los docentes en las áreas con menor rendimiento ICFES</t>
  </si>
  <si>
    <t>Número de planes de capacitación realizados</t>
  </si>
  <si>
    <t>Apoyar la formulación de un (1) plan educativo municipal</t>
  </si>
  <si>
    <t>Número de planes apoyados en el cuatrienio</t>
  </si>
  <si>
    <t>Ejecutar Un (1) plan de revisión y actualización de PEI y PRAE</t>
  </si>
  <si>
    <t>Número de planes de revisión y actualización ejecutados</t>
  </si>
  <si>
    <t>Gestionar un proyecto de cooperación internacional</t>
  </si>
  <si>
    <t>Gestionar la articulación de (1) programa de la media técnica con el sector productivo</t>
  </si>
  <si>
    <t>Número de programas articulados</t>
  </si>
  <si>
    <t>Realizar un Foro en Educación, fortalecer la exploración y los perfiles vocacionales</t>
  </si>
  <si>
    <t>Número de foros realizados en el cuatrienio</t>
  </si>
  <si>
    <t>Gestionar Un (1) programa para la inclusión del bilingûismo en los PEI</t>
  </si>
  <si>
    <t>Número de programas gestionados</t>
  </si>
  <si>
    <t>Elaborar Un (1) programa de asignación de desayunos y almuerzos escolares en convenio ICBF</t>
  </si>
  <si>
    <t>Número de programas elaborados en convenio</t>
  </si>
  <si>
    <t>Ejecutar Un (1) programa de subsidio de transporte escolar rural.</t>
  </si>
  <si>
    <t>Número de programas ejecutados</t>
  </si>
  <si>
    <t>Implementar Una (1) campaña de la escuela busca el niño.</t>
  </si>
  <si>
    <t>Número de campañas implementadas</t>
  </si>
  <si>
    <t>Realizar adquisición de Una (1) póliza estudiantil</t>
  </si>
  <si>
    <t>Número de pólizas adquridas</t>
  </si>
  <si>
    <t>Mejoramiento de la planificación y la calidad educativa, fortalecimiento de la dotación escolar y apoyo a la capacitación y actualización de docentes</t>
  </si>
  <si>
    <t>Priorización y atención de las Cinco (5) zonas educativas en mantenimiento y mejoramiento de la infraestructura</t>
  </si>
  <si>
    <t>Pagar los servicios públicos de las cinco (5) zonas educativas</t>
  </si>
  <si>
    <t>Número de zonas atendidas</t>
  </si>
  <si>
    <t>número de zonas educativas atendidas en el pago de servicios públicos</t>
  </si>
  <si>
    <t>Asistencia Nutricional al Escolar y Adolescentes de las Instituciones Educativas</t>
  </si>
  <si>
    <t>Subsidio del transporte escolar rural del Municipio de Circasia</t>
  </si>
  <si>
    <t>Mantenimiento y Administración de los Planteles Educativos  del Municipio de Circasia</t>
  </si>
  <si>
    <t>Asesor Administrativo</t>
  </si>
  <si>
    <t>Secretaria de Infraestructura Obras y Servicios</t>
  </si>
  <si>
    <t>Gestionar un (1) proceso para la certificación en salud</t>
  </si>
  <si>
    <t>Establecer un plan de apoyo interinstitucional para el mejoramiento y ampliación de los servicios</t>
  </si>
  <si>
    <t xml:space="preserve">Articulación de los programas locales de prestación de servicios de salud </t>
  </si>
  <si>
    <t>Implementación del Plan Territorial de Salud del Municipio de Circasia</t>
  </si>
  <si>
    <t>-</t>
  </si>
  <si>
    <t>Número de programas recreodeportivos realizados</t>
  </si>
  <si>
    <t>Número de planteles educativos articulados</t>
  </si>
  <si>
    <t>Fortalecimiento, dotación  y apoyo logístico  para la gestión  institucional de servicios  ciudadanos en seguridad, convivencia y gestión del riesgo</t>
  </si>
  <si>
    <t>Garantizar el funcionamiento de la Inspección de Policía</t>
  </si>
  <si>
    <t>Realizar Una (1) campaña de prevención contra el narcotráfio y consumo de sustancias psicoactivas</t>
  </si>
  <si>
    <t>Número de campañas de prevención contra el narcotráfico y consumo de sustancias psicoactivas realizadas</t>
  </si>
  <si>
    <t>Realizar Una (1) campaña de promoción del derecho a la vida y resolución de conflictos</t>
  </si>
  <si>
    <t xml:space="preserve">Establecer Un (1) programa de implementación de la legislación </t>
  </si>
  <si>
    <t>Número de programas establecidos para la implementación de la legislación</t>
  </si>
  <si>
    <t>Adoptar e implementar un plan integral de Espacio Público</t>
  </si>
  <si>
    <t>Número de planes adoptados e implentados</t>
  </si>
  <si>
    <t>Fortalecimiento a los programas de promoción de los derechos humanos, DIH, y a la población desplazada</t>
  </si>
  <si>
    <t>Número de Programas implementados par la promoción de los derechos humanso y el DD.HH</t>
  </si>
  <si>
    <t>Número de Planes de Acción adoptados e implementados de Atención a la Población Desplazada</t>
  </si>
  <si>
    <t>Establecer Un (1) programa de fortalecimiento a Organismos de convivencia y seguridad ciudadana</t>
  </si>
  <si>
    <t>Establecer y apoyar al hogar de paso y realizar los aportes correspondientes para el centro del menor infractor</t>
  </si>
  <si>
    <t>Acompañamiento a procesos de promoción social de salud para población  vulnerable</t>
  </si>
  <si>
    <t>Realizar 5 articulaciones deportivo - educativos por año</t>
  </si>
  <si>
    <t>Promoción y divulgación de los derechos humanos y el DIH</t>
  </si>
  <si>
    <t>Apoyo temporal a los desplazados</t>
  </si>
  <si>
    <t>Apoyo a las organizaciones o asociaciones de desplazados de Circasia</t>
  </si>
  <si>
    <t>Implementación del Plan Integral Unico PIU</t>
  </si>
  <si>
    <t>Fortalecimiento de la participación y apoyo a las organizaciones juveniles del Municipio de Circasia</t>
  </si>
  <si>
    <t>Número de políticas  implementadas</t>
  </si>
  <si>
    <t>Apoyo a minorías étnicas del Municipio de Circasia</t>
  </si>
  <si>
    <t>Número de esquemas establecidos</t>
  </si>
  <si>
    <t>Elección y fortalecimiento del Consejo Municipal de Juventud</t>
  </si>
  <si>
    <t>Apoyo al sistema local de juventud</t>
  </si>
  <si>
    <t>Diseño e implementación del plan local de juventud</t>
  </si>
  <si>
    <t>Desarrollar una (1) campaña de concientización sobre  los derechos de los niños(as) y adolescentes</t>
  </si>
  <si>
    <t>Diseñar Un (1) programa preventivo sobre la explotación sexual comercial de menores y adolescentes</t>
  </si>
  <si>
    <t>Promover una (1) campaña de  monitoreo laboral de los niños, niñas y adolescentes en edad legal para el trabajo</t>
  </si>
  <si>
    <t>Realizar un (1) esquema para garantizar los derechos de la primera infancia</t>
  </si>
  <si>
    <t>Implementar una campaña para la desvinculación de niñas, niños y adolescentes de grupos armados</t>
  </si>
  <si>
    <t>Número de campañas desarrolladas de concientización sobre los DD.HH de los niños(as) y adolescentes</t>
  </si>
  <si>
    <t>Número de programas diseñados de prevencíon</t>
  </si>
  <si>
    <t>Número de campañas monitoreadas</t>
  </si>
  <si>
    <t>Número de esquemas realizados</t>
  </si>
  <si>
    <t>Número de  campañas implementadas</t>
  </si>
  <si>
    <t>Promoción de los derechos y protección de las niñas, niños adolescentes y familia del Municipio de Circasia</t>
  </si>
  <si>
    <t>Gestionar Un (1)  programa de suscripción convenios con entidades gubernamentales y no gubernamentales</t>
  </si>
  <si>
    <t xml:space="preserve">Realizar Cuatro (4) programas de capacitación y formación de mujeres para su empoderamiento y liderazgo político </t>
  </si>
  <si>
    <t>Establecer el Comité de mujeres cabeza de familia</t>
  </si>
  <si>
    <t xml:space="preserve">Implementar Una (1) campaña de capacitación para el emprenderismo  bancarización  </t>
  </si>
  <si>
    <t>Fortalecimiento del núcleo familiar, del restablecimiento de valores para una convivencia pacífica</t>
  </si>
  <si>
    <t>Número de convenios gestionados</t>
  </si>
  <si>
    <t>Número de programas realizados</t>
  </si>
  <si>
    <t>Número de campañas ejecutadas</t>
  </si>
  <si>
    <t>Número de comités conformados</t>
  </si>
  <si>
    <t>Gestionar el cumplimiento de compromisos en salud y educación por parte de los beneficiarios</t>
  </si>
  <si>
    <t xml:space="preserve"> Elaborar Un (1) plan para la eliminación de barreras de accesibilidad </t>
  </si>
  <si>
    <t xml:space="preserve">  Realizar Una (1) campaña para la sensibilización a la inserción laboral</t>
  </si>
  <si>
    <t>Tres acciones para la inclusión social de la población en condición de discapacidad</t>
  </si>
  <si>
    <t xml:space="preserve">Número de planes de eliminación de barreras realizados </t>
  </si>
  <si>
    <t>Número de campañas de sensibilización realizadas</t>
  </si>
  <si>
    <t>Número de acciones a realizar</t>
  </si>
  <si>
    <t>Desarrollar acciones de promoción y prevención a minoría étnicas</t>
  </si>
  <si>
    <t>Establecer Un (1) programa de formación ciudadana para el desarrollo local y la construcción de lo público</t>
  </si>
  <si>
    <t>Generación y fortalecimiento de la Participación Ciudadana</t>
  </si>
  <si>
    <t>Número de programas establecidos de formación ciudadana para el desarrollo local y la construcción de lo público, establecido</t>
  </si>
  <si>
    <t xml:space="preserve">Número de capacitaciones realizadas </t>
  </si>
  <si>
    <t>Realizar 2  procesos de elección de J.A.C</t>
  </si>
  <si>
    <t>Número de procesos de elección realizados</t>
  </si>
  <si>
    <t>Realiazar una capacitación por año a miembros de J.A.C.</t>
  </si>
  <si>
    <t>Número capacitaciones realizadas</t>
  </si>
  <si>
    <t>Desarrollar un proceso de presupuesto participativo articulado al Gobierno Departamental</t>
  </si>
  <si>
    <t>Conformar y apoyar Veedurías Ciudadanas para el Control Social</t>
  </si>
  <si>
    <t>Activación, apoyo y acompañamiento a las veedurías para el control social</t>
  </si>
  <si>
    <t>Número de veedurías conformadas y apoyadas</t>
  </si>
  <si>
    <t>Realizar dos capacitaciones a organizaciones comunitarias</t>
  </si>
  <si>
    <t>Un plan para la conservación del paisaje cafetero</t>
  </si>
  <si>
    <t>Número de planes para la conservación desarrollados</t>
  </si>
  <si>
    <t xml:space="preserve"> Una unidad piloto de planificación intermedia incorporada al proceso de ordenamiento</t>
  </si>
  <si>
    <t>Número de unidades piloto incorporadas al proceso de ordenamiento</t>
  </si>
  <si>
    <t>Gestionar la adopción de una unidad de planificación rural y establecer las determinantes ambientales</t>
  </si>
  <si>
    <t>Número de unidades de planificación rural gestionadas y adoptadas</t>
  </si>
  <si>
    <t>PLAN DE ACCIÓN SECRETARIA DE : SECRETARIA DE INFRAESTRUCTURA</t>
  </si>
  <si>
    <t>Operación del servicio bajo los estándares decalidad legales</t>
  </si>
  <si>
    <t>Apoyo a la implementación del PGIRS</t>
  </si>
  <si>
    <t>Cobertura del servicio en el área urbana</t>
  </si>
  <si>
    <t>Secretaría de Infraestructura</t>
  </si>
  <si>
    <t>Cumplimiento a lo establecido en la Ley 142</t>
  </si>
  <si>
    <t>Empresa de servicios públicos constituída</t>
  </si>
  <si>
    <t>Campañas sobre separación en la fuente y de aprovechamiento de residuos inorgánicos</t>
  </si>
  <si>
    <t>Campañas implementadas</t>
  </si>
  <si>
    <t>Apoyo, seguimiento y optimización al plan maestro de acueducto y alcantarillado, articulado con el plan departamental de aguas</t>
  </si>
  <si>
    <t>Apoyo, seguimiento al plan maestro de acueducto y alcantarillado, optimización de su infraestructura, y pago de subsidios en el Municipio de Circasia</t>
  </si>
  <si>
    <t>Número de PDA apoyados</t>
  </si>
  <si>
    <t>Secretaría de infraestructura</t>
  </si>
  <si>
    <t>Realizar convenio con una empresa prestadora de servicio público para el pago de subsidios</t>
  </si>
  <si>
    <t>Número de convenios realizados por año</t>
  </si>
  <si>
    <t>Rehabilitación y/o construcción de 320 metros de redes de acueducto y alcantarillado</t>
  </si>
  <si>
    <t xml:space="preserve">Metros de redes de acueducto y alcantarillado construídos </t>
  </si>
  <si>
    <t>Apoyar un programa de expansión de alumbrado público e internet</t>
  </si>
  <si>
    <t>Número de programas apoyados de expansión de servicios públicos</t>
  </si>
  <si>
    <t>Puesta en marcha del mirador turístico</t>
  </si>
  <si>
    <t>Construcción y/o mejoramiento de la infraestructura con vocación turística, económica y productiva</t>
  </si>
  <si>
    <t>Número de miradores turísticos en operación</t>
  </si>
  <si>
    <t>Adecuación de espacio institucional para el funcionamiento del centro artesanal</t>
  </si>
  <si>
    <t>Número de espacios adecuados para el funcionamiento del centro artesanal</t>
  </si>
  <si>
    <t>Campaña mantenimiento de zonas verdes</t>
  </si>
  <si>
    <t>Número decampañas de mantenimiento de zonas verdes</t>
  </si>
  <si>
    <t>Mantenimiento y mejoramiento de  parques principales y  parques menores</t>
  </si>
  <si>
    <t>Número de parques mantenidos y mejorados</t>
  </si>
  <si>
    <t>Adecuar y mantener la infraestructura de la plaza de mercado</t>
  </si>
  <si>
    <t>Número de mantenimientos y adecuaciones realizadas</t>
  </si>
  <si>
    <t>Adecuar y mantener la infraestructura de la plaza de ferias</t>
  </si>
  <si>
    <t>Ochocientos metros de andenes rehabilitados y 500 metros construídos</t>
  </si>
  <si>
    <t>Recuperación de la malla vial a nivel de calzadas y del espacio público del municipio de Circasia</t>
  </si>
  <si>
    <t>Metros de andenes rehabilitados y construídos</t>
  </si>
  <si>
    <t>Tres kms de vías rehabilitadas en zona urbana y 1 km construido</t>
  </si>
  <si>
    <t>Kilòmetros de vías rehabilitadas y construídas</t>
  </si>
  <si>
    <t>Veinte kms de vías mantenidas en zona rural y un km de vía adecuada en la misma zona</t>
  </si>
  <si>
    <t>km de vías mantenidas y adecuadas</t>
  </si>
  <si>
    <t>Mejoramiento y adecuación de equipamientos sociales y comunitarios</t>
  </si>
  <si>
    <t>Construcción y/o mejoramiento de la infraestructura institucional y social del municipio de Circasia</t>
  </si>
  <si>
    <t>Número de equipamientos sociales adecuados</t>
  </si>
  <si>
    <t>Mantenimiento y ampliación de infraestructura institucional</t>
  </si>
  <si>
    <t>Número de edificaciones institucionales adecuadas</t>
  </si>
  <si>
    <t>Gestión para la construcción del centro de convivencia</t>
  </si>
  <si>
    <t>. Número de Centros de Convivencia gestionados  para la construcción</t>
  </si>
  <si>
    <t>Adecuación y mantenimiento del 50% de los escenarios deportivos y recreativos</t>
  </si>
  <si>
    <t>Porcentaje de escenarios deportivos y recreativos adecuados y mantenidos</t>
  </si>
  <si>
    <t xml:space="preserve">Mejorar 200 viviendas del sector urbano y rural  </t>
  </si>
  <si>
    <t>Mejoramiento y/o construcción y gestión de la vivienda de interés social del municipio de Circasia</t>
  </si>
  <si>
    <t xml:space="preserve">Treinta (30) títulos de propiedad de predios legalizados. </t>
  </si>
  <si>
    <t xml:space="preserve">Dos (2) barrios apoyados para su legalización. </t>
  </si>
  <si>
    <t xml:space="preserve"> Número de predios legalizados.   </t>
  </si>
  <si>
    <t xml:space="preserve">Número de barrios apoyados para su legalizacioón.  </t>
  </si>
  <si>
    <t>Director(a) UMATA</t>
  </si>
  <si>
    <t>Fortalecimiento del Talento Humano de la Administración Municipal de Circasia</t>
  </si>
  <si>
    <t>0.50</t>
  </si>
  <si>
    <t xml:space="preserve">Adoptar un programa de salud ocupacional </t>
  </si>
  <si>
    <t>Número de programas de salud ocupacional adoptados por año</t>
  </si>
  <si>
    <t>Realizar 2 programas de evaluación y desempeño al año</t>
  </si>
  <si>
    <t>Número de evaluaciones realizadas</t>
  </si>
  <si>
    <t xml:space="preserve">Adoptar Un plan de capacitación al Personal </t>
  </si>
  <si>
    <t>Realizar un incentivo al año</t>
  </si>
  <si>
    <t>Fortalecimiento Administrativo de la alcaldía del Municipio de Circasia</t>
  </si>
  <si>
    <t>POLÍTICA :1.  Modernizacion y eficiencia administrativa</t>
  </si>
  <si>
    <t>Realizar un programa de bienestar social, comunicación organizacional y ambiente laboral al año</t>
  </si>
  <si>
    <t>Número de incentivos realizados</t>
  </si>
  <si>
    <t>Secretario de  Gobierno</t>
  </si>
  <si>
    <t>Reducir el número de procesos jurídicos judiciales y administrativos de 58 a 30</t>
  </si>
  <si>
    <t>El 100% de actos administrativos con llenos de requisitos por año</t>
  </si>
  <si>
    <t>Adquisición de 30 computadores</t>
  </si>
  <si>
    <t>Adquisición de 10 impresoras</t>
  </si>
  <si>
    <t>Adecuación de la red y sus componentes</t>
  </si>
  <si>
    <t>Implementación del sistema integrado de información administrativa</t>
  </si>
  <si>
    <t>Implementación de software  con destinación especial</t>
  </si>
  <si>
    <t>Cumplimiento derechos de autor en licencias de software</t>
  </si>
  <si>
    <t>Implementación de la red IP</t>
  </si>
  <si>
    <t>Realizar una actualización del inventario de bienes del Municiipio</t>
  </si>
  <si>
    <t>Realizar un proceso de identificación y localización de bienes inmuebles del municipio</t>
  </si>
  <si>
    <t>Realizar un programa de mantenimiento de bienes muebles</t>
  </si>
  <si>
    <t xml:space="preserve">Realizar dotación  y suministros para la gestión pública </t>
  </si>
  <si>
    <t>Elaborar 4 auditorias de calidad e internas</t>
  </si>
  <si>
    <t>Elaborar el código del buen gobierno</t>
  </si>
  <si>
    <t>Documentar e implementar el manual de calidad</t>
  </si>
  <si>
    <t>Elaborar y adoptar la política y objetivos de calidad</t>
  </si>
  <si>
    <t>Realizar el proceso de certificación de la calidad de la gestión pública</t>
  </si>
  <si>
    <t>Presentar informes de avances de planes de mejoramiento institucional e individual</t>
  </si>
  <si>
    <t>Realizar autoevaluaciones de gestión y de control</t>
  </si>
  <si>
    <t>Realizar capacitaciones sobre autocontrol y autogestión</t>
  </si>
  <si>
    <t>Realizar seguimiento y valoración de los puestos de trabajo en su desempeño laboral</t>
  </si>
  <si>
    <t>Número de procesos jurídicos judiciales y administrativos atendidos por año</t>
  </si>
  <si>
    <t>Porcentaje de actos administrativos con total de requisitos</t>
  </si>
  <si>
    <t>Número de computadores adquiridos por año</t>
  </si>
  <si>
    <t>Número de impresoras adquiridos por año</t>
  </si>
  <si>
    <t>Número de puntos de conexión instalados por año</t>
  </si>
  <si>
    <t>Número de módulos implementados en información administrativa</t>
  </si>
  <si>
    <t xml:space="preserve">Número de módulos implementados </t>
  </si>
  <si>
    <t>Número de licencias adquiridas</t>
  </si>
  <si>
    <t>Número de usuarios conectados</t>
  </si>
  <si>
    <t>Número de inventarios actualizados por año</t>
  </si>
  <si>
    <t>Número de procesos de identificación y localización de bienes inmuebles del Municipio</t>
  </si>
  <si>
    <t>Número de programas de mantenimientos realizados</t>
  </si>
  <si>
    <t>Número de dependencias dotadas y con suministros por año</t>
  </si>
  <si>
    <t>Número de auditorías realizadas</t>
  </si>
  <si>
    <t>Número de códigos elaborados y adoptados</t>
  </si>
  <si>
    <t>Número de manuales documentados e implementados</t>
  </si>
  <si>
    <t>Número de políticas y objetivos elaborados y adoptados</t>
  </si>
  <si>
    <t>Número de procesos de certificados realizados</t>
  </si>
  <si>
    <t>Número de informes de avances realizados</t>
  </si>
  <si>
    <t>Número de autoevaluaciones realizadas</t>
  </si>
  <si>
    <t xml:space="preserve">Nümero de capacitaciones realizadas </t>
  </si>
  <si>
    <t>Número de seguimiento realizados</t>
  </si>
  <si>
    <t>Secretario de Gobierno</t>
  </si>
  <si>
    <t>Oficina Asesora Administrativa</t>
  </si>
  <si>
    <t>Coordinación Control Interno</t>
  </si>
  <si>
    <t>Jefe Oficina Asesora de Planeacion y Desarrollo</t>
  </si>
  <si>
    <t>Jefe Oficina Asesora de Planeacion y Desarrollo -   Técnico</t>
  </si>
  <si>
    <t>Técnico</t>
  </si>
  <si>
    <t>Contratista</t>
  </si>
  <si>
    <t>Secretario Financiero</t>
  </si>
  <si>
    <t>Secretaría de Gobierno</t>
  </si>
  <si>
    <t>Jefe Oficina Asesora de Planeación y Desarrollo</t>
  </si>
  <si>
    <t>Directora UMATA</t>
  </si>
  <si>
    <t>Interventor Régimen Subsidiado</t>
  </si>
  <si>
    <t>Profesional en Salud</t>
  </si>
  <si>
    <t>Establecer una cátedra anual de civismo y ciudadanía implementada y transversalizada en las instituciones educativas</t>
  </si>
  <si>
    <t>Circasia Educa</t>
  </si>
  <si>
    <t>Elaboración de un video educativo sobre civismo y cuidadanía</t>
  </si>
  <si>
    <t>Elaboración de una publicación informativa y didáctica</t>
  </si>
  <si>
    <t xml:space="preserve">Desarrollo de un (1) programa anual de Educación Ciudadana desde las instituciones educativas </t>
  </si>
  <si>
    <t>Institucionalización de un festival de Ciudadania</t>
  </si>
  <si>
    <t>0.00</t>
  </si>
  <si>
    <t>Talleres expositivos de niños y jovenes hacia los adultos</t>
  </si>
  <si>
    <t>Concurso construyamos ciudadania</t>
  </si>
  <si>
    <t>Comunicador Social</t>
  </si>
  <si>
    <t>Número de cátedras ciudadanas implementadas</t>
  </si>
  <si>
    <t>Numero de programas desarrollados</t>
  </si>
  <si>
    <t>Número de estratificaciones realizadas</t>
  </si>
  <si>
    <t>PLAN DE ACCIÓN SECRETARIA DE : HACIENDA</t>
  </si>
  <si>
    <t>PLAN DE ACCIÓN SECRETARIA DE : PLANECIÓN Y DESARROLLO</t>
  </si>
  <si>
    <t>PLAN DE ACCIÓN : OFICINA ASESORA ADMINISTRATIVA</t>
  </si>
  <si>
    <t>PLAN DE ACCIÓN: OFICINA ASESORA DE PLANEACIÓN Y DESARROLLO</t>
  </si>
  <si>
    <t>PLAN DE ACCIÓN SECRETARIA DE : INFRAESTRUCTURA OBRAS Y SERVICIOS</t>
  </si>
  <si>
    <t xml:space="preserve">PLAN DE ACCIÓN SECRETARIA DE : PLANEACIÓN Y DESARROLLO </t>
  </si>
  <si>
    <t>PLAN DE ACCIÓN SECRETARIA DE : GOBIERNO Y DESARROLLO SOCIAL</t>
  </si>
  <si>
    <t>Coordinador de Deportes</t>
  </si>
  <si>
    <t xml:space="preserve">Secretario de Gobierno   </t>
  </si>
  <si>
    <t>Secretario de Gobierno      Coordinador CLOPAD</t>
  </si>
  <si>
    <t>Técnico Casa de la Cultura</t>
  </si>
  <si>
    <t>Número de apoyos realizados a las políticas de protección y rehabilitación al menor infractor y a los niños no infractores de la Ley Penal</t>
  </si>
  <si>
    <t>Número de funcionarios contratados</t>
  </si>
  <si>
    <t>Secretario de Gobierno    Comisaria de Familia</t>
  </si>
  <si>
    <t>secretario de Gobierno</t>
  </si>
  <si>
    <t>Sec. Gobierno    Comisaria de Familia</t>
  </si>
  <si>
    <t>Profesional Universitaro Contratista</t>
  </si>
  <si>
    <t>Contratista Profesional en Gerontología</t>
  </si>
  <si>
    <t>Contratista Profesional Universitario</t>
  </si>
  <si>
    <t>PLAN DE ACCIÓN SECRETARIA DE : SECRETARÍA DE GOBIERNO Y DESARROLLO SOCIAL</t>
  </si>
  <si>
    <t>Secretario de Gobierno -  Jefe Oficina Planeación</t>
  </si>
  <si>
    <t>Profesional Contratista</t>
  </si>
  <si>
    <t>Contratista Profesional</t>
  </si>
  <si>
    <t>Mejoramiento de la calidad y cobertura de los servicios públicos en el Municipio de Circasia</t>
  </si>
  <si>
    <t>Secretaria de Infraestructura</t>
  </si>
  <si>
    <t>PLAN DE ACCIÓN SECRETARIA DE : SECRETARIA DE GOBIERNO</t>
  </si>
  <si>
    <t>Número de programas de comunicación formulados e implementados</t>
  </si>
  <si>
    <t>Realizar un plan de comunicaciones</t>
  </si>
  <si>
    <t>Número de planes locales formulados e implementados</t>
  </si>
  <si>
    <t>Oficina de Planeación y Desarrollo</t>
  </si>
  <si>
    <t>Secretaria de Gobierno</t>
  </si>
  <si>
    <t>VIGENCIA 2009</t>
  </si>
  <si>
    <t>RECURSOS EN MILES DE PESOS (P.O.A.I)</t>
  </si>
  <si>
    <t>Realizar una actualización Actualización específica de redes, software y equiipos  por año</t>
  </si>
  <si>
    <t>3.1.1.1 Mejoramiento de la planificación  y la calidad  educativa</t>
  </si>
  <si>
    <t>PROGRAMA : 3.2.1 Aseguramiento en salud</t>
  </si>
  <si>
    <t>3.2.2.1 Mejoramiento de la accesibilidad, calidad y eficiencia en la prestación de servicios de salud</t>
  </si>
  <si>
    <t>Número de escuelas dotadas  por año</t>
  </si>
  <si>
    <t>Realizar un (1) convenio por año para  el manejo del menor infractor y apoyo a la comisaría de familia</t>
  </si>
  <si>
    <t>Número de convenios y apoyos realizados</t>
  </si>
  <si>
    <t>0.33</t>
  </si>
  <si>
    <t>4.2.1.1 Plan de Gestión Integral  de Residuos Sólidos</t>
  </si>
  <si>
    <t>Mejorar integralmente 6 barrios</t>
  </si>
  <si>
    <t>Número de barrios mejorados</t>
  </si>
  <si>
    <t>PLAN DE ACCIÓN SECRETARIA DE : PLANEACION Y DESARROLLO - SECRETARIA DE GOBIERNO</t>
  </si>
  <si>
    <t>Realizar convocatoria</t>
  </si>
  <si>
    <t>Realizar acto público</t>
  </si>
  <si>
    <t>Desarrollar un proceso de pedagógico de rendición de cuentas ()</t>
  </si>
  <si>
    <t>Número de convocatorias realizadas</t>
  </si>
  <si>
    <t>Número de actos públicos</t>
  </si>
  <si>
    <t>Número de procesos pedagógicos realizados</t>
  </si>
  <si>
    <t>Perifoneo</t>
  </si>
  <si>
    <t>PLAN DE ACCIÓN SECRETARIA DE :GOBIERNO Y DESARROLLO SOCIAL</t>
  </si>
  <si>
    <t>VIGENCIA 2010</t>
  </si>
  <si>
    <t>POLÍTICA : 3. Desarrollo Social Integral</t>
  </si>
  <si>
    <t>ESTRATEGIA : 3.3 Fortalecer la identidad y los valores culturales</t>
  </si>
  <si>
    <t>PROGRAMA : 3.3.1 Cultura para la convivencia y la paz</t>
  </si>
  <si>
    <t xml:space="preserve">METAS DE RESULTADO : Aumentar la Participación de la comunidad en los procesos culturales en un 10% </t>
  </si>
  <si>
    <t>3.3.1.2 Recuperación, conservación y preservación del patrimonio cultural material e inmaterial</t>
  </si>
  <si>
    <t>3.3.1.1 Procesos culturales y artísticos con dinámica municipal, departamental y nacional</t>
  </si>
  <si>
    <t>Gestiónar la continuidad y el mejoramiento de los procesos culturales del Municipio</t>
  </si>
  <si>
    <t>ESTRATEGIA : 1.1. Gestión administrativa efectiva</t>
  </si>
  <si>
    <t>PROGRAMA : 1.1.1. Desarrollo Institucional</t>
  </si>
  <si>
    <r>
      <t xml:space="preserve">OBJETIVO : </t>
    </r>
    <r>
      <rPr>
        <sz val="12"/>
        <rFont val="Arial"/>
        <family val="2"/>
      </rPr>
      <t>Orientar el diseño y operativización de los instrumentos hacia la eficiencia administrativa, el aumento de la capacidad de gestión, de la calidad y certificación, de mejora en el servicio a los ciudadanos y su participación en el quehacer público, de prácticas innovadoras con base tecnológica, de manejo adecuado y optimización de las finanzas municipales y de sostenibilidad financiera, requeridos para mejorar la gerencia del municipio y la orientación de las acciones públicas</t>
    </r>
  </si>
  <si>
    <t>1.1.1.1 Fortalecimiento Administrativo</t>
  </si>
  <si>
    <t>Dirigir y evaluar el desempeño institucional, en término de calidad, impacto del control interno y la satisfacción social en la prestación de los servicios a cargo de la entidad</t>
  </si>
  <si>
    <t>Eficiencia: Número de procesos implantados/Total de procesos</t>
  </si>
  <si>
    <t>Eficacia: Implantación de MECI  e emplementación de calidad en los procesos de la Alcaldía según el plazo de Ley</t>
  </si>
  <si>
    <t>Efectividad: Implementación e implantación de  de la Norma NTCGP 1000:2005 (Ley 872 de 2003) y MECI  1000:2005</t>
  </si>
  <si>
    <r>
      <t xml:space="preserve">METAS DE RESULTADO : </t>
    </r>
    <r>
      <rPr>
        <sz val="12"/>
        <rFont val="Arial"/>
        <family val="2"/>
      </rPr>
      <t>Emplear los procesos necesarios para mejorar el funcionamiento adminsitrativo de la entidad</t>
    </r>
  </si>
  <si>
    <t>Eficiencia: Número de procesos ejecutados/Número de procesos programados</t>
  </si>
  <si>
    <t>Eficacia: Porcentaje de avance en el mejormiento administrativo de la entidad/Un año</t>
  </si>
  <si>
    <t>Efectividad: Certificación de los procesos que integran el MECI 1000:2005 y la NTCGP 1000:2004</t>
  </si>
  <si>
    <t>Disminuir a 30 el número de procesos jurídicos judiciales y administrativos</t>
  </si>
  <si>
    <t>Modernizar la infraestructura, equipos y software de la Administración Municipal</t>
  </si>
  <si>
    <t>Elaborar y actualizar un plan de compras para la dotación  y suministros de la gestión pública</t>
  </si>
  <si>
    <t>Eficiencia: Número de procesos jurídicos judiciales y administrativos atendidos y resueltos/Número de procesos jurídicos judiciales y administrativos presentados</t>
  </si>
  <si>
    <t>Eficacia: Total de recursos ejecutados/ Número de procesos jurídicos judiciales y administrativos atendidos y resueltos</t>
  </si>
  <si>
    <t>Efectividad: Número de procesos jurídicos, judiciales y administrativos resueltos y atendidos del gobierno anterior Vs Número de procesos jurídicos, judiciales y administrativos resueltos y atendidos del gobierno actual</t>
  </si>
  <si>
    <t>Eficiencia: Eficacia: Número de procesos de modernización realizados en un año</t>
  </si>
  <si>
    <t>Eficacia: Número de procesos de modernización ejecutados/Número de procesos de modernización programados</t>
  </si>
  <si>
    <t>Efectividad: porcentaje de avance en la modernización de procesos, procedimientos, infraestructura, equipos y software</t>
  </si>
  <si>
    <t>Eficiencia: Número de acciones realizadas para la dotación y suministros/Número de acciones programadas para la dotación y suministros</t>
  </si>
  <si>
    <t>Eficacia: Total de recursos ejecutados/Número de acciones realizadas</t>
  </si>
  <si>
    <t>Efectividad: 100% de las dependencias de la administración dotadas y con suministros</t>
  </si>
  <si>
    <t>PROGRAMA : 1.1.2. Planeación para el desarrollo local sostenible</t>
  </si>
  <si>
    <t>Eficacia: Número de programas desarrollados/Número de programas planeados</t>
  </si>
  <si>
    <t>Eficiencia: Total de recursos ejecutados/Número de programas desarrollados</t>
  </si>
  <si>
    <t>Efectividad: Un programa para el fortalecimiento de la planeación  territorial desarrollado</t>
  </si>
  <si>
    <t>1.1.2.1 Instrumentos de Planificación y sistemas de información</t>
  </si>
  <si>
    <r>
      <t xml:space="preserve">Desarrollar </t>
    </r>
    <r>
      <rPr>
        <sz val="10"/>
        <color indexed="40"/>
        <rFont val="Arial"/>
        <family val="2"/>
      </rPr>
      <t>cuatro (4)</t>
    </r>
    <r>
      <rPr>
        <sz val="10"/>
        <rFont val="Arial"/>
        <family val="0"/>
      </rPr>
      <t xml:space="preserve"> acciones para el fortalecimiento de la planificación</t>
    </r>
  </si>
  <si>
    <t>Eficiencia: Número de acciones desarrolladas/Número de acciones programadas</t>
  </si>
  <si>
    <r>
      <t xml:space="preserve">Desarrollar </t>
    </r>
    <r>
      <rPr>
        <sz val="10"/>
        <color indexed="40"/>
        <rFont val="Arial"/>
        <family val="2"/>
      </rPr>
      <t xml:space="preserve"> (7) siete</t>
    </r>
    <r>
      <rPr>
        <sz val="10"/>
        <color indexed="62"/>
        <rFont val="Arial"/>
        <family val="2"/>
      </rPr>
      <t xml:space="preserve"> </t>
    </r>
    <r>
      <rPr>
        <sz val="10"/>
        <rFont val="Arial"/>
        <family val="0"/>
      </rPr>
      <t>acciones para el fortalecimiento Sistemas de información municipal</t>
    </r>
  </si>
  <si>
    <t>Efectividad:  un proceso de implementación de  sistemas de información desarrollado</t>
  </si>
  <si>
    <r>
      <t xml:space="preserve">METAS DE RESULTADO : </t>
    </r>
    <r>
      <rPr>
        <sz val="12"/>
        <rFont val="Arial"/>
        <family val="2"/>
      </rPr>
      <t>Fortalecimiento de la planeación territorial</t>
    </r>
  </si>
  <si>
    <t>Efectividad:  un proceso de sistemas de planificación y seguimientodesarrollado</t>
  </si>
  <si>
    <t>ESTRATEGIA : 1.2 Gestión financiera eficiente</t>
  </si>
  <si>
    <t>PROGRAMA : 1.2.1 Optimización y  del sistema de gestión financiera y tributaria</t>
  </si>
  <si>
    <r>
      <t xml:space="preserve">METAS DE RESULTADO : </t>
    </r>
    <r>
      <rPr>
        <sz val="12"/>
        <rFont val="Arial"/>
        <family val="2"/>
      </rPr>
      <t>Emplear instrumentos para la optimización de los sistemas de información financieros y tributarios</t>
    </r>
  </si>
  <si>
    <t>Eficiencia: Número de instrumentos para la optimización empleados / Número de instrumentos para la optimización programados</t>
  </si>
  <si>
    <t>Eficacia: Total de recursos empleados / Número de instrumentos para la optimización empleados</t>
  </si>
  <si>
    <t>Efectividad: Número de instrumentos idónenos empleados</t>
  </si>
  <si>
    <t>1.2.1 Gestión financiera y tributaria</t>
  </si>
  <si>
    <t>Actualizar, optimizar y depurar  cinco (5) instrumentos de hacienda pública</t>
  </si>
  <si>
    <t>Eficiencia: Número de instrumentos actualizados, optimizados y depurados / Total de instumentos de hacienda pública</t>
  </si>
  <si>
    <t>Eficacia: Total de recursos empleados / Número de instumentos actualizados, optimizados y depurados</t>
  </si>
  <si>
    <t>Efectividad: Instrumentos de hacienda pública actualizados, optimizados y depurados enun 100%</t>
  </si>
  <si>
    <t xml:space="preserve">POLÍTICA : 2  Desarrollo económico, competitividad y empleo </t>
  </si>
  <si>
    <t>ESTRATEGIA : 2.1. Construyendo y Fortaleciendo escenarios productivos</t>
  </si>
  <si>
    <t xml:space="preserve">OBJETIVO :  a. Objetivo Específico: Fortalecer las cadenas productivas existentes para el aumento de la productividad y la competitividad, con perspectivas de mercado.
b. Objetivo Específico: servir de enlace entre las instituciones de capacitación, de financiamiento y de promoción para fortalecer las iniciativas de emprenderismo.
</t>
  </si>
  <si>
    <t xml:space="preserve">PROGRAMA : 2.1.1. Gestión local para la competitividad </t>
  </si>
  <si>
    <r>
      <t xml:space="preserve">METAS DE RESULTADO : </t>
    </r>
    <r>
      <rPr>
        <sz val="12"/>
        <rFont val="Arial"/>
        <family val="2"/>
      </rPr>
      <t>Mejorarmiento  de las condiciones para el aumento de la competitivad de la plataforma productiva y orientación de las nuevas apuestas productivas.</t>
    </r>
  </si>
  <si>
    <t>Eficiencia: Total de recursos gestionados/Total de recursos presupuestados</t>
  </si>
  <si>
    <t>Eficacia: Número de acciones ejecutadas/Número de acciones programadas</t>
  </si>
  <si>
    <t>Efectividad: Total de recursos gestionados y ejecutados/Número de acciones ejecutadas</t>
  </si>
  <si>
    <t xml:space="preserve">2.1.1.1. Fortalecimiento de las capacidades locales para la productividad y la competitividad    </t>
  </si>
  <si>
    <t>Eficacia:: Número de acciones desarrolladas/Número de acciones gestionadas</t>
  </si>
  <si>
    <t>Efectividad: Número de unidades productivas beneficiadas/número de acciones gestionadas</t>
  </si>
  <si>
    <t>Implementación de un programa de reconversión económica</t>
  </si>
  <si>
    <t>Eficiencia: Número de acciones implementadas para la implementación de un programa de reconversión económica/Número de acciones requeridas para la implementación de un programa de reconversión económica</t>
  </si>
  <si>
    <t>Eficacia: Total de recursos gestionados/Total de recursos presupuestados</t>
  </si>
  <si>
    <t>Efectividad: Un programa de reconversión económica implementado al 100%</t>
  </si>
  <si>
    <r>
      <rPr>
        <sz val="9"/>
        <color indexed="40"/>
        <rFont val="Arial"/>
        <family val="2"/>
      </rPr>
      <t>Desarrollar tres (3) acciones que permitan</t>
    </r>
    <r>
      <rPr>
        <sz val="9"/>
        <rFont val="Arial"/>
        <family val="2"/>
      </rPr>
      <t xml:space="preserve"> fortalecer el capital social y gestionar el apalancamiento financiero de las unidades productivas</t>
    </r>
  </si>
  <si>
    <t>Eficiencia: Total de recursos ejecutados/Total de recursos presupuestados</t>
  </si>
  <si>
    <t>Eficacia: Número de programas ejecutados/Número de programas proyectados</t>
  </si>
  <si>
    <t>Efectividad: Total de recursos gestionados/Número de programas implementados</t>
  </si>
  <si>
    <r>
      <t>METAS DE RESULTADO :</t>
    </r>
    <r>
      <rPr>
        <sz val="12"/>
        <rFont val="Arial"/>
        <family val="2"/>
      </rPr>
      <t>Fortalecimiento de la oferta turística del municipio</t>
    </r>
  </si>
  <si>
    <t>2.1.2.1 Fortalecimiento de la cadena del turismo y minicadenas asociadas acorde a las potencialidades del Municipio</t>
  </si>
  <si>
    <t>Eficacia: Número de campañas  realizadas/Número de campañas programadas en un año</t>
  </si>
  <si>
    <t>Efectividad: Total de recursos gestionados/Número de campañas  ejecutadas</t>
  </si>
  <si>
    <t>Eficacia: Número de eventos y campañas para promoción de escenarios turísticos realizados/Número de eventos y campañas para promoción de escenarios turísticos programados</t>
  </si>
  <si>
    <t xml:space="preserve">Efectividad: Total de recursos gestionados/Número de campañas y eventos ejecutados.  </t>
  </si>
  <si>
    <t>Eficacia: Número de campañas  realizadas/Número de campañas programadas</t>
  </si>
  <si>
    <t>Efectividad: Total de recursos gestionados/Número de campañas  realizadas</t>
  </si>
  <si>
    <r>
      <t xml:space="preserve">Fortalecimiento de prácticas turísticas  ambientalmente sostenibles </t>
    </r>
    <r>
      <rPr>
        <sz val="8"/>
        <color indexed="40"/>
        <rFont val="Arial"/>
        <family val="2"/>
      </rPr>
      <t>a través del desarrollo de tres campañas</t>
    </r>
    <r>
      <rPr>
        <sz val="8"/>
        <rFont val="Arial"/>
        <family val="2"/>
      </rPr>
      <t xml:space="preserve"> </t>
    </r>
  </si>
  <si>
    <r>
      <t xml:space="preserve">Realizar </t>
    </r>
    <r>
      <rPr>
        <sz val="8"/>
        <color indexed="40"/>
        <rFont val="Arial"/>
        <family val="2"/>
      </rPr>
      <t>tres (3) campañas y diez (10) eventos para la</t>
    </r>
    <r>
      <rPr>
        <sz val="8"/>
        <rFont val="Arial"/>
        <family val="2"/>
      </rPr>
      <t xml:space="preserve"> promoción turística del municipio articulado a la estrategia departamental</t>
    </r>
  </si>
  <si>
    <r>
      <t xml:space="preserve">Promover la consolidación de las minicadenas asociadas </t>
    </r>
    <r>
      <rPr>
        <sz val="8"/>
        <color indexed="40"/>
        <rFont val="Arial"/>
        <family val="2"/>
      </rPr>
      <t>mediante el desarrollo de una campaña anual</t>
    </r>
    <r>
      <rPr>
        <sz val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</si>
  <si>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POLÍTICA</t>
    </r>
    <r>
      <rPr>
        <sz val="11"/>
        <color indexed="8"/>
        <rFont val="Arial"/>
        <family val="2"/>
      </rPr>
      <t xml:space="preserve"> : 2  Desarrollo económico, competitividad y empleo </t>
    </r>
  </si>
  <si>
    <r>
      <rPr>
        <b/>
        <sz val="11"/>
        <color indexed="8"/>
        <rFont val="Arial"/>
        <family val="2"/>
      </rPr>
      <t>ESTRATEGIA</t>
    </r>
    <r>
      <rPr>
        <sz val="11"/>
        <color indexed="8"/>
        <rFont val="Arial"/>
        <family val="2"/>
      </rPr>
      <t xml:space="preserve"> : 2.1. Construyendo y Fortaleciendo escenarios productivos</t>
    </r>
  </si>
  <si>
    <r>
      <rPr>
        <b/>
        <sz val="11"/>
        <color indexed="8"/>
        <rFont val="Arial"/>
        <family val="2"/>
      </rPr>
      <t>PROGRAMA</t>
    </r>
    <r>
      <rPr>
        <sz val="11"/>
        <color indexed="8"/>
        <rFont val="Arial"/>
        <family val="2"/>
      </rPr>
      <t xml:space="preserve"> : 2.1.2 Desarrollo turístico sostenible </t>
    </r>
  </si>
  <si>
    <r>
      <rPr>
        <b/>
        <sz val="11"/>
        <color indexed="8"/>
        <rFont val="Arial"/>
        <family val="2"/>
      </rPr>
      <t>OBJETIVO</t>
    </r>
    <r>
      <rPr>
        <sz val="11"/>
        <color indexed="8"/>
        <rFont val="Arial"/>
        <family val="2"/>
      </rPr>
      <t xml:space="preserve"> :  a. Objetivo Específico: Fortalecer las cadenas productivas existentes para el aumento de la productividad y la competitividad, con perspectivas de mercado.
b. Objetivo Específico: servir de enlace entre las instituciones de capacitación, de financiamiento y de promoción para fortalecer las iniciativas de emprenderismo.
</t>
    </r>
  </si>
  <si>
    <r>
      <rPr>
        <b/>
        <sz val="11"/>
        <color indexed="8"/>
        <rFont val="Arial"/>
        <family val="2"/>
      </rPr>
      <t>PROGRAMA</t>
    </r>
    <r>
      <rPr>
        <sz val="11"/>
        <color indexed="8"/>
        <rFont val="Arial"/>
        <family val="2"/>
      </rPr>
      <t xml:space="preserve"> : 2.1.3 Desarrollo rural productivo</t>
    </r>
  </si>
  <si>
    <r>
      <t>METAS DE RESULTADO :</t>
    </r>
    <r>
      <rPr>
        <sz val="12"/>
        <rFont val="Arial"/>
        <family val="2"/>
      </rPr>
      <t>Sostenibilidad de los procesos en las principales cadenas productivas del Municipio (Ganadería, caficultura y horticultura)</t>
    </r>
  </si>
  <si>
    <t>Eficiencia:  Número de personas beneficiadas/Número de predios rurales productivos del Municipio</t>
  </si>
  <si>
    <t>Eficacia: Número de procesos realizados/ Número de procesos proyectados</t>
  </si>
  <si>
    <t>Efectividad: Número de procesos generados en el periodo del gobierno anterior Vs Número de procesos generados en el periodo de gobierno actual</t>
  </si>
  <si>
    <r>
      <t xml:space="preserve">Generar </t>
    </r>
    <r>
      <rPr>
        <sz val="10"/>
        <color indexed="40"/>
        <rFont val="Arial"/>
        <family val="2"/>
      </rPr>
      <t xml:space="preserve">un </t>
    </r>
    <r>
      <rPr>
        <sz val="10"/>
        <rFont val="Arial"/>
        <family val="0"/>
      </rPr>
      <t>proceso</t>
    </r>
    <r>
      <rPr>
        <sz val="10"/>
        <rFont val="Arial"/>
        <family val="0"/>
      </rPr>
      <t xml:space="preserve"> educativo </t>
    </r>
    <r>
      <rPr>
        <sz val="10"/>
        <color indexed="40"/>
        <rFont val="Arial"/>
        <family val="2"/>
      </rPr>
      <t>anual</t>
    </r>
    <r>
      <rPr>
        <sz val="10"/>
        <rFont val="Arial"/>
        <family val="0"/>
      </rPr>
      <t xml:space="preserve"> asociado a producción limpia (prácticas amigables con el ambiente) y desarrollo sostenible</t>
    </r>
  </si>
  <si>
    <t>Eficiencia:  Número de personas beneficiadas por proceso /Número de actividades educativas realizadas por proceso</t>
  </si>
  <si>
    <t xml:space="preserve">Eficacia: Total de recursos gestionados en año/Número de procesos educativos generados en en el mismo año </t>
  </si>
  <si>
    <t>Efectividad: Número de procesos terminados satisfactoriamente</t>
  </si>
  <si>
    <t>2.1.3.1 Desarrollar sectores productivos dinámicos y promisorios</t>
  </si>
  <si>
    <r>
      <rPr>
        <b/>
        <sz val="11"/>
        <color indexed="8"/>
        <rFont val="Arial"/>
        <family val="2"/>
      </rPr>
      <t>ESTRATEGIA</t>
    </r>
    <r>
      <rPr>
        <sz val="11"/>
        <color indexed="8"/>
        <rFont val="Arial"/>
        <family val="2"/>
      </rPr>
      <t xml:space="preserve"> : 2.2 Emprenderismo y proyectos productivos comunitarios </t>
    </r>
  </si>
  <si>
    <r>
      <rPr>
        <b/>
        <sz val="11"/>
        <color indexed="8"/>
        <rFont val="Arial"/>
        <family val="2"/>
      </rPr>
      <t>PROGRAMA</t>
    </r>
    <r>
      <rPr>
        <sz val="11"/>
        <color indexed="8"/>
        <rFont val="Arial"/>
        <family val="2"/>
      </rPr>
      <t xml:space="preserve"> : 2.2.1 Generación de emprendimientos de base social</t>
    </r>
  </si>
  <si>
    <r>
      <t>METAS DE RESULTADO :</t>
    </r>
    <r>
      <rPr>
        <sz val="12"/>
        <rFont val="Arial"/>
        <family val="2"/>
      </rPr>
      <t>Promover y fortalecer emprendimientos productivos comunitarios</t>
    </r>
  </si>
  <si>
    <t>Eficacia:: Número de programas ejecutados/Total de programas proyectados</t>
  </si>
  <si>
    <t>Efectividad: Total de recursos ejecutados/Número de programas realizados</t>
  </si>
  <si>
    <t xml:space="preserve">2.2.1.1  Promover Iniciativas de economía solidaria y procesos microempresariales y comerciales </t>
  </si>
  <si>
    <r>
      <rPr>
        <sz val="10"/>
        <color indexed="40"/>
        <rFont val="Arial"/>
        <family val="2"/>
      </rPr>
      <t xml:space="preserve">Ejecutar un programa para </t>
    </r>
    <r>
      <rPr>
        <sz val="10"/>
        <rFont val="Arial"/>
        <family val="0"/>
      </rPr>
      <t>Promover las iniciativas de economía solidaria, asociatividad y redes sociales para el emprenderismo</t>
    </r>
  </si>
  <si>
    <t>Eficiencia:  Número de programas ejecutados/Total de programas proyectados</t>
  </si>
  <si>
    <t>Eficacia: Total de recursos ejecutados/Total de recursos presupuestados</t>
  </si>
  <si>
    <r>
      <rPr>
        <sz val="10"/>
        <color indexed="40"/>
        <rFont val="Arial"/>
        <family val="2"/>
      </rPr>
      <t xml:space="preserve">Realizar dos procesos </t>
    </r>
    <r>
      <rPr>
        <sz val="10"/>
        <rFont val="Arial"/>
        <family val="0"/>
      </rPr>
      <t>de gestión microempresarial y comercial del Municipio de Circasia</t>
    </r>
  </si>
  <si>
    <t>Eficiencia: Número de microempresarios y comerciantes beneficiados/Número de programass realizados</t>
  </si>
  <si>
    <t>Efectividad: Total de recursos ejecutados/Número de beneficiados</t>
  </si>
  <si>
    <t>POLÍTICA :  3. Desarrollo Social Integral</t>
  </si>
  <si>
    <t>ESTRATEGIA : 3.1. Fortalecer  la infraestructura y la calidad educativa del Municipio de Circasia</t>
  </si>
  <si>
    <t>PROGRAMA : 3.1.1. Mejoramiento de la calidad,  la inclusión y  la cobertura educativa</t>
  </si>
  <si>
    <r>
      <t xml:space="preserve">OBJETIVO :  </t>
    </r>
    <r>
      <rPr>
        <sz val="12"/>
        <rFont val="Arial"/>
        <family val="2"/>
      </rPr>
      <t xml:space="preserve">a. Objetivo Específico:  Responder al reto de elevar los índices de desarrollo humano y la ampliación de las oportunidades para todos los sectores de la población, mediante la correcta aplicación y focalización de los servicios sociales básicos con acciones reales para la inclusión, la equidad y la garantía de los derechos humanos en el municipio.
b. Objetivo Específico: Avanzar en el cumplimiento de las metas del milenio y el posicionamiento de Circasia como un municipio con mejores condiciones de desarrollo social donde sus ciudadanos y ciudadanas pueden vivir con calidad.
</t>
    </r>
  </si>
  <si>
    <r>
      <t xml:space="preserve">METAS DE RESULTADO : </t>
    </r>
    <r>
      <rPr>
        <sz val="12"/>
        <rFont val="Arial"/>
        <family val="2"/>
      </rPr>
      <t>Desarrollar programas para la retención de la población escolar</t>
    </r>
  </si>
  <si>
    <t>Eficencia: Número de programas realizados/Número de programas planeados</t>
  </si>
  <si>
    <t>Eficacia: Total de recursos ejecutados/Número de programas realizados para la retención de la población escolar</t>
  </si>
  <si>
    <t>Efectividad: Población escolar atendida en el periodo de gobierno</t>
  </si>
  <si>
    <r>
      <t xml:space="preserve">Realizar </t>
    </r>
    <r>
      <rPr>
        <sz val="10"/>
        <color indexed="40"/>
        <rFont val="Arial"/>
        <family val="2"/>
      </rPr>
      <t>(dos)</t>
    </r>
    <r>
      <rPr>
        <sz val="10"/>
        <rFont val="Arial"/>
        <family val="0"/>
      </rPr>
      <t xml:space="preserve"> Dotación</t>
    </r>
    <r>
      <rPr>
        <sz val="10"/>
        <color indexed="40"/>
        <rFont val="Arial"/>
        <family val="2"/>
      </rPr>
      <t>es</t>
    </r>
    <r>
      <rPr>
        <sz val="10"/>
        <rFont val="Arial"/>
        <family val="0"/>
      </rPr>
      <t xml:space="preserve"> a las cinco (5) zonas educativas</t>
    </r>
  </si>
  <si>
    <t>Eficiencia: Número de dotaciones realizadas/Número de dotaciones programadas</t>
  </si>
  <si>
    <t>Eficacia: Total de recursos ejecutados/Número de dotaciones programadas</t>
  </si>
  <si>
    <t>Efectividad: Número de estudiantes beneficiadas/Población objetivo</t>
  </si>
  <si>
    <r>
      <t xml:space="preserve">Capacitar y actualizar </t>
    </r>
    <r>
      <rPr>
        <sz val="10"/>
        <color indexed="40"/>
        <rFont val="Arial"/>
        <family val="2"/>
      </rPr>
      <t>al 50% de</t>
    </r>
    <r>
      <rPr>
        <sz val="10"/>
        <rFont val="Arial"/>
        <family val="0"/>
      </rPr>
      <t xml:space="preserve"> docentes </t>
    </r>
  </si>
  <si>
    <t>Eficiencia: Número de capacitaciones realizadas/Número de capacitaciones programadas</t>
  </si>
  <si>
    <t>Eficacia: Total de recursos ejecutados/Número de capacitaciones programadas</t>
  </si>
  <si>
    <t>Efectividad: Número de docentes capacitados y actualizados</t>
  </si>
  <si>
    <r>
      <t xml:space="preserve">Sostener  la población  escolar  </t>
    </r>
    <r>
      <rPr>
        <sz val="10"/>
        <color indexed="40"/>
        <rFont val="Arial"/>
        <family val="2"/>
      </rPr>
      <t xml:space="preserve">a </t>
    </r>
    <r>
      <rPr>
        <sz val="10"/>
        <color indexed="40"/>
        <rFont val="Arial"/>
        <family val="2"/>
      </rPr>
      <t>5.561</t>
    </r>
    <r>
      <rPr>
        <sz val="10"/>
        <color indexed="40"/>
        <rFont val="Arial"/>
        <family val="2"/>
      </rPr>
      <t xml:space="preserve"> estudiantes </t>
    </r>
  </si>
  <si>
    <t>Eficiencia: Número de actividades realizadas para el sostenimiento de la población escolar/Número de actividades programadas para el sostenimiento de la población escolar</t>
  </si>
  <si>
    <t>Eficacia: Número de actividades realizadas para el sostenimiento de la población escolar en el periodo de gobierno</t>
  </si>
  <si>
    <t>Efectividad: Población escolarizada en la vigencia 2007 Vs Población Escolarizada en cada vigencia del periodo de gobierno</t>
  </si>
  <si>
    <t>3.1.1.2 Mantenimiento y administración de infraestructura educativa</t>
  </si>
  <si>
    <r>
      <t xml:space="preserve">Desarrollar </t>
    </r>
    <r>
      <rPr>
        <sz val="10"/>
        <color indexed="40"/>
        <rFont val="Arial"/>
        <family val="2"/>
      </rPr>
      <t>dos (2)</t>
    </r>
    <r>
      <rPr>
        <sz val="10"/>
        <rFont val="Arial"/>
        <family val="0"/>
      </rPr>
      <t xml:space="preserve"> acciones para la atención de necesidades prioritarias de las instituciones educativas</t>
    </r>
  </si>
  <si>
    <t>Eficiencia: Total de recursos ejecutados/Número de acciones ejecutadas</t>
  </si>
  <si>
    <t>Efectividad:100% de Establecimientos educativos con necesidades prioritarias atendidas</t>
  </si>
  <si>
    <t>3.1.1.3 Transporte escolar para la población de la zona rural</t>
  </si>
  <si>
    <r>
      <t>Subsidi</t>
    </r>
    <r>
      <rPr>
        <sz val="10"/>
        <color indexed="40"/>
        <rFont val="Arial"/>
        <family val="2"/>
      </rPr>
      <t>ar</t>
    </r>
    <r>
      <rPr>
        <sz val="10"/>
        <rFont val="Arial"/>
        <family val="0"/>
      </rPr>
      <t xml:space="preserve"> el transporte escolar rural </t>
    </r>
    <r>
      <rPr>
        <sz val="10"/>
        <color indexed="40"/>
        <rFont val="Arial"/>
        <family val="2"/>
      </rPr>
      <t>de 454 estudiantes</t>
    </r>
    <r>
      <rPr>
        <sz val="10"/>
        <rFont val="Arial"/>
        <family val="0"/>
      </rPr>
      <t xml:space="preserve"> del Municipio de Circasia</t>
    </r>
  </si>
  <si>
    <t>Eficiencia: Número de veredas beneficiadas/Total de veredas del Municipio</t>
  </si>
  <si>
    <t>Eficacia: Total de recursos ejecutados/Número de estudiantes subsidiados con transporte</t>
  </si>
  <si>
    <t>Efectividad: Número de estudiantes subsidiados con transporte/Población Objetivo</t>
  </si>
  <si>
    <t>3.1.1.3  Asistencia Nutricional al Escolar y Adolescentes de las Instituciones Educativass</t>
  </si>
  <si>
    <t xml:space="preserve">Realizar un convenio con el ICBF para la asignación de desayunos y almuerzos escolares </t>
  </si>
  <si>
    <t>Eficiencia: Número de convenios realizados/Número de convenios planteados</t>
  </si>
  <si>
    <t>Eficacia: Total de recursos ejecutados/Número de estudiantes beneficiados</t>
  </si>
  <si>
    <t>Efectividad: Número de estudiantes beneficiados con el programa/Población Objetivo</t>
  </si>
  <si>
    <t xml:space="preserve">ESTRATEGIA :  3.2 Mejoramiento en el Bienestar y la Calidad de vida de los ciudadanos según su condición social. </t>
  </si>
  <si>
    <r>
      <t xml:space="preserve">OBJETIVO :  </t>
    </r>
    <r>
      <rPr>
        <sz val="11"/>
        <rFont val="Arial"/>
        <family val="2"/>
      </rPr>
      <t xml:space="preserve"> a. Objetivo Específico:  Responder al reto de elevar los índices de desarrollo humano y la ampliación de las oportunidades para todos los sectores de la población, mediante la correcta aplicación y focalización de los servicios sociales básicos con acciones reales para la inclusión, la equidad y la garantía de los derechos humanos en el municipio.
b. Objetivo Específico: Avanzar en el cumplimiento de las metas del milenio y el posicionamiento de Circasia como un municipio con mejores condiciones de desarrollo social donde sus ciudadanos y ciudadanas pueden vivir con calidad.
</t>
    </r>
  </si>
  <si>
    <t>3.2.1.1 Mejoramiento en seguridad social en salud</t>
  </si>
  <si>
    <r>
      <t xml:space="preserve">Dar Continuidad </t>
    </r>
    <r>
      <rPr>
        <sz val="8"/>
        <color indexed="40"/>
        <rFont val="Arial"/>
        <family val="2"/>
      </rPr>
      <t>a 14752 personas aseguradas</t>
    </r>
    <r>
      <rPr>
        <sz val="8"/>
        <rFont val="Arial"/>
        <family val="2"/>
      </rPr>
      <t xml:space="preserve"> y </t>
    </r>
    <r>
      <rPr>
        <sz val="8"/>
        <color indexed="40"/>
        <rFont val="Arial"/>
        <family val="2"/>
      </rPr>
      <t>realizar un programa de</t>
    </r>
    <r>
      <rPr>
        <sz val="8"/>
        <rFont val="Arial"/>
        <family val="2"/>
      </rPr>
      <t xml:space="preserve"> ampliación de cobertura en seguridad social en salud</t>
    </r>
  </si>
  <si>
    <t>Eficiencia: Base de Datos depurada y con un nivel de validación por enciama del 80%.</t>
  </si>
  <si>
    <t>Eficacia: N° de afiliados en el periodo de gobierno anterior vs N° de afiliados en el periodo de gobierno actual.</t>
  </si>
  <si>
    <t>Efectividad: Porcentaje de Aumento de las personas vinculadas al sistema de seguridad social en salud</t>
  </si>
  <si>
    <r>
      <t xml:space="preserve">Realizar seguimiento, vigilancia y control al 100% de los 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 xml:space="preserve">contratos de  aseguramiento. </t>
    </r>
  </si>
  <si>
    <t>Eficiencia: N° de actividades ejecutadas/ N° de actividades programadas</t>
  </si>
  <si>
    <t>Eficacia: N° de actividades realizadas/ un trimestre.</t>
  </si>
  <si>
    <t>Efectividad: N°de interventorías con calificación satisfactoria.</t>
  </si>
  <si>
    <t>PROGRAMA : 3.2.2 Prestación y desarrollo de servicios de salud</t>
  </si>
  <si>
    <t>METAS DE RESULTADO : Mejorar la calidad y cobertura en la prestación del servicio de salud del Municipio de Circasia</t>
  </si>
  <si>
    <t>Eficiencia: Número de programas desarrollados /Número de programas planeados</t>
  </si>
  <si>
    <t>Eficacia: Total de recursos ejecutados/Total de recursos programados</t>
  </si>
  <si>
    <t>Efectividad: Porcentaje de satisfacción de los beneficiarios frente a los servicios de salud</t>
  </si>
  <si>
    <t>Eficiencia: N° de personas afiliadas al sistema de seguridad social/ Población Total de Circasia.</t>
  </si>
  <si>
    <t>Eficacia:Total de rercursos ejecutados para aseguramiento en salud/ Total de recursos Programados para el aseguramiento en salud.</t>
  </si>
  <si>
    <t>Efectividad:Cumplimiento de la universalización de la cobertura en seguridad social.</t>
  </si>
  <si>
    <r>
      <t xml:space="preserve">Articular </t>
    </r>
    <r>
      <rPr>
        <sz val="8"/>
        <color indexed="40"/>
        <rFont val="Arial"/>
        <family val="2"/>
      </rPr>
      <t>cinco (5)</t>
    </r>
    <r>
      <rPr>
        <sz val="8"/>
        <rFont val="Arial"/>
        <family val="2"/>
      </rPr>
      <t xml:space="preserve"> acciones entre el ente territorial y la Empresa Social del Estado Municipal para mejorar  la accesibilidad, calidad y eficiencia en la prestación de servicios de salud</t>
    </r>
  </si>
  <si>
    <t>Eficiencia: Número de acciones desarrolladas Vs Número de acciones programadas</t>
  </si>
  <si>
    <t>Eficacia: Número de beneficiarios atendidos Vs  Acciones desarrolladas</t>
  </si>
  <si>
    <t>Efectividad: Total de recursos ejecutados/ Número de acciones desarrolladas</t>
  </si>
  <si>
    <t>Profesional PTS</t>
  </si>
  <si>
    <t>METAS DE RESULTADO :  Promocionar  la salud, la calidad de vida y prevención de riesgos en salud con coberturas útiles</t>
  </si>
  <si>
    <t>Eficiencia: Número de programas desarrollados/Número de programas planeados</t>
  </si>
  <si>
    <t>Eficacia: Recursos ejecutados/Número de programas ejecutados</t>
  </si>
  <si>
    <t>Efectividad: Población beneficiada/Población Total</t>
  </si>
  <si>
    <t>3.2.3.1 Implementar acciones de promoción, prevención, vigilancia  y gestión de los 8 objetivos nacionales de salud</t>
  </si>
  <si>
    <t>Reducir la tasa de mortalidad infantil</t>
  </si>
  <si>
    <t>Eficiencia: Número de acciones desarrolladas / Número de acciones programadas</t>
  </si>
  <si>
    <t>Eficacia:Total de recursos ejecutados/Número de acciones realizadas</t>
  </si>
  <si>
    <t>Efectividad: Mortalidad infantil/Población Infantil</t>
  </si>
  <si>
    <r>
      <t xml:space="preserve">Desarrollar </t>
    </r>
    <r>
      <rPr>
        <sz val="8"/>
        <color indexed="40"/>
        <rFont val="Arial"/>
        <family val="2"/>
      </rPr>
      <t>cuatro (4)</t>
    </r>
    <r>
      <rPr>
        <sz val="8"/>
        <rFont val="Arial"/>
        <family val="2"/>
      </rPr>
      <t xml:space="preserve"> acciones en salud sexual y reproductiva</t>
    </r>
  </si>
  <si>
    <t>Efectividad: Población beneficiada/Población objetivo</t>
  </si>
  <si>
    <t>Desarrollar red comunitaria para la promoción de la salud mental y prevención del consumo de sustancias sicoactivas</t>
  </si>
  <si>
    <r>
      <t xml:space="preserve">Desarrollar </t>
    </r>
    <r>
      <rPr>
        <sz val="8"/>
        <color indexed="40"/>
        <rFont val="Arial"/>
        <family val="2"/>
      </rPr>
      <t>un (1)</t>
    </r>
    <r>
      <rPr>
        <sz val="8"/>
        <rFont val="Arial"/>
        <family val="2"/>
      </rPr>
      <t xml:space="preserve"> plan para la disminución del riesgo de las enfermedades transmisibles, evitables y zoonosis</t>
    </r>
  </si>
  <si>
    <t>Eficiencia: Número de planes desarrollados / Número de planes programados</t>
  </si>
  <si>
    <r>
      <t xml:space="preserve">Desarrollar </t>
    </r>
    <r>
      <rPr>
        <sz val="8"/>
        <color indexed="40"/>
        <rFont val="Arial"/>
        <family val="2"/>
      </rPr>
      <t>cuatro acciones</t>
    </r>
    <r>
      <rPr>
        <sz val="8"/>
        <rFont val="Arial"/>
        <family val="2"/>
      </rPr>
      <t xml:space="preserve">  para disminuir el riesgo de enfermedades crónicas no transmisibles y discapacidades</t>
    </r>
  </si>
  <si>
    <r>
      <t xml:space="preserve">Implementar </t>
    </r>
    <r>
      <rPr>
        <sz val="8"/>
        <color indexed="40"/>
        <rFont val="Arial"/>
        <family val="2"/>
      </rPr>
      <t>dos (2)</t>
    </r>
    <r>
      <rPr>
        <sz val="8"/>
        <rFont val="Arial"/>
        <family val="2"/>
      </rPr>
      <t xml:space="preserve"> acciones para disminuir el índice COP (cariados, obturados y perdidos) promedio</t>
    </r>
  </si>
  <si>
    <t>Implementar un programa de apoyo transversal para el mejoramiento de la seguridad sanitaria y saneamiento básico</t>
  </si>
  <si>
    <t>Eficiencia: Número de acciones realizadas/Número de acciones programadas</t>
  </si>
  <si>
    <t>Implementar un programa de gestión integral para el desarrollo operativo y funcional del Plan de salud territorial</t>
  </si>
  <si>
    <t>Efectividad: Porcentaje de avance en el Plan de Territorial de salud</t>
  </si>
  <si>
    <r>
      <t xml:space="preserve">Fortalecer el sistema de vigilancia en salud pública, </t>
    </r>
    <r>
      <rPr>
        <sz val="8"/>
        <color indexed="40"/>
        <rFont val="Arial"/>
        <family val="2"/>
      </rPr>
      <t>mediante la ejecución de un plan</t>
    </r>
  </si>
  <si>
    <t>3.2.5.1  Salud y seguridad en el trabajo</t>
  </si>
  <si>
    <r>
      <t xml:space="preserve">Implementar </t>
    </r>
    <r>
      <rPr>
        <sz val="8"/>
        <rFont val="Arial"/>
        <family val="2"/>
      </rPr>
      <t>acciones de promoción, inducción, inspección, sensibilización y seguimiento de la salud en el entorno laboral</t>
    </r>
  </si>
  <si>
    <t>Eficacia:Número de acciones realizadas en el periodo de gobierno</t>
  </si>
  <si>
    <t>3.2.4.1 Implementar el plan de promoción de la salud y prevención de riesgos en salud</t>
  </si>
  <si>
    <r>
      <t xml:space="preserve">Desarrollar </t>
    </r>
    <r>
      <rPr>
        <sz val="8"/>
        <color indexed="40"/>
        <rFont val="Arial"/>
        <family val="2"/>
      </rPr>
      <t>cinco (5)</t>
    </r>
    <r>
      <rPr>
        <sz val="8"/>
        <rFont val="Arial"/>
        <family val="2"/>
      </rPr>
      <t xml:space="preserve"> acciones de promoción de la salud y prevención de los riesgos en salud</t>
    </r>
  </si>
  <si>
    <t>Implementar la estrategia nacional de Red Juntos de acuerdo a las competencias del municpio</t>
  </si>
  <si>
    <t>Eficiencia: Número de convenios firmados/Número de convenios programados</t>
  </si>
  <si>
    <t>Eficacia:Número de familias beneficiadas en el perido de gobierno</t>
  </si>
  <si>
    <t>Efectividad: Recursos gestionados/ Número de familias beneficiadas</t>
  </si>
  <si>
    <t>Promoción de la salud</t>
  </si>
  <si>
    <t>Prevención de Riesgos</t>
  </si>
  <si>
    <t>Atención a poblaciones especiales</t>
  </si>
  <si>
    <t>Convenio Red Juntos</t>
  </si>
  <si>
    <t>Educación sobre la promoción social</t>
  </si>
  <si>
    <t>Número de planes implementado de promoción de la salud, a poblaciones especiales</t>
  </si>
  <si>
    <t>Nümero de planes implementados de prevención de riesgos a poblaciones especiales</t>
  </si>
  <si>
    <t xml:space="preserve"> Nùmero de planes Implementados  de aternción a poblaciones especiales</t>
  </si>
  <si>
    <t>Actualización de la lìnea Base</t>
  </si>
  <si>
    <t>Porcentaje de familias con lìnea base actualizada</t>
  </si>
  <si>
    <t>Cumplimiento de las acciones definidas en el convenio</t>
  </si>
  <si>
    <t>Cumplimiento de metas en los objetivos de menor brecha</t>
  </si>
  <si>
    <t>Porcentaje de objetivos logrados</t>
  </si>
  <si>
    <t>Porcentaje de acciones desarrolladas</t>
  </si>
  <si>
    <t>PROGRAMA : 3.2.4 PROMOCION SOCIAL EN SALUD A POBLACIONES ESPECIALES</t>
  </si>
  <si>
    <t>METAS DE RESULTADO :  FORTALECER LA PARTICIPACION SOCIAL Y COMUNITARIA EN LA CULTURA  DE LA SALUD</t>
  </si>
  <si>
    <t>Eficacia: Total de Recursos ejecutados/Número de programas ejecutados</t>
  </si>
  <si>
    <t>Efectividad: Población beneficiada/Población Objetivo</t>
  </si>
  <si>
    <t>Profesional Programas Sociales</t>
  </si>
  <si>
    <t xml:space="preserve">POLÍTICA :  3. Desarrollo Social Integral   -  4 Desarrollo territorial y ambiental sostenible </t>
  </si>
  <si>
    <t>ESTRATEGIA :  3.2 Mejoramiento en el Bienestar y la Calidad de vida de los ciudadanos según su condición social. - 4.1 Administración eficiente en la conservación y manejo ambiental de los recursos naturales del municipio</t>
  </si>
  <si>
    <t>4.1.4.1 Prevención y Atención de desastres</t>
  </si>
  <si>
    <t>PROGRAMA : 3.2.6 Prevención de emergencias  y desastres   4.1.4 Gestión integral  de la Prevención y Atención de Desastres</t>
  </si>
  <si>
    <t>METAS DE RESULTADO :  FORTALECIMIENTO COMUNITARIO INSTITUCIONAL</t>
  </si>
  <si>
    <t>Eficacia: Total de recursos ejecutados/Número de instituciones beneficiadas</t>
  </si>
  <si>
    <t xml:space="preserve">INDICADORES </t>
  </si>
  <si>
    <t>METAS DE RESULTADO :  Generar cultura institucional y comunitaria en la prevención y atención de desastres</t>
  </si>
  <si>
    <t>Eficencia: Número de procesos ejecutados/Número de procesos programados</t>
  </si>
  <si>
    <t>Eficacia:Total de recursos empleados/Número de procesos ejecutados</t>
  </si>
  <si>
    <t>Efectividad:Número de Personas beneficiadas por proceso/Número de procesos</t>
  </si>
  <si>
    <t>Actualizar e implementar un plan de prevención y atención de desastres en el municipio de Circasia</t>
  </si>
  <si>
    <t>Eficencia: Número de procesos desarrollados para la actualización e implementación del plan /Número de procesos requeridos para la actualización e implementación del plan</t>
  </si>
  <si>
    <t>Eficacia: Tiempo empleado para la actualización e implementación del Plan</t>
  </si>
  <si>
    <t>Efectividad: Actualización e implementación de un plan de prevención, mitigación y contigencia</t>
  </si>
  <si>
    <t xml:space="preserve">3.2.6.1 Promover la Cultura  para la gestión del riesgo </t>
  </si>
  <si>
    <r>
      <t xml:space="preserve">Gestionar </t>
    </r>
    <r>
      <rPr>
        <sz val="8"/>
        <color indexed="40"/>
        <rFont val="Arial"/>
        <family val="2"/>
      </rPr>
      <t>dos (2)</t>
    </r>
    <r>
      <rPr>
        <sz val="8"/>
        <rFont val="Arial"/>
        <family val="2"/>
      </rPr>
      <t xml:space="preserve"> acciones de  capacitación a la comunidad en prevención y atención de desastres</t>
    </r>
  </si>
  <si>
    <t>PROGRAMA : 3.2.3 Salud Pública  -  3.2.5  Prevención, vigilancia y control de riesgos profesionales</t>
  </si>
  <si>
    <t>METAS DE RESULTADO :  PROMOCIÓN Y PREVENCIÓN DE LA SALUD OCUPACIONAL Y LOS RIESGOS PROFESIONALES</t>
  </si>
  <si>
    <t>Eficacia:Número de personas beneficiadas en el perido de gobierno</t>
  </si>
  <si>
    <t>ESTRATEGIA : 3.4. Deporte y recreación  para disfrutar la vida</t>
  </si>
  <si>
    <t>PROGRAMA : 3.4.1 Mejoramiento de la calidad de vida a través del deporte y la recreación</t>
  </si>
  <si>
    <r>
      <t xml:space="preserve">METAS DE RESULTADO :  </t>
    </r>
    <r>
      <rPr>
        <sz val="11"/>
        <rFont val="Arial"/>
        <family val="2"/>
      </rPr>
      <t>Aumentar en un 10% los niveles de actividad fisica en la población, a través de la generación de nuevos espacios de recreación y deporte y de la integración de la comunidad circasiana hacia una cultura de actividad física y de uso adecuado del tiempo libre, disminuyendo  los índices de sedentarismo</t>
    </r>
  </si>
  <si>
    <t>Eficiencia: Número de personas beneficiadas  en los procesos deportivos y recreativos/total de la población</t>
  </si>
  <si>
    <t>Eficacia:  Número de programas realizados/Número de programas proyectados</t>
  </si>
  <si>
    <t>Efectividad: Número de personas físicamente activas</t>
  </si>
  <si>
    <t>3.4.1.1 Fortalecimiento de la recreación y el deporte asociado, comunitario y escolar</t>
  </si>
  <si>
    <t>Fortalecer el 100% de los programas y eventos recreodeporttivos dirigidos a la comunidad en general y organizaciones deportivas</t>
  </si>
  <si>
    <t>Eficiencia: Número de personas beneficiadas en los programas y eventos recreodeportivos/Número de programas y eventos recredodeportivos desarrollados</t>
  </si>
  <si>
    <t>Eficacia: Número de programas y eventos recreodeportivos realizados en un año/Total de recursos gestionados en un año</t>
  </si>
  <si>
    <t>Efectividad: Número de personas vinculadas a los programas recreodeportivos</t>
  </si>
  <si>
    <t>3.4.1.2 Desarrollando el deporte formativo</t>
  </si>
  <si>
    <t>Incluir en los procesos de formación y dotación de escuelas deportivas la realización de actividades que permitan generar las bases técnicas, motoras y sicológicas en los niñ@s  y jóvenes que integren los procesos formativos</t>
  </si>
  <si>
    <t>Eficiencia: Número de niñ@s y jóvenes que integran las escuelas deportivas/Número de Escuelas deportivas</t>
  </si>
  <si>
    <t>Eficacia: Número de escuelas deportivas del periodo de gobierno anterior Vs Número de escuelas deportivas del periodo de gobierno actual</t>
  </si>
  <si>
    <t>Efectividad: Nivel técnico, motriz y sicológico de los niñ@s y jóvenes que integran las escuelas deporitivas</t>
  </si>
  <si>
    <t>Eficiencia:  N° de procesos ejecutados/ N° de procesos realizados</t>
  </si>
  <si>
    <t>Eficacia: N° de procesos ejecutados/ N° de procesos programados</t>
  </si>
  <si>
    <t xml:space="preserve">Efectividad: N° de personas que participaron en los procesos culturales del gobierno anterior vs. N° de personas que participaron en los procesos culturales del gobierno actual  </t>
  </si>
  <si>
    <t>Eficiencia: N° de procesos ejecutados/ N° de procesos programados</t>
  </si>
  <si>
    <t xml:space="preserve">Eficacia: Total de recursos obtenidos/ Total de recursos gestionados </t>
  </si>
  <si>
    <t xml:space="preserve">Efectividad: Grado de satisfacción de los procesos con calificación superior a un 70% </t>
  </si>
  <si>
    <r>
      <t xml:space="preserve">Realizar </t>
    </r>
    <r>
      <rPr>
        <sz val="8"/>
        <color indexed="40"/>
        <rFont val="Arial"/>
        <family val="2"/>
      </rPr>
      <t>cinco (5)</t>
    </r>
    <r>
      <rPr>
        <sz val="8"/>
        <rFont val="Arial"/>
        <family val="2"/>
      </rPr>
      <t xml:space="preserve"> acciones para la gestión, difusión y recuperación del patrimonio municipal</t>
    </r>
  </si>
  <si>
    <t>Eficiencia: N° de acciones ejecutadas/ N° de acciones programadas</t>
  </si>
  <si>
    <t>Eficacia: N° de acciones ejecutadas en un (1) año</t>
  </si>
  <si>
    <t xml:space="preserve">Efectividad:N° de registros generados en los proceso de recuperación del patrimonio municipal </t>
  </si>
  <si>
    <t>POLÍTICA :  3. Desarrollo social integral</t>
  </si>
  <si>
    <t>ESTRATEGIA : 3.5 Circasia segura, un hogar para disfrutar la vida</t>
  </si>
  <si>
    <t>PROGRAMA : 3.5.1 Seguridad, Convivencia y Derechos Humanos para los Circasianos</t>
  </si>
  <si>
    <t>METAS DE RESULTADO :  Posicionar a Circasia como un municipio pacífico y armónico en su convivencia</t>
  </si>
  <si>
    <t>Eficiencia: Número de procesos desarrollados para posicionar a Circasia como un municipio pacífico/Número procesos  programados para posicionar a Circasia como un municipio pacífico</t>
  </si>
  <si>
    <t>Eficacia: Total de recursos ejecutados/Número de procesos desarrollados</t>
  </si>
  <si>
    <t>Efectividad:Posicionamiento del Municipio de Circasia a nivel departamental en las estadísticas de seguridad del periodo de gobierno anterior vs Posicionamiento del Municipio de Circasia a nivel departamental en las estadísticas de seguridad del gobierno actual</t>
  </si>
  <si>
    <t>3.5.1.1 Organismos  policivos, de seguridad, convivencia y atención ciudadana fortalecidos</t>
  </si>
  <si>
    <t>Fortalecer íntegramente  los organismos  policivos, de seguridad, convivencia y atención ciudadana para su correcto funcionamiento</t>
  </si>
  <si>
    <t>Eficiencia: Número de actividades de fortalecimiento desarrolladas /Número de actividades de fortalecimiento proyectadas</t>
  </si>
  <si>
    <t>Eficacia:Total de recursos empleados para el fortalecimiento integral/Número de organismos beneficiados</t>
  </si>
  <si>
    <t>Efectividad: Organismos funcionando al 100%</t>
  </si>
  <si>
    <t>Implementar el plan de convivencia y seguridad ciudadana para el Municpio de Circasia</t>
  </si>
  <si>
    <t>Eficiencia:  Número de actividades desarrolladas en la ejecución del plan/Número de actividades programadas para la ejecución del Plan</t>
  </si>
  <si>
    <t>Eficacia: Total de Recursos ejecutados/Número de actividades desarrollados</t>
  </si>
  <si>
    <t>Efectividad: Porcentaje de avance en el cumplimiento del plan de convivencia y seguridad ciudadana</t>
  </si>
  <si>
    <t>Realizar un convenio al año con el INPEC</t>
  </si>
  <si>
    <t>Realizar un convenio al año con el Cuerpo de  Bomberos</t>
  </si>
  <si>
    <t>3.5.1.2 Derechos humanos y derecho internacional humanitario</t>
  </si>
  <si>
    <t>Desarrolar un mecanismo que garantice la protección y cumplimiento de los DDHH y DIH a los habitantes de Circasia</t>
  </si>
  <si>
    <t>Eficacia: Total de Recursos ejecutados/Número de acciones desarrolladas</t>
  </si>
  <si>
    <t>Efectividad: Porcentaje de avance en el desarrollo de mecanismos que garanticen la protección y cumplimiento de los DDHH y DIH</t>
  </si>
  <si>
    <r>
      <t xml:space="preserve">Desarrollar </t>
    </r>
    <r>
      <rPr>
        <sz val="10"/>
        <color indexed="40"/>
        <rFont val="Arial"/>
        <family val="2"/>
      </rPr>
      <t>dos (2)</t>
    </r>
    <r>
      <rPr>
        <sz val="10"/>
        <rFont val="Arial"/>
        <family val="0"/>
      </rPr>
      <t xml:space="preserve"> acciones para la atención inmediata humanitaria y fortalecimiento a las asociaciones de deplazados</t>
    </r>
  </si>
  <si>
    <t>Eficiencia:  Número de personas beneficiadas/ Número de acciones desarrolladas</t>
  </si>
  <si>
    <t>Eficacia: Total de Recursos ejecutados/Número de personas beneficiadas</t>
  </si>
  <si>
    <t>Efectividad: Atención humanitaria en un 100% a la población desplazada</t>
  </si>
  <si>
    <t>Número de organizac iones apoyadas</t>
  </si>
  <si>
    <t>Porcentaje de implementaciòn del PIU</t>
  </si>
  <si>
    <t>Eficiencia: Número de programas realizados/Número de programas proyectados</t>
  </si>
  <si>
    <t>Eficacia:Total de recursos ejecutados/Número de programas realizados</t>
  </si>
  <si>
    <t xml:space="preserve">Efectividad:Estadiísticas obtenidas de la comisaría familia del gobierno anterior Vs Estadiísticas obtenidas de la comisaría familia del gobierno actual </t>
  </si>
  <si>
    <r>
      <t xml:space="preserve">ESTRATEGIA : </t>
    </r>
    <r>
      <rPr>
        <sz val="12"/>
        <rFont val="Arial"/>
        <family val="2"/>
      </rPr>
      <t>3.8 Juventud Proactiva</t>
    </r>
  </si>
  <si>
    <r>
      <t xml:space="preserve">PROGRAMA : </t>
    </r>
    <r>
      <rPr>
        <sz val="12"/>
        <rFont val="Arial"/>
        <family val="2"/>
      </rPr>
      <t>3.8.1 Inclusión de las juventudes en la dinámica local</t>
    </r>
  </si>
  <si>
    <r>
      <t xml:space="preserve">METAS DE RESULTADO : </t>
    </r>
    <r>
      <rPr>
        <sz val="12"/>
        <rFont val="Arial"/>
        <family val="2"/>
      </rPr>
      <t xml:space="preserve"> Fortalecer el compromiso ciudadano de la juventud.</t>
    </r>
  </si>
  <si>
    <t>Eficiencia:  Número de acciones desarrolladas/Número de acciones programadas</t>
  </si>
  <si>
    <t>Eficacia: Número de procesos que se desarrollan en las organizaciones juveniles/Número de proesos que se programan en las organizaciones juveniles</t>
  </si>
  <si>
    <t>Efectividad: Número de participaciones de las organizaciones juveniles en los procesos municipales</t>
  </si>
  <si>
    <t>3.8.1.1 Fortalecimiento de la participación juvenil y sus organizaciones</t>
  </si>
  <si>
    <r>
      <t xml:space="preserve">Desarrollar </t>
    </r>
    <r>
      <rPr>
        <sz val="10"/>
        <color indexed="40"/>
        <rFont val="Arial"/>
        <family val="2"/>
      </rPr>
      <t>dos (2)</t>
    </r>
    <r>
      <rPr>
        <sz val="10"/>
        <rFont val="Arial"/>
        <family val="0"/>
      </rPr>
      <t xml:space="preserve"> acciones tendientes al fortalecimiento de la participación juvenil y sus organizaciones</t>
    </r>
  </si>
  <si>
    <t>Eficiencia: Número de jóvenes beneficiados/Total de población objetivo</t>
  </si>
  <si>
    <t>Eficacia:Total de recursos ejecutados/Número de personas beneficiadas</t>
  </si>
  <si>
    <t>Efectividad:  Acciones desarrollladas en uin 100%</t>
  </si>
  <si>
    <r>
      <t xml:space="preserve">ESTRATEGIA : </t>
    </r>
    <r>
      <rPr>
        <sz val="12"/>
        <rFont val="Arial"/>
        <family val="2"/>
      </rPr>
      <t>3.6 Promover los derechos y la protección de la familia, niñez, adolescencia y los grupos vulnerables para mejorar su calidad de vida</t>
    </r>
  </si>
  <si>
    <r>
      <t xml:space="preserve">PROGRAMA :  </t>
    </r>
    <r>
      <rPr>
        <sz val="12"/>
        <rFont val="Arial"/>
        <family val="2"/>
      </rPr>
      <t>3.6.1 Infancia, adolescencia y familia con futuro</t>
    </r>
  </si>
  <si>
    <r>
      <t xml:space="preserve">METAS DE RESULTADO :  </t>
    </r>
    <r>
      <rPr>
        <sz val="12"/>
        <rFont val="Arial"/>
        <family val="2"/>
      </rPr>
      <t>Generar cultura  de conocimiento, reconocimiento y apropiación de los derechos y deberes para la infancia, la adolescencia y la famila del Municipio</t>
    </r>
  </si>
  <si>
    <t xml:space="preserve"> 3.6.1.1 Niños, niñas, adolescentes y la familia íntegramente atendidos</t>
  </si>
  <si>
    <r>
      <rPr>
        <sz val="10"/>
        <color indexed="40"/>
        <rFont val="Arial"/>
        <family val="2"/>
      </rPr>
      <t>Realizar un programa para</t>
    </r>
    <r>
      <rPr>
        <sz val="10"/>
        <rFont val="Arial"/>
        <family val="0"/>
      </rPr>
      <t xml:space="preserve"> promocionar, prevenir y proteger los derechos y deberes de los niños, niñas, adolescentes y la familia brindando garantias para su cumplimiento</t>
    </r>
  </si>
  <si>
    <t>Eficiencia: Número de niños, niñas,  adolescentes y familias beneficiadas/Población objetivo</t>
  </si>
  <si>
    <t>Eficacia: Número de actividades gestionadas ante diferentes organismos/Número de actividades desarrolladas por los mismos</t>
  </si>
  <si>
    <t xml:space="preserve">Efectividad:  Estadísticas de los trámites de la comisaria de familia realizados en el año Vs. Estadísticas de los trámites de la comisaria de familia realizados en el año inmediatamente anterior  </t>
  </si>
  <si>
    <t>3.6.1.2 Fortalecimiento del núcleo familiar como eje de la ciudadanía circasiana y de La mujer como pilar fundamental de la familia</t>
  </si>
  <si>
    <t>Gestinoar la realización de tres (3) de convenios con entidades gubernamentales y no gubernamentales</t>
  </si>
  <si>
    <t>Eficiencia: Número de convenios realizados/Número de convenios proyectados</t>
  </si>
  <si>
    <t>Eficacia: Total de recursos obtenidos/Total de convenios realizados</t>
  </si>
  <si>
    <t>Efectividad: Número de personas beneficiadas/Total de recursos obtenidos y ejecutados</t>
  </si>
  <si>
    <r>
      <t xml:space="preserve">Promover la integración y comunicación familiar, </t>
    </r>
    <r>
      <rPr>
        <sz val="10"/>
        <color indexed="40"/>
        <rFont val="Arial"/>
        <family val="2"/>
      </rPr>
      <t>mediante la realización de tres campañas</t>
    </r>
    <r>
      <rPr>
        <sz val="10"/>
        <rFont val="Arial"/>
        <family val="0"/>
      </rPr>
      <t xml:space="preserve"> </t>
    </r>
  </si>
  <si>
    <t>Eficiencia: Número de campañas realizadas/Número de campañas programadas</t>
  </si>
  <si>
    <t>Eficacia: Total de recursos ejecutados/Número de Campañas realizadas</t>
  </si>
  <si>
    <t>Efectividad: Número de familias reportadas con desarticulación/Número de familias</t>
  </si>
  <si>
    <r>
      <t xml:space="preserve">Desarrollar </t>
    </r>
    <r>
      <rPr>
        <sz val="10"/>
        <color indexed="40"/>
        <rFont val="Arial"/>
        <family val="2"/>
      </rPr>
      <t>tres (3)</t>
    </r>
    <r>
      <rPr>
        <sz val="10"/>
        <rFont val="Arial"/>
        <family val="0"/>
      </rPr>
      <t xml:space="preserve"> actividades que fomenten el empoderamiento y liderazgo político de la mujeres circasianas</t>
    </r>
  </si>
  <si>
    <t>Eficiencia: Número de actividades de sensibilización y capacitación realizadas/Número actividades de sensibilización y capacitación programadas</t>
  </si>
  <si>
    <t>Efectividad: Total de recursos obtenidos y ejecutados/Número de personas beneficiadas</t>
  </si>
  <si>
    <t>Realizar Una (1) Campaña anual para fortalecer la integración y comunicación familiar, además de propender por una política de inversión de remesas.</t>
  </si>
  <si>
    <t>Ejecutar Seis (6) campañas en el cuatrenio para sensibilizar la población de 12 a 25 años.especialmente población en riesgo, en temas relacionados con la prevención de la violencia intrafamiliar y relaciones de pareja.</t>
  </si>
  <si>
    <r>
      <t xml:space="preserve">POLÍTICA :  </t>
    </r>
    <r>
      <rPr>
        <sz val="12"/>
        <rFont val="Arial"/>
        <family val="2"/>
      </rPr>
      <t>3. Desarrollo social integral</t>
    </r>
  </si>
  <si>
    <t xml:space="preserve"> 3.6.1.3 Implementar el programa nacional de Familias en Acción para la disminución de la pobreza extrema</t>
  </si>
  <si>
    <t>Implementar acciones para el adecuado desarrollo del convenio</t>
  </si>
  <si>
    <t>Eficiencia: Número de acciones realizadas/Número de acciones proyectadas</t>
  </si>
  <si>
    <t>Eficacia: Número de familias beneficiadas con el convenio</t>
  </si>
  <si>
    <t>Efectividad: Número de familias con cumplimiento de los compromisos en salud y educación/Población Objetivo</t>
  </si>
  <si>
    <r>
      <t xml:space="preserve">PROGRAMA : </t>
    </r>
    <r>
      <rPr>
        <sz val="12"/>
        <rFont val="Arial"/>
        <family val="2"/>
      </rPr>
      <t>3.6.2 Atención a población vulnerable</t>
    </r>
  </si>
  <si>
    <r>
      <t xml:space="preserve">METAS DE RESULTADO :  </t>
    </r>
    <r>
      <rPr>
        <sz val="12"/>
        <rFont val="Arial"/>
        <family val="2"/>
      </rPr>
      <t>Mejorar  la atención de la población vulnerable</t>
    </r>
  </si>
  <si>
    <t>Eficiencia: Número de programas realizados/Número de programas planeados</t>
  </si>
  <si>
    <t>Eficacia: Total de recursos ejecutados/Número de programas realizados</t>
  </si>
  <si>
    <t>Efectividad:Total de recursos ejecutados/ Número de personas beneficiadas</t>
  </si>
  <si>
    <t>3.6.2.1 Asistencia integral a población en condición de discapacidad</t>
  </si>
  <si>
    <r>
      <t xml:space="preserve">Realizar </t>
    </r>
    <r>
      <rPr>
        <sz val="10"/>
        <color indexed="40"/>
        <rFont val="Arial"/>
        <family val="2"/>
      </rPr>
      <t>cuatro (4)</t>
    </r>
    <r>
      <rPr>
        <sz val="10"/>
        <rFont val="Arial"/>
        <family val="0"/>
      </rPr>
      <t xml:space="preserve"> acciones  tendientes a la inclusión social de la población en condición de discapacidad</t>
    </r>
  </si>
  <si>
    <t>Eficacia: Total de recursos Ejecutados/Número de acciones</t>
  </si>
  <si>
    <t>Efectividad: Número de personas beneficiadas/Población Objetivo</t>
  </si>
  <si>
    <t>3.6.2.2 Atención integral  a adultos mayores</t>
  </si>
  <si>
    <r>
      <t xml:space="preserve">Mejorar las condiciones de vida de los adultos mayores de Circasia, a través de </t>
    </r>
    <r>
      <rPr>
        <sz val="10"/>
        <color indexed="40"/>
        <rFont val="Arial"/>
        <family val="2"/>
      </rPr>
      <t>dos (2)</t>
    </r>
    <r>
      <rPr>
        <sz val="10"/>
        <rFont val="Arial"/>
        <family val="0"/>
      </rPr>
      <t xml:space="preserve"> acciones preventivas de asistencia y protección social</t>
    </r>
  </si>
  <si>
    <t>Eficacia: Total de Recursos Ejecutados/Número de acciones</t>
  </si>
  <si>
    <t>3.6.2.3 Promover la atención a las minorías étnicas</t>
  </si>
  <si>
    <r>
      <t xml:space="preserve">Desarrollar </t>
    </r>
    <r>
      <rPr>
        <sz val="10"/>
        <color indexed="40"/>
        <rFont val="Arial"/>
        <family val="2"/>
      </rPr>
      <t>dos (2)</t>
    </r>
    <r>
      <rPr>
        <sz val="10"/>
        <rFont val="Arial"/>
        <family val="0"/>
      </rPr>
      <t xml:space="preserve"> acciones de integración y protección  a minorías étnicas</t>
    </r>
  </si>
  <si>
    <t>Eficacia: Número de personas beneficiadas en el perido de gobierno</t>
  </si>
  <si>
    <r>
      <t xml:space="preserve">ESTRATEGIA : </t>
    </r>
    <r>
      <rPr>
        <sz val="12"/>
        <rFont val="Arial"/>
        <family val="2"/>
      </rPr>
      <t>3.7 Participación ciudadana y control social a la gestión pública</t>
    </r>
  </si>
  <si>
    <r>
      <t xml:space="preserve">PROGRAMA : </t>
    </r>
    <r>
      <rPr>
        <sz val="12"/>
        <rFont val="Arial"/>
        <family val="2"/>
      </rPr>
      <t xml:space="preserve">3.7.1 Fortalecimiento de la participación ciudadana </t>
    </r>
  </si>
  <si>
    <r>
      <t xml:space="preserve">METAS DE RESULTADO :  </t>
    </r>
    <r>
      <rPr>
        <sz val="12"/>
        <rFont val="Arial"/>
        <family val="2"/>
      </rPr>
      <t>Participación de las comunidades organizadas en los procesos administrativos y control social</t>
    </r>
  </si>
  <si>
    <t>Eficacia: Número de procesos que se desarrollan en las comunidades organizadas /Número de procesos que se programan en las comunidades organizadas</t>
  </si>
  <si>
    <t>Efectividad:  Número de procesos administrativos en los que participan las comunidades organizadas/Número de invitaciones a participar en procesos municipales</t>
  </si>
  <si>
    <t xml:space="preserve">3.7.1.1 Fortalecimiento de las comunidades organizadas </t>
  </si>
  <si>
    <r>
      <t xml:space="preserve">Determinar e implementar </t>
    </r>
    <r>
      <rPr>
        <sz val="10"/>
        <color indexed="40"/>
        <rFont val="Arial"/>
        <family val="2"/>
      </rPr>
      <t>cinco (5)</t>
    </r>
    <r>
      <rPr>
        <sz val="10"/>
        <rFont val="Arial"/>
        <family val="0"/>
      </rPr>
      <t xml:space="preserve"> acciones que permitan que las comunidades organizadas se fortalezcan </t>
    </r>
  </si>
  <si>
    <t>Eficacia: Número de acciones desarrolladas en un año</t>
  </si>
  <si>
    <t>Efectividad: Comunidades organizadas activas</t>
  </si>
  <si>
    <t>3.7.1.2 Gestión transparente y rendición pública de cuentas</t>
  </si>
  <si>
    <t>Realizar rendición pública de cuentas para el manejo eficiente y transparente de lo público</t>
  </si>
  <si>
    <t>Eficiencia: Número de acciones desarrolladas para la rendición de cuentas públicas/Número de acciones requeridas para la rendición de cuentas públicas</t>
  </si>
  <si>
    <t>Eficacia: Total de recursos ejecutados/ Número de acciones realizadas para la rendición de cuentas públicas</t>
  </si>
  <si>
    <t>Efectividad: Número de informes presentados en la vigencia Vs Número de informes presentados en la vigencia anterior</t>
  </si>
  <si>
    <r>
      <t>POLÍTICA :</t>
    </r>
    <r>
      <rPr>
        <sz val="12"/>
        <rFont val="Arial"/>
        <family val="2"/>
      </rPr>
      <t xml:space="preserve"> 4 Desarrollo territorial y ambiental sostenible </t>
    </r>
  </si>
  <si>
    <r>
      <t>PROGRAMA :</t>
    </r>
    <r>
      <rPr>
        <sz val="12"/>
        <rFont val="Arial"/>
        <family val="2"/>
      </rPr>
      <t xml:space="preserve"> 4.1.1 Administración y Sostenibilidad del Recurso Hídrico</t>
    </r>
  </si>
  <si>
    <r>
      <t>ESTRATEGIA :</t>
    </r>
    <r>
      <rPr>
        <sz val="12"/>
        <rFont val="Arial"/>
        <family val="2"/>
      </rPr>
      <t>4.1 Administración eficiente en la conservación y manejo ambiental de los recursos naturales del municipio</t>
    </r>
  </si>
  <si>
    <r>
      <t xml:space="preserve">OBJETIVO :  </t>
    </r>
    <r>
      <rPr>
        <sz val="11"/>
        <rFont val="Arial"/>
        <family val="2"/>
      </rPr>
      <t>a. Objetivo Específico: Planificar el crecimiento ordenado y sostenible de la ciudad y el sector rural, articulando los procesos de intervención física y ambiental con instrumentos de gestión, financiación y seguimiento adecuados a la realidad local.
b. Objetivo Específico: Fortalecer la planeación en áreas urbanas y rurales, así como los programas de educación ambiental, para la preservación natural cafetera, la conservación de la diversidad y el ambiente orientado a hacer sostenible la actividad de producción agrícola, agroindustrial y turística del municipio.</t>
    </r>
  </si>
  <si>
    <r>
      <t xml:space="preserve">METAS DE RESULTADO :  </t>
    </r>
    <r>
      <rPr>
        <sz val="12"/>
        <rFont val="Arial"/>
        <family val="2"/>
      </rPr>
      <t>Conservación y manejo sostenible del  recurso hídrico articulado al marco legal ambiental</t>
    </r>
  </si>
  <si>
    <t>Eficacia: Total de recursos económicos ejecutados/Total de recursos económicos presupuestados</t>
  </si>
  <si>
    <t>Eficiencia: Total de recursos económicos ejecutados/area (m2) de influencia de cuerpos de agua beneficiados</t>
  </si>
  <si>
    <t>Efectividad: Aplicabilidad del Art. 111 de la Ley 99 de 1994</t>
  </si>
  <si>
    <t>4.1.1.1 Gestión integral y desarrollo de acciones para el manejo y conservación del recurso hídrico</t>
  </si>
  <si>
    <r>
      <t xml:space="preserve">Adquisición de </t>
    </r>
    <r>
      <rPr>
        <sz val="10"/>
        <color indexed="40"/>
        <rFont val="Arial"/>
        <family val="2"/>
      </rPr>
      <t>dos (2)</t>
    </r>
    <r>
      <rPr>
        <sz val="10"/>
        <rFont val="Arial"/>
        <family val="0"/>
      </rPr>
      <t xml:space="preserve"> predios en áreas estratégica para la protección del recurso hídrico</t>
    </r>
  </si>
  <si>
    <t xml:space="preserve">Eficiencia: Número de hectáreas Adquiridas, Administradas y con acciones desarrolladas/Número de hectáreas programadas </t>
  </si>
  <si>
    <t>Eficacia: Total de recursos económicos ejecutados/Número de hectáreas Adquiridas, Administradas y con acciones desarrolladas</t>
  </si>
  <si>
    <t>Efectividad: area (m2) de influencia de cuerpos de agua beneficiados por proyectos / área total geográfica del cuerpo de agua de conservación adquirida por el municipio</t>
  </si>
  <si>
    <t>Administración de seis (6) predios ubicados en áreas estratégicas para la protección del recurso hídrico</t>
  </si>
  <si>
    <t>Eficiencia: Número de predios administrados/6 predios</t>
  </si>
  <si>
    <t>Eficacia: Total de recursos ejecutados/ Número de actividades realizadas para la administración</t>
  </si>
  <si>
    <t>Efectividad:Seis predios optimizados</t>
  </si>
  <si>
    <t>PLAN DE ACCIÓN SECRETARIA DE : SECRETARIA DE INFRAESTRUCTURA OBRAS Y SERVICIOS</t>
  </si>
  <si>
    <t>Secretaria de Infraestructura obras y servicios</t>
  </si>
  <si>
    <r>
      <t>PROGRAMA :</t>
    </r>
    <r>
      <rPr>
        <sz val="12"/>
        <rFont val="Arial"/>
        <family val="2"/>
      </rPr>
      <t xml:space="preserve"> 4.1.2 Educación ambiental participativa y sostenible</t>
    </r>
  </si>
  <si>
    <r>
      <t xml:space="preserve">METAS DE RESULTADO :  </t>
    </r>
    <r>
      <rPr>
        <sz val="12"/>
        <rFont val="Arial"/>
        <family val="2"/>
      </rPr>
      <t>Desarrollar acciones para la educación ambiental participativa</t>
    </r>
  </si>
  <si>
    <t>Eficiencia: N° de acciones desarrolladas/Total de acciones proyectados</t>
  </si>
  <si>
    <t>Eficacia: Total de recursos ejecutados/Total de acciones desarrolladas</t>
  </si>
  <si>
    <t>Efectividad: Acciones consolidadas para la educación ambiental en el municipio de Circasia</t>
  </si>
  <si>
    <t>4.1.2.1 Fomentar la cultura ciudadana fortaleciendo la educación ambiental</t>
  </si>
  <si>
    <r>
      <t xml:space="preserve">Realizar  </t>
    </r>
    <r>
      <rPr>
        <sz val="10"/>
        <color indexed="40"/>
        <rFont val="Arial"/>
        <family val="2"/>
      </rPr>
      <t>tres (3)</t>
    </r>
    <r>
      <rPr>
        <sz val="10"/>
        <rFont val="Arial"/>
        <family val="0"/>
      </rPr>
      <t xml:space="preserve"> campañas  de educación ambiental y educación ciudadana  </t>
    </r>
  </si>
  <si>
    <t>Eficiencia:Número de campañas  de educación ambiental y educación ciudadana ejecutadas/Número de campañas  de educación ambiental y educación ciudadana programadas</t>
  </si>
  <si>
    <t>Eficacia: Total de recursos ejecutados/Número de campañas  de educación ambiental y educación ciudadana realizadas</t>
  </si>
  <si>
    <t>Efectividad:Número de habitantes involucrados en las acciones de educación ambiental</t>
  </si>
  <si>
    <r>
      <t>PROGRAMA :</t>
    </r>
    <r>
      <rPr>
        <sz val="12"/>
        <rFont val="Arial"/>
        <family val="2"/>
      </rPr>
      <t xml:space="preserve"> 4.1.3 Conservación y mejoramiento de los bienes y servicios ambientales</t>
    </r>
  </si>
  <si>
    <r>
      <t xml:space="preserve">METAS DE RESULTADO :  </t>
    </r>
    <r>
      <rPr>
        <sz val="12"/>
        <rFont val="Arial"/>
        <family val="2"/>
      </rPr>
      <t>Implementar  programas para el mejoramiento del componente ambiental y conservación de los recursos naturales</t>
    </r>
  </si>
  <si>
    <t>Eficacia: N° de programas desarrollados para el mejoramiento ambiental y conservación de los recursos naturales/Total de programas proyectados</t>
  </si>
  <si>
    <t>Eficiencia: Número de programas implementados en el periodo de gobierno</t>
  </si>
  <si>
    <t xml:space="preserve">Efectividad: N° de población beneficiada en el área urbana y rural/Total de poblacion </t>
  </si>
  <si>
    <r>
      <t xml:space="preserve">4.1.3.1  </t>
    </r>
    <r>
      <rPr>
        <sz val="10"/>
        <rFont val="Arial"/>
        <family val="2"/>
      </rPr>
      <t>Conservación, recuperación  sosteniblidad  de la calidad del paisaje y de los recusos naturales</t>
    </r>
  </si>
  <si>
    <t>Consolidar y fortalecer un SIMAP a través de una estrategia de conservación vinculando las áreas de interés ambiental</t>
  </si>
  <si>
    <t>Eficiencia:  N° de áreas  vinculadas en el SIMAP / Total de área en conservación</t>
  </si>
  <si>
    <t>Eficacia N° de áreas caracterizadas, delimitadas e incluidas en el SIMAP  durante el período de gobierno</t>
  </si>
  <si>
    <t>Efectividad:Nº de áreas caracterizadas y delimitadas / total de áreas de conservación</t>
  </si>
  <si>
    <r>
      <t xml:space="preserve">Desarrollar </t>
    </r>
    <r>
      <rPr>
        <sz val="10"/>
        <color indexed="40"/>
        <rFont val="Arial"/>
        <family val="2"/>
      </rPr>
      <t>seis (6)</t>
    </r>
    <r>
      <rPr>
        <sz val="10"/>
        <rFont val="Arial"/>
        <family val="0"/>
      </rPr>
      <t xml:space="preserve"> acciones para difundir y gestionar procesos en Silvicultura urbana y rural, producción agrosilvopastoril para el mejoramiento de los bienes y servicios ambientales y el paisaje                </t>
    </r>
    <r>
      <rPr>
        <sz val="10"/>
        <color indexed="13"/>
        <rFont val="Arial"/>
        <family val="2"/>
      </rPr>
      <t xml:space="preserve">            </t>
    </r>
  </si>
  <si>
    <t>Eficiencia: N° de actividades desarrolladas hacia sistemas agrosilvopastoriles/Total de actividades programadas hacia sistemas agrosilvopastoriles</t>
  </si>
  <si>
    <t>Eficacia: Hectáreas sembradas en el periodo de gobierno</t>
  </si>
  <si>
    <t>Efectividad: Total de hectáreas reforestadas/Total de beneficiarios</t>
  </si>
  <si>
    <r>
      <t>PROGRAMA :</t>
    </r>
    <r>
      <rPr>
        <sz val="12"/>
        <rFont val="Arial"/>
        <family val="2"/>
      </rPr>
      <t xml:space="preserve"> 4.1.5 Gestión del ordenamiento territorial </t>
    </r>
  </si>
  <si>
    <t xml:space="preserve">METAS DE RESULTADO : Formular, implementar y evaluar los instrumentos para el ordenamiento territorial </t>
  </si>
  <si>
    <t>Eficiencia: Número de instrumentos implementados y evaluados /Total de instrumentos definidos</t>
  </si>
  <si>
    <t>Eficacia: Número de instrumentos implementados y evaluados / recursos económicos invertidos</t>
  </si>
  <si>
    <t>Efectividad:                        Efectividad: Dar cumplimiento a la Ley 388 de 1997 y sus decretos reglamentarios</t>
  </si>
  <si>
    <t>4.1.5.1 Planificación del territorio y fortalecimiento de los instrumentos de gestión en articulación a la gestión estratégica regional</t>
  </si>
  <si>
    <t>E.O.T revisado y ajustado con instrumentos de planificación para el ordenamiento del territorio articulado a procesos de planificación por Unidad de Manejo de Cuenca (UMC)</t>
  </si>
  <si>
    <r>
      <t xml:space="preserve">Eficiencia:  </t>
    </r>
    <r>
      <rPr>
        <sz val="10"/>
        <rFont val="Arial"/>
        <family val="2"/>
      </rPr>
      <t xml:space="preserve"> revisión y ajustes de instrumentos realizados/ revisión y ajustes de instrumentos planificados</t>
    </r>
  </si>
  <si>
    <t>Eficacia: revisión y ajustes de instrumentos realizados Vs   inicio de periodo de gobierno (2 primeros años)</t>
  </si>
  <si>
    <t>área beneficiada con la norma Vs  proceso de revisión y ajuste efectuado</t>
  </si>
  <si>
    <t>Realizar un proceso de control urbano eficiente</t>
  </si>
  <si>
    <t>Eficiencia: Número de acciones realizadas para un control urbano eficiente/Número de acciones programadas para un control urbano eficiente</t>
  </si>
  <si>
    <t>Eficacia: Total de recursos ejecutados/ Número de acciones realizadas para un control urbano eficiente</t>
  </si>
  <si>
    <t>Efectividad:  área beneficiada Vs procesos de control urbano implementados</t>
  </si>
  <si>
    <t>Profesionales contratistas</t>
  </si>
  <si>
    <r>
      <t>ESTRATEGIA :</t>
    </r>
    <r>
      <rPr>
        <sz val="12"/>
        <rFont val="Arial"/>
        <family val="2"/>
      </rPr>
      <t>4.2 Mejoramiento de la calidad de vida de los circasianos a traves de los diferentes programas de infraestructura</t>
    </r>
  </si>
  <si>
    <r>
      <t>PROGRAMA :</t>
    </r>
    <r>
      <rPr>
        <sz val="12"/>
        <rFont val="Arial"/>
        <family val="2"/>
      </rPr>
      <t xml:space="preserve"> 4.2.1 Gestión para el mejoramiento de la prestación de servicios públicos</t>
    </r>
  </si>
  <si>
    <r>
      <t xml:space="preserve">METAS DE RESULTADO : </t>
    </r>
    <r>
      <rPr>
        <sz val="12"/>
        <rFont val="Arial"/>
        <family val="2"/>
      </rPr>
      <t>Mejoramiento de la calidad  en la prestación de los servicios Públicos</t>
    </r>
  </si>
  <si>
    <t>Eficiencia: Número de proyectos ejecutados/Número de proyectos programados</t>
  </si>
  <si>
    <t>Eficacia:Total de recursos ejecutados/Total de recursos presupuestados</t>
  </si>
  <si>
    <t>Efectividad: Número de usuarios satisfechos/Número de usuarios encuestados</t>
  </si>
  <si>
    <r>
      <t xml:space="preserve">Desarrollo de </t>
    </r>
    <r>
      <rPr>
        <sz val="10"/>
        <color indexed="40"/>
        <rFont val="Arial"/>
        <family val="2"/>
      </rPr>
      <t>seis (6)</t>
    </r>
    <r>
      <rPr>
        <sz val="10"/>
        <rFont val="Arial"/>
        <family val="0"/>
      </rPr>
      <t xml:space="preserve">  componentes del PGIRS </t>
    </r>
  </si>
  <si>
    <t>Eficiencia: Número de componentes del PGIRS desarrollados/Número de  componentes del PGIRS programados</t>
  </si>
  <si>
    <t>Efectividad: Número de usuarios satisfechos con el servicio de aseo /Número de usuarios del servicio de aseo encuestados</t>
  </si>
  <si>
    <t xml:space="preserve">4.2.1.2 Optimización del Acueducto y Alcantarillado </t>
  </si>
  <si>
    <r>
      <t xml:space="preserve">Desarrollar </t>
    </r>
    <r>
      <rPr>
        <sz val="10"/>
        <color indexed="40"/>
        <rFont val="Arial"/>
        <family val="2"/>
      </rPr>
      <t>tres (3)</t>
    </r>
    <r>
      <rPr>
        <sz val="10"/>
        <rFont val="Arial"/>
        <family val="0"/>
      </rPr>
      <t xml:space="preserve"> acciones encaminadas al cumplimiento de las competencias municipales en concordancia con la Ley 142 de 1994</t>
    </r>
  </si>
  <si>
    <t>Eficiencia: Número de acciones   ejecutadas/Número de acciones programadas</t>
  </si>
  <si>
    <t>Efectividad: Competencias ejecutadas Vs Competencias programadas</t>
  </si>
  <si>
    <t xml:space="preserve">4.2.1.3 Optimizar la prestación del servicio de Alumbrado público </t>
  </si>
  <si>
    <r>
      <t xml:space="preserve">Desarrolar </t>
    </r>
    <r>
      <rPr>
        <sz val="10"/>
        <color indexed="40"/>
        <rFont val="Arial"/>
        <family val="2"/>
      </rPr>
      <t>tres (3)</t>
    </r>
    <r>
      <rPr>
        <sz val="10"/>
        <rFont val="Arial"/>
        <family val="0"/>
      </rPr>
      <t xml:space="preserve"> acciones encaminadas al cumplimiento de las competencias municipales en concordancia con el Decreto 2424 de Julio 18 de 2006</t>
    </r>
  </si>
  <si>
    <t>Eficacia: Total de Recursos ejecutados/Total de Recursos Gestionados</t>
  </si>
  <si>
    <t>Efectividad: Estado actual de la infraestructura (2009) Vs Avance en el Mejoramiento de la infraestructura</t>
  </si>
  <si>
    <r>
      <t>ESTRATEGIA :</t>
    </r>
    <r>
      <rPr>
        <sz val="12"/>
        <rFont val="Arial"/>
        <family val="2"/>
      </rPr>
      <t xml:space="preserve">4.3 Infraestructura para el desarrollo y la competitividad </t>
    </r>
  </si>
  <si>
    <r>
      <t>PROGRAMA :</t>
    </r>
    <r>
      <rPr>
        <sz val="12"/>
        <rFont val="Arial"/>
        <family val="2"/>
      </rPr>
      <t xml:space="preserve"> 4.3.1 Infraestructura para la competitividad local </t>
    </r>
  </si>
  <si>
    <r>
      <t xml:space="preserve">METAS DE RESULTADO : </t>
    </r>
    <r>
      <rPr>
        <sz val="12"/>
        <rFont val="Arial"/>
        <family val="2"/>
      </rPr>
      <t>Ofrecer escenarios y espacios públicos que posicionen al Municipio frente a las demandas de los sectores turistico y productivos</t>
    </r>
  </si>
  <si>
    <t>Eficiencia: Número de programas realizados para el mejoramiento de escenarios y espacios públicos/Número de programas realizados para el mejoramiento de escenarios y espacios públicos programados</t>
  </si>
  <si>
    <t>Eficacia: Total de recursos ejecutados/Total de Recursos programadados</t>
  </si>
  <si>
    <t>Efectividad:  Número de programas realizados para el mejoramiento de escenarios y espacios públicos/Total de recursos ejecutados</t>
  </si>
  <si>
    <t>4.3.1.1 Consolidación y mantenimiento de infraestructura con vocación turística, económica y productiva</t>
  </si>
  <si>
    <r>
      <t xml:space="preserve">Desarrollar </t>
    </r>
    <r>
      <rPr>
        <sz val="10"/>
        <color indexed="40"/>
        <rFont val="Arial"/>
        <family val="2"/>
      </rPr>
      <t>cuatro (4)</t>
    </r>
    <r>
      <rPr>
        <sz val="10"/>
        <rFont val="Arial"/>
        <family val="0"/>
      </rPr>
      <t xml:space="preserve"> actividades encaminadas hacia el mejoramiento de la  infraestructura con vocación turística, económica y productiva</t>
    </r>
  </si>
  <si>
    <t>Eficiencia: Número de acciones ejecutadas/Número de acciones programadas</t>
  </si>
  <si>
    <t>Eficacia: Total de recursos gestionados y ejecutados/Total de Recursos presupuestados</t>
  </si>
  <si>
    <t>Efectividad:  Número de acciones ejecutadas/Total de recursos gestionados y ejecutados</t>
  </si>
  <si>
    <t>4.3.1.2 Mantenimiento, adecuación y desarrollo vial</t>
  </si>
  <si>
    <t>Construcción y/o Mejoramiento de veinticuatro mil trescientos metros (24.300) de la malla vial zona urbana y rural</t>
  </si>
  <si>
    <t>Eficiencia: Número de metros de infraestructura vial mejorados /Número de metros de infraestructura vial programados</t>
  </si>
  <si>
    <t>Eficacia: Total de recursos ejecutados/Total de Recursos presupuestados</t>
  </si>
  <si>
    <t>Efectividad: 24.300 metros de malla vial construida y/o mejorada</t>
  </si>
  <si>
    <t>4.3.2.1 Mejoramiento de la infraestructura institucional, recreativa y social</t>
  </si>
  <si>
    <r>
      <t xml:space="preserve">Desarrollar </t>
    </r>
    <r>
      <rPr>
        <sz val="10"/>
        <color indexed="40"/>
        <rFont val="Arial"/>
        <family val="2"/>
      </rPr>
      <t>dos (2)</t>
    </r>
    <r>
      <rPr>
        <sz val="10"/>
        <rFont val="Arial"/>
        <family val="0"/>
      </rPr>
      <t xml:space="preserve"> acciones encaminadas al mejoramiento y mantenimiento de la infraestructura</t>
    </r>
  </si>
  <si>
    <t>Eficiencia:Número de acciones ejecutadas/Número de acciones programadas</t>
  </si>
  <si>
    <t>Efectividad:  Número de bienes inmuebles mejorados/Total de recursos ejecutados</t>
  </si>
  <si>
    <r>
      <t>PROGRAMA :</t>
    </r>
    <r>
      <rPr>
        <sz val="12"/>
        <rFont val="Arial"/>
        <family val="2"/>
      </rPr>
      <t xml:space="preserve"> 4.3.2 Infraestructura institucional, recreativa y social</t>
    </r>
  </si>
  <si>
    <r>
      <t xml:space="preserve">METAS DE RESULTADO : </t>
    </r>
    <r>
      <rPr>
        <sz val="12"/>
        <rFont val="Arial"/>
        <family val="2"/>
      </rPr>
      <t>Fortalecer la infraestructura institucional, recreativa y social del Municipio de Circasia</t>
    </r>
  </si>
  <si>
    <t>Eficiencia: Número de bienes inmuebles mejorados/Número de bienes inmuebles programados</t>
  </si>
  <si>
    <r>
      <t>PROGRAMA :</t>
    </r>
    <r>
      <rPr>
        <sz val="12"/>
        <rFont val="Arial"/>
        <family val="2"/>
      </rPr>
      <t xml:space="preserve"> 4.3.3 Vivienda para disfrutar la Vida</t>
    </r>
  </si>
  <si>
    <r>
      <t xml:space="preserve">METAS DE RESULTADO : </t>
    </r>
    <r>
      <rPr>
        <sz val="12"/>
        <rFont val="Arial"/>
        <family val="2"/>
      </rPr>
      <t>Desarrollar programas que busquen el mejoramiento de la calidad de vida de los circasianos, a través de una vivienda digna</t>
    </r>
  </si>
  <si>
    <t>Eficiencia: Número de programas de VIS gestionados/ Número de programas de VIS programados</t>
  </si>
  <si>
    <t>Eficacia: Total de recursos gestionados/Total de Recursos programadados</t>
  </si>
  <si>
    <t>Efectividad: Número de familias beneficiadas con los programas VIS/Número de Familias postuladas</t>
  </si>
  <si>
    <t xml:space="preserve">4.3.3.1 Articular las políticas nacionales con los procesos municipales en VIS </t>
  </si>
  <si>
    <r>
      <t xml:space="preserve">Ejecutar </t>
    </r>
    <r>
      <rPr>
        <sz val="10"/>
        <color indexed="40"/>
        <rFont val="Arial"/>
        <family val="2"/>
      </rPr>
      <t>tres (3)</t>
    </r>
    <r>
      <rPr>
        <sz val="10"/>
        <rFont val="Arial"/>
        <family val="0"/>
      </rPr>
      <t xml:space="preserve"> actividades para el acceso a los programas regionales y municipales de VIS</t>
    </r>
  </si>
  <si>
    <t>Eficiencia:Número de proyectos desarrollados/Número de proyectos presentados</t>
  </si>
  <si>
    <t>Eficacia: Total de recursos gestionados/Total de Recursos presupuestados</t>
  </si>
  <si>
    <t xml:space="preserve">Número de viviendas mejoradas. </t>
  </si>
  <si>
    <t xml:space="preserve"> Apoyar un proyecto de vivienda de interés social</t>
  </si>
  <si>
    <t xml:space="preserve"> Número de proyectos de vivienda de interés social apoyados</t>
  </si>
  <si>
    <t>POLÍTICA : 5. Fomentando ciudadanía para una correspondabilidad social</t>
  </si>
  <si>
    <t>ESTRATEGIA : 5.1 Procesos de comunicación para la educación ciudadana</t>
  </si>
  <si>
    <t>PROGRAMA: 5.1.1 Comunicación para el desarrollo</t>
  </si>
  <si>
    <r>
      <t xml:space="preserve">OBJETIVO :  </t>
    </r>
    <r>
      <rPr>
        <sz val="11"/>
        <rFont val="Arial"/>
        <family val="2"/>
      </rPr>
      <t>a. Objetivo Específico:  Empoderar a la comunidad Circasiana para la valoración de su patrimonio, la recuperación de los valores para el rescate de la cultura cívica, mediante procesos educativos desde la familia, la escuela y la ciudad, transversalizando los ejes, las políticas, estrategias, programas y proyectos de este Plan de Desarrollo.</t>
    </r>
  </si>
  <si>
    <r>
      <t xml:space="preserve">METAS DE RESULTADO :  </t>
    </r>
    <r>
      <rPr>
        <sz val="12"/>
        <rFont val="Arial"/>
        <family val="2"/>
      </rPr>
      <t>Generar tres (3)procesos para el desarrollo institucional y del ciudadano de Circasia</t>
    </r>
  </si>
  <si>
    <t>5.1.1.1 Formación ciudadana</t>
  </si>
  <si>
    <t>Desarrollar un proceso que conduzca al  empoderamiento y sentido de pertenencia de la ciudadanía y a la generación de civismo</t>
  </si>
  <si>
    <t xml:space="preserve">Eficacia: Total de procesos ejecutados/ Tiempo promedio empleado para su ejecución </t>
  </si>
  <si>
    <t>Efectividad: Proceso desarrollado al 100%</t>
  </si>
  <si>
    <t>Desarrollar cinco (5) acciones que aumenten la participación de la comunidad en los diferentes programas, proyectos y actividades desarrolladas por la Alcaldía Municipal</t>
  </si>
  <si>
    <t>Eficiencia: N° de personas o sectores que participan/ N° de procesos programados</t>
  </si>
  <si>
    <t>Efectividad: Cinco acciones ejecutadas</t>
  </si>
  <si>
    <t>Nùmero de festivales</t>
  </si>
  <si>
    <t>Nûmero de talleres</t>
  </si>
  <si>
    <t>Nùmero de concursos</t>
  </si>
  <si>
    <t xml:space="preserve">5.1.1.2 Fortalecimiento de la comunicación para el posicionamiento institucional y Municipal de Circasia </t>
  </si>
  <si>
    <t>Implementar un Plan local de marketing para el municipio</t>
  </si>
  <si>
    <t>Eficiencia: Número de actividades desarrolladas para implementar el plan local de marketing/Número de actividades programadas para implementar el plan local de marketing</t>
  </si>
  <si>
    <t>Eficacia: Número de actividades desarrolladas para implementar el plan local de marketing/Tiempo empleado para la implementación del Plan</t>
  </si>
  <si>
    <t>Efectividad: Un Plan local de marketing implementado</t>
  </si>
  <si>
    <t>Posicionar la imagen institucional de la Alcaldia Municipal a través de tres (3) acciones</t>
  </si>
  <si>
    <t xml:space="preserve">Eficiencia: Número de acciones desarrolladas para posicionar la imagen institucional de la Alcaldia Municipal / Número de acciones programadas para Posicionar la imagen institucional de la Alcaldia Municipal </t>
  </si>
  <si>
    <t>Eficacia:Número de acciones desarrolladas para Posicionar la imagen institucional de la Alcaldia Municipa/Tiempo empleado para desarrollar las acciones</t>
  </si>
  <si>
    <t>Efectividad:Tres (3) acciones desarrolladas para posicionar la imagen institucional de Circasia</t>
  </si>
  <si>
    <t xml:space="preserve">Fortalecimiento de la comunicación para el posicionamiento institucional y Municipal de Circasia </t>
  </si>
  <si>
    <t>Un (1) programa de comunicación para el desarrollo formulado y en proceso de implementación</t>
  </si>
  <si>
    <t>Número de planes realizados por año</t>
  </si>
  <si>
    <t>Un plan local de marketing de ciudad formulado y en proceso de implementación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</si>
</sst>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.00_ ;\-#,##0.00\ "/>
    <numFmt numFmtId="195" formatCode="#,##0.0_ ;\-#,##0.0\ "/>
    <numFmt numFmtId="196" formatCode="#,##0_ ;\-#,##0\ "/>
    <numFmt numFmtId="197" formatCode="_ * #,##0.0_ ;_ * \-#,##0.0_ ;_ * &quot;-&quot;??_ ;_ @_ "/>
    <numFmt numFmtId="198" formatCode="_ * #,##0_ ;_ * \-#,##0_ ;_ * &quot;-&quot;??_ ;_ @_ "/>
    <numFmt numFmtId="199" formatCode="0.0%"/>
    <numFmt numFmtId="200" formatCode="0.00000"/>
    <numFmt numFmtId="201" formatCode="0.0000"/>
    <numFmt numFmtId="202" formatCode="0.000"/>
    <numFmt numFmtId="203" formatCode="0.0"/>
    <numFmt numFmtId="204" formatCode="_ &quot;$&quot;\ * #,##0.0_ ;_ &quot;$&quot;\ * \-#,##0.0_ ;_ &quot;$&quot;\ * &quot;-&quot;??_ ;_ @_ "/>
    <numFmt numFmtId="205" formatCode="_ &quot;$&quot;\ * #,##0_ ;_ &quot;$&quot;\ * \-#,##0_ ;_ &quot;$&quot;\ * &quot;-&quot;??_ ;_ @_ "/>
    <numFmt numFmtId="206" formatCode="#,##0.00;[Red]#,##0.00"/>
    <numFmt numFmtId="207" formatCode="_ &quot;$&quot;\ * #,##0.000_ ;_ &quot;$&quot;\ * \-#,##0.000_ ;_ &quot;$&quot;\ * &quot;-&quot;??_ ;_ @_ "/>
    <numFmt numFmtId="208" formatCode="_ &quot;$&quot;\ * #,##0.0000_ ;_ &quot;$&quot;\ * \-#,##0.0000_ ;_ &quot;$&quot;\ * &quot;-&quot;??_ ;_ @_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6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40"/>
      <name val="Arial"/>
      <family val="2"/>
    </font>
    <font>
      <sz val="10"/>
      <color indexed="62"/>
      <name val="Arial"/>
      <family val="2"/>
    </font>
    <font>
      <sz val="9"/>
      <name val="Arial Narrow"/>
      <family val="2"/>
    </font>
    <font>
      <sz val="11"/>
      <color indexed="8"/>
      <name val="Arial"/>
      <family val="2"/>
    </font>
    <font>
      <sz val="9"/>
      <color indexed="40"/>
      <name val="Arial"/>
      <family val="2"/>
    </font>
    <font>
      <sz val="8"/>
      <color indexed="40"/>
      <name val="Arial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6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center"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2" xfId="0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8" fontId="4" fillId="0" borderId="0" xfId="46" applyNumberFormat="1" applyFont="1" applyAlignment="1">
      <alignment horizontal="center"/>
    </xf>
    <xf numFmtId="198" fontId="0" fillId="0" borderId="0" xfId="46" applyNumberFormat="1" applyFont="1" applyAlignment="1">
      <alignment/>
    </xf>
    <xf numFmtId="198" fontId="0" fillId="0" borderId="10" xfId="46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justify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justify" vertical="center" wrapText="1"/>
    </xf>
    <xf numFmtId="0" fontId="0" fillId="0" borderId="12" xfId="0" applyFill="1" applyBorder="1" applyAlignment="1">
      <alignment horizontal="center" vertical="center" wrapText="1"/>
    </xf>
    <xf numFmtId="198" fontId="0" fillId="0" borderId="12" xfId="46" applyNumberFormat="1" applyFont="1" applyFill="1" applyBorder="1" applyAlignment="1">
      <alignment horizontal="justify" vertical="center" wrapText="1"/>
    </xf>
    <xf numFmtId="198" fontId="0" fillId="0" borderId="10" xfId="46" applyNumberFormat="1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77" fontId="0" fillId="0" borderId="0" xfId="46" applyFont="1" applyFill="1" applyAlignment="1">
      <alignment/>
    </xf>
    <xf numFmtId="0" fontId="7" fillId="0" borderId="10" xfId="0" applyFont="1" applyBorder="1" applyAlignment="1">
      <alignment horizontal="center"/>
    </xf>
    <xf numFmtId="177" fontId="0" fillId="0" borderId="0" xfId="46" applyFont="1" applyFill="1" applyBorder="1" applyAlignment="1">
      <alignment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52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1" fillId="0" borderId="10" xfId="52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9" fontId="1" fillId="0" borderId="10" xfId="0" applyNumberFormat="1" applyFont="1" applyFill="1" applyBorder="1" applyAlignment="1">
      <alignment horizontal="center" vertical="center" wrapText="1"/>
    </xf>
    <xf numFmtId="176" fontId="0" fillId="0" borderId="10" xfId="48" applyFont="1" applyFill="1" applyBorder="1" applyAlignment="1">
      <alignment/>
    </xf>
    <xf numFmtId="176" fontId="0" fillId="0" borderId="0" xfId="48" applyFont="1" applyFill="1" applyBorder="1" applyAlignment="1">
      <alignment/>
    </xf>
    <xf numFmtId="176" fontId="1" fillId="0" borderId="10" xfId="48" applyFont="1" applyFill="1" applyBorder="1" applyAlignment="1">
      <alignment horizontal="center" vertical="center" wrapText="1"/>
    </xf>
    <xf numFmtId="176" fontId="0" fillId="0" borderId="10" xfId="48" applyFont="1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7" fillId="35" borderId="0" xfId="0" applyFont="1" applyFill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0" fontId="67" fillId="0" borderId="10" xfId="0" applyFont="1" applyFill="1" applyBorder="1" applyAlignment="1">
      <alignment horizontal="center" vertical="center" wrapText="1"/>
    </xf>
    <xf numFmtId="203" fontId="1" fillId="0" borderId="10" xfId="52" applyNumberFormat="1" applyFont="1" applyFill="1" applyBorder="1" applyAlignment="1">
      <alignment horizontal="center" vertical="center" wrapText="1"/>
    </xf>
    <xf numFmtId="1" fontId="1" fillId="0" borderId="10" xfId="52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98" fontId="0" fillId="0" borderId="0" xfId="46" applyNumberFormat="1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98" fontId="13" fillId="0" borderId="0" xfId="46" applyNumberFormat="1" applyFont="1" applyAlignment="1">
      <alignment horizontal="center"/>
    </xf>
    <xf numFmtId="0" fontId="1" fillId="0" borderId="10" xfId="0" applyFont="1" applyBorder="1" applyAlignment="1">
      <alignment vertical="center" wrapText="1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1" fontId="3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0" fillId="0" borderId="10" xfId="48" applyFont="1" applyFill="1" applyBorder="1" applyAlignment="1">
      <alignment/>
    </xf>
    <xf numFmtId="205" fontId="0" fillId="0" borderId="10" xfId="48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98" fontId="1" fillId="35" borderId="14" xfId="46" applyNumberFormat="1" applyFont="1" applyFill="1" applyBorder="1" applyAlignment="1">
      <alignment horizontal="center" vertical="center" wrapText="1"/>
    </xf>
    <xf numFmtId="10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176" fontId="1" fillId="0" borderId="10" xfId="48" applyFont="1" applyBorder="1" applyAlignment="1">
      <alignment horizontal="center" vertical="center" wrapText="1"/>
    </xf>
    <xf numFmtId="1" fontId="1" fillId="0" borderId="10" xfId="48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8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198" fontId="4" fillId="35" borderId="0" xfId="46" applyNumberFormat="1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198" fontId="0" fillId="35" borderId="0" xfId="46" applyNumberFormat="1" applyFont="1" applyFill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35" borderId="10" xfId="0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198" fontId="13" fillId="0" borderId="0" xfId="46" applyNumberFormat="1" applyFont="1" applyAlignment="1">
      <alignment/>
    </xf>
    <xf numFmtId="176" fontId="0" fillId="0" borderId="10" xfId="48" applyFont="1" applyFill="1" applyBorder="1" applyAlignment="1">
      <alignment/>
    </xf>
    <xf numFmtId="205" fontId="0" fillId="0" borderId="10" xfId="48" applyNumberFormat="1" applyFont="1" applyFill="1" applyBorder="1" applyAlignment="1">
      <alignment/>
    </xf>
    <xf numFmtId="176" fontId="0" fillId="0" borderId="12" xfId="48" applyFont="1" applyFill="1" applyBorder="1" applyAlignment="1">
      <alignment horizontal="center"/>
    </xf>
    <xf numFmtId="176" fontId="0" fillId="0" borderId="10" xfId="48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04" fontId="0" fillId="0" borderId="10" xfId="48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176" fontId="0" fillId="0" borderId="10" xfId="48" applyFont="1" applyBorder="1" applyAlignment="1">
      <alignment horizontal="justify" vertical="center" wrapText="1"/>
    </xf>
    <xf numFmtId="205" fontId="1" fillId="0" borderId="10" xfId="48" applyNumberFormat="1" applyFont="1" applyFill="1" applyBorder="1" applyAlignment="1">
      <alignment horizontal="center" vertical="center" wrapText="1"/>
    </xf>
    <xf numFmtId="205" fontId="0" fillId="0" borderId="10" xfId="48" applyNumberFormat="1" applyFont="1" applyBorder="1" applyAlignment="1">
      <alignment horizontal="justify" vertical="center" wrapText="1"/>
    </xf>
    <xf numFmtId="176" fontId="3" fillId="0" borderId="10" xfId="48" applyFont="1" applyBorder="1" applyAlignment="1">
      <alignment horizontal="center" vertical="center" wrapText="1"/>
    </xf>
    <xf numFmtId="176" fontId="0" fillId="35" borderId="10" xfId="48" applyFont="1" applyFill="1" applyBorder="1" applyAlignment="1">
      <alignment/>
    </xf>
    <xf numFmtId="205" fontId="0" fillId="35" borderId="10" xfId="48" applyNumberFormat="1" applyFont="1" applyFill="1" applyBorder="1" applyAlignment="1">
      <alignment/>
    </xf>
    <xf numFmtId="205" fontId="0" fillId="35" borderId="10" xfId="48" applyNumberFormat="1" applyFont="1" applyFill="1" applyBorder="1" applyAlignment="1">
      <alignment/>
    </xf>
    <xf numFmtId="205" fontId="0" fillId="35" borderId="10" xfId="48" applyNumberFormat="1" applyFont="1" applyFill="1" applyBorder="1" applyAlignment="1">
      <alignment wrapText="1"/>
    </xf>
    <xf numFmtId="205" fontId="0" fillId="35" borderId="10" xfId="48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center"/>
    </xf>
    <xf numFmtId="205" fontId="0" fillId="0" borderId="10" xfId="48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13" fillId="35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05" fontId="0" fillId="0" borderId="11" xfId="48" applyNumberFormat="1" applyFont="1" applyFill="1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1" fontId="0" fillId="0" borderId="10" xfId="46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205" fontId="1" fillId="0" borderId="19" xfId="48" applyNumberFormat="1" applyFont="1" applyFill="1" applyBorder="1" applyAlignment="1">
      <alignment horizontal="center" vertical="center" wrapText="1"/>
    </xf>
    <xf numFmtId="1" fontId="0" fillId="0" borderId="10" xfId="52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52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203" fontId="0" fillId="0" borderId="10" xfId="0" applyNumberFormat="1" applyFont="1" applyFill="1" applyBorder="1" applyAlignment="1">
      <alignment horizontal="center" vertical="center" wrapText="1"/>
    </xf>
    <xf numFmtId="202" fontId="7" fillId="0" borderId="10" xfId="52" applyNumberFormat="1" applyFont="1" applyFill="1" applyBorder="1" applyAlignment="1">
      <alignment horizontal="center" vertical="center" wrapText="1"/>
    </xf>
    <xf numFmtId="176" fontId="0" fillId="0" borderId="10" xfId="48" applyFont="1" applyFill="1" applyBorder="1" applyAlignment="1">
      <alignment horizontal="justify" vertical="center" wrapText="1"/>
    </xf>
    <xf numFmtId="10" fontId="1" fillId="0" borderId="10" xfId="52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176" fontId="0" fillId="0" borderId="12" xfId="48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wrapText="1"/>
    </xf>
    <xf numFmtId="205" fontId="1" fillId="0" borderId="12" xfId="48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0" fillId="35" borderId="20" xfId="48" applyNumberFormat="1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98" fontId="1" fillId="35" borderId="10" xfId="46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48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176" fontId="1" fillId="0" borderId="10" xfId="48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176" fontId="7" fillId="0" borderId="10" xfId="48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176" fontId="0" fillId="0" borderId="0" xfId="0" applyNumberFormat="1" applyFont="1" applyAlignment="1">
      <alignment horizontal="center"/>
    </xf>
    <xf numFmtId="198" fontId="0" fillId="0" borderId="0" xfId="46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6" fontId="7" fillId="0" borderId="10" xfId="48" applyFont="1" applyBorder="1" applyAlignment="1">
      <alignment vertical="center" wrapText="1"/>
    </xf>
    <xf numFmtId="1" fontId="7" fillId="0" borderId="10" xfId="52" applyNumberFormat="1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 wrapText="1"/>
    </xf>
    <xf numFmtId="0" fontId="2" fillId="0" borderId="14" xfId="42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/>
    </xf>
    <xf numFmtId="198" fontId="7" fillId="0" borderId="10" xfId="46" applyNumberFormat="1" applyFont="1" applyBorder="1" applyAlignment="1">
      <alignment wrapText="1"/>
    </xf>
    <xf numFmtId="0" fontId="7" fillId="35" borderId="12" xfId="0" applyFont="1" applyFill="1" applyBorder="1" applyAlignment="1">
      <alignment horizontal="center" vertical="center" wrapText="1"/>
    </xf>
    <xf numFmtId="176" fontId="7" fillId="0" borderId="12" xfId="48" applyFont="1" applyFill="1" applyBorder="1" applyAlignment="1">
      <alignment/>
    </xf>
    <xf numFmtId="0" fontId="0" fillId="33" borderId="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22" xfId="0" applyFont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 wrapText="1"/>
    </xf>
    <xf numFmtId="0" fontId="0" fillId="0" borderId="10" xfId="52" applyNumberFormat="1" applyFont="1" applyBorder="1" applyAlignment="1">
      <alignment horizontal="center" vertical="center" wrapText="1"/>
    </xf>
    <xf numFmtId="205" fontId="1" fillId="0" borderId="10" xfId="48" applyNumberFormat="1" applyFont="1" applyBorder="1" applyAlignment="1">
      <alignment horizontal="center" vertical="center" wrapText="1"/>
    </xf>
    <xf numFmtId="205" fontId="0" fillId="0" borderId="10" xfId="48" applyNumberFormat="1" applyFont="1" applyFill="1" applyBorder="1" applyAlignment="1">
      <alignment horizontal="center" vertical="center" wrapText="1"/>
    </xf>
    <xf numFmtId="205" fontId="0" fillId="0" borderId="0" xfId="0" applyNumberFormat="1" applyAlignment="1">
      <alignment/>
    </xf>
    <xf numFmtId="0" fontId="0" fillId="35" borderId="10" xfId="0" applyFont="1" applyFill="1" applyBorder="1" applyAlignment="1">
      <alignment vertical="center" wrapText="1"/>
    </xf>
    <xf numFmtId="205" fontId="0" fillId="0" borderId="10" xfId="48" applyNumberFormat="1" applyFont="1" applyBorder="1" applyAlignment="1">
      <alignment/>
    </xf>
    <xf numFmtId="0" fontId="18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205" fontId="0" fillId="0" borderId="10" xfId="48" applyNumberFormat="1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76" fontId="0" fillId="0" borderId="10" xfId="48" applyFont="1" applyBorder="1" applyAlignment="1">
      <alignment horizontal="justify" vertical="center" wrapText="1"/>
    </xf>
    <xf numFmtId="205" fontId="0" fillId="0" borderId="12" xfId="48" applyNumberFormat="1" applyFont="1" applyBorder="1" applyAlignment="1">
      <alignment horizontal="justify" vertical="center" wrapText="1"/>
    </xf>
    <xf numFmtId="205" fontId="0" fillId="0" borderId="10" xfId="48" applyNumberFormat="1" applyFont="1" applyBorder="1" applyAlignment="1">
      <alignment horizontal="justify" vertical="center" wrapText="1"/>
    </xf>
    <xf numFmtId="205" fontId="0" fillId="0" borderId="0" xfId="0" applyNumberFormat="1" applyAlignment="1">
      <alignment horizontal="center"/>
    </xf>
    <xf numFmtId="0" fontId="0" fillId="0" borderId="13" xfId="0" applyBorder="1" applyAlignment="1">
      <alignment horizontal="center" vertical="center" wrapText="1"/>
    </xf>
    <xf numFmtId="198" fontId="0" fillId="0" borderId="0" xfId="0" applyNumberFormat="1" applyAlignment="1">
      <alignment/>
    </xf>
    <xf numFmtId="176" fontId="0" fillId="0" borderId="10" xfId="48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ill="1" applyBorder="1" applyAlignment="1">
      <alignment horizontal="justify" vertical="center" wrapText="1"/>
    </xf>
    <xf numFmtId="0" fontId="0" fillId="0" borderId="16" xfId="0" applyFill="1" applyBorder="1" applyAlignment="1">
      <alignment horizontal="justify" vertical="center" wrapText="1"/>
    </xf>
    <xf numFmtId="0" fontId="1" fillId="0" borderId="11" xfId="0" applyFon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" fontId="1" fillId="0" borderId="11" xfId="52" applyNumberFormat="1" applyFont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176" fontId="0" fillId="0" borderId="11" xfId="48" applyFont="1" applyFill="1" applyBorder="1" applyAlignment="1">
      <alignment/>
    </xf>
    <xf numFmtId="0" fontId="0" fillId="0" borderId="17" xfId="0" applyFill="1" applyBorder="1" applyAlignment="1">
      <alignment horizontal="justify" vertical="center" wrapText="1"/>
    </xf>
    <xf numFmtId="0" fontId="47" fillId="0" borderId="14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/>
    </xf>
    <xf numFmtId="176" fontId="7" fillId="35" borderId="10" xfId="48" applyFont="1" applyFill="1" applyBorder="1" applyAlignment="1">
      <alignment/>
    </xf>
    <xf numFmtId="176" fontId="0" fillId="35" borderId="10" xfId="48" applyFont="1" applyFill="1" applyBorder="1" applyAlignment="1">
      <alignment horizontal="center" vertical="center" wrapText="1"/>
    </xf>
    <xf numFmtId="205" fontId="0" fillId="35" borderId="10" xfId="48" applyNumberFormat="1" applyFont="1" applyFill="1" applyBorder="1" applyAlignment="1">
      <alignment horizontal="right" vertical="center" wrapText="1"/>
    </xf>
    <xf numFmtId="0" fontId="0" fillId="35" borderId="10" xfId="0" applyFill="1" applyBorder="1" applyAlignment="1">
      <alignment horizontal="center" vertical="center" wrapText="1"/>
    </xf>
    <xf numFmtId="198" fontId="1" fillId="35" borderId="10" xfId="46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98" fontId="1" fillId="35" borderId="19" xfId="46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48" fillId="0" borderId="10" xfId="42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176" fontId="0" fillId="0" borderId="12" xfId="48" applyFont="1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1" fillId="0" borderId="11" xfId="48" applyFont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205" fontId="0" fillId="0" borderId="11" xfId="48" applyNumberFormat="1" applyFont="1" applyBorder="1" applyAlignment="1">
      <alignment/>
    </xf>
    <xf numFmtId="0" fontId="0" fillId="0" borderId="11" xfId="0" applyBorder="1" applyAlignment="1">
      <alignment/>
    </xf>
    <xf numFmtId="205" fontId="0" fillId="0" borderId="10" xfId="48" applyNumberFormat="1" applyFont="1" applyFill="1" applyBorder="1" applyAlignment="1">
      <alignment/>
    </xf>
    <xf numFmtId="205" fontId="0" fillId="0" borderId="12" xfId="48" applyNumberFormat="1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33" xfId="0" applyFont="1" applyFill="1" applyBorder="1" applyAlignment="1">
      <alignment horizontal="justify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98" fontId="3" fillId="0" borderId="19" xfId="46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8" fontId="3" fillId="0" borderId="18" xfId="46" applyNumberFormat="1" applyFont="1" applyBorder="1" applyAlignment="1">
      <alignment horizontal="center" vertical="center" wrapText="1"/>
    </xf>
    <xf numFmtId="198" fontId="3" fillId="0" borderId="31" xfId="46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9" xfId="48" applyFont="1" applyFill="1" applyBorder="1" applyAlignment="1">
      <alignment horizontal="center"/>
    </xf>
    <xf numFmtId="176" fontId="1" fillId="0" borderId="12" xfId="48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8" fontId="3" fillId="0" borderId="10" xfId="46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8" fillId="0" borderId="27" xfId="42" applyFont="1" applyFill="1" applyBorder="1" applyAlignment="1">
      <alignment horizontal="center" vertical="center" wrapText="1"/>
    </xf>
    <xf numFmtId="0" fontId="18" fillId="0" borderId="28" xfId="42" applyFont="1" applyFill="1" applyBorder="1" applyAlignment="1">
      <alignment horizontal="center" vertical="center" wrapText="1"/>
    </xf>
    <xf numFmtId="198" fontId="18" fillId="0" borderId="18" xfId="42" applyNumberFormat="1" applyFont="1" applyFill="1" applyBorder="1" applyAlignment="1">
      <alignment horizontal="center" vertical="center" wrapText="1"/>
    </xf>
    <xf numFmtId="198" fontId="18" fillId="0" borderId="19" xfId="42" applyNumberFormat="1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68" fillId="0" borderId="40" xfId="19" applyFont="1" applyFill="1" applyBorder="1" applyAlignment="1">
      <alignment horizontal="left" vertical="center" wrapText="1"/>
    </xf>
    <xf numFmtId="0" fontId="68" fillId="0" borderId="41" xfId="19" applyFont="1" applyFill="1" applyBorder="1" applyAlignment="1">
      <alignment horizontal="left" vertical="center" wrapText="1"/>
    </xf>
    <xf numFmtId="0" fontId="68" fillId="0" borderId="42" xfId="19" applyFont="1" applyFill="1" applyBorder="1" applyAlignment="1">
      <alignment horizontal="left" vertical="center" wrapText="1"/>
    </xf>
    <xf numFmtId="0" fontId="0" fillId="0" borderId="34" xfId="0" applyFont="1" applyBorder="1" applyAlignment="1">
      <alignment/>
    </xf>
    <xf numFmtId="0" fontId="0" fillId="0" borderId="43" xfId="0" applyFont="1" applyBorder="1" applyAlignment="1">
      <alignment/>
    </xf>
    <xf numFmtId="0" fontId="18" fillId="0" borderId="21" xfId="42" applyFont="1" applyFill="1" applyBorder="1" applyAlignment="1">
      <alignment horizontal="center" vertical="center" wrapText="1"/>
    </xf>
    <xf numFmtId="0" fontId="18" fillId="0" borderId="38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8" fontId="3" fillId="0" borderId="20" xfId="46" applyNumberFormat="1" applyFont="1" applyBorder="1" applyAlignment="1">
      <alignment horizontal="center" vertical="center" wrapText="1"/>
    </xf>
    <xf numFmtId="198" fontId="3" fillId="0" borderId="11" xfId="46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176" fontId="7" fillId="0" borderId="14" xfId="48" applyFont="1" applyFill="1" applyBorder="1" applyAlignment="1">
      <alignment horizontal="center" vertical="center" wrapText="1"/>
    </xf>
    <xf numFmtId="176" fontId="7" fillId="0" borderId="12" xfId="48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176" fontId="7" fillId="0" borderId="14" xfId="48" applyFont="1" applyFill="1" applyBorder="1" applyAlignment="1">
      <alignment horizontal="right" vertical="center" wrapText="1"/>
    </xf>
    <xf numFmtId="176" fontId="7" fillId="0" borderId="12" xfId="48" applyFont="1" applyFill="1" applyBorder="1" applyAlignment="1">
      <alignment horizontal="right" vertical="center" wrapText="1"/>
    </xf>
    <xf numFmtId="198" fontId="7" fillId="0" borderId="14" xfId="46" applyNumberFormat="1" applyFont="1" applyBorder="1" applyAlignment="1">
      <alignment horizontal="center" wrapText="1"/>
    </xf>
    <xf numFmtId="198" fontId="7" fillId="0" borderId="12" xfId="46" applyNumberFormat="1" applyFont="1" applyBorder="1" applyAlignment="1">
      <alignment horizontal="center" wrapText="1"/>
    </xf>
    <xf numFmtId="176" fontId="7" fillId="0" borderId="10" xfId="48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45" xfId="0" applyFont="1" applyFill="1" applyBorder="1" applyAlignment="1">
      <alignment horizontal="justify" vertical="center" wrapText="1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176" fontId="0" fillId="0" borderId="10" xfId="48" applyFont="1" applyFill="1" applyBorder="1" applyAlignment="1">
      <alignment horizontal="center"/>
    </xf>
    <xf numFmtId="198" fontId="49" fillId="0" borderId="10" xfId="42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8" fillId="0" borderId="10" xfId="19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48" fillId="0" borderId="10" xfId="4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205" fontId="1" fillId="0" borderId="10" xfId="48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98" fontId="3" fillId="0" borderId="12" xfId="46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05" fontId="0" fillId="0" borderId="10" xfId="48" applyNumberFormat="1" applyFont="1" applyBorder="1" applyAlignment="1">
      <alignment horizontal="center" vertical="center"/>
    </xf>
    <xf numFmtId="205" fontId="0" fillId="0" borderId="11" xfId="48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205" fontId="1" fillId="0" borderId="20" xfId="48" applyNumberFormat="1" applyFont="1" applyFill="1" applyBorder="1" applyAlignment="1">
      <alignment horizontal="center" vertical="center" wrapText="1"/>
    </xf>
    <xf numFmtId="205" fontId="1" fillId="0" borderId="11" xfId="48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justify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4" fillId="0" borderId="49" xfId="0" applyFont="1" applyFill="1" applyBorder="1" applyAlignment="1">
      <alignment horizontal="justify" vertical="center" wrapText="1"/>
    </xf>
    <xf numFmtId="0" fontId="14" fillId="0" borderId="50" xfId="0" applyFont="1" applyFill="1" applyBorder="1" applyAlignment="1">
      <alignment horizontal="justify" vertical="center" wrapText="1"/>
    </xf>
    <xf numFmtId="0" fontId="14" fillId="0" borderId="13" xfId="0" applyFont="1" applyFill="1" applyBorder="1" applyAlignment="1">
      <alignment horizontal="justify" vertical="center" wrapText="1"/>
    </xf>
    <xf numFmtId="0" fontId="4" fillId="0" borderId="46" xfId="0" applyFont="1" applyFill="1" applyBorder="1" applyAlignment="1">
      <alignment horizontal="justify" vertical="center" wrapText="1"/>
    </xf>
    <xf numFmtId="0" fontId="4" fillId="0" borderId="51" xfId="0" applyFont="1" applyFill="1" applyBorder="1" applyAlignment="1">
      <alignment horizontal="justify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justify" vertical="center" wrapText="1"/>
    </xf>
    <xf numFmtId="0" fontId="4" fillId="0" borderId="41" xfId="0" applyFont="1" applyFill="1" applyBorder="1" applyAlignment="1">
      <alignment horizontal="justify" vertical="center" wrapText="1"/>
    </xf>
    <xf numFmtId="0" fontId="4" fillId="0" borderId="55" xfId="0" applyFont="1" applyFill="1" applyBorder="1" applyAlignment="1">
      <alignment horizontal="justify" vertical="center" wrapText="1"/>
    </xf>
    <xf numFmtId="0" fontId="4" fillId="0" borderId="49" xfId="0" applyFont="1" applyFill="1" applyBorder="1" applyAlignment="1">
      <alignment horizontal="justify" vertical="center" wrapText="1"/>
    </xf>
    <xf numFmtId="0" fontId="4" fillId="0" borderId="50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205" fontId="1" fillId="0" borderId="10" xfId="48" applyNumberFormat="1" applyFont="1" applyBorder="1" applyAlignment="1">
      <alignment horizontal="center" vertical="center" wrapText="1"/>
    </xf>
    <xf numFmtId="198" fontId="1" fillId="35" borderId="10" xfId="46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justify" vertical="center" wrapText="1"/>
    </xf>
    <xf numFmtId="0" fontId="14" fillId="0" borderId="45" xfId="0" applyFont="1" applyFill="1" applyBorder="1" applyAlignment="1">
      <alignment horizontal="justify" vertical="center" wrapText="1"/>
    </xf>
    <xf numFmtId="0" fontId="14" fillId="0" borderId="46" xfId="0" applyFont="1" applyFill="1" applyBorder="1" applyAlignment="1">
      <alignment horizontal="justify" vertical="center" wrapText="1"/>
    </xf>
    <xf numFmtId="0" fontId="14" fillId="0" borderId="51" xfId="0" applyFont="1" applyFill="1" applyBorder="1" applyAlignment="1">
      <alignment horizontal="justify" vertical="center" wrapText="1"/>
    </xf>
    <xf numFmtId="0" fontId="4" fillId="0" borderId="39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205" fontId="0" fillId="0" borderId="12" xfId="48" applyNumberFormat="1" applyFont="1" applyBorder="1" applyAlignment="1">
      <alignment horizontal="center"/>
    </xf>
    <xf numFmtId="205" fontId="0" fillId="0" borderId="10" xfId="48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176" fontId="1" fillId="0" borderId="10" xfId="48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176" fontId="1" fillId="0" borderId="14" xfId="48" applyFont="1" applyFill="1" applyBorder="1" applyAlignment="1">
      <alignment horizontal="center" vertical="center" wrapText="1"/>
    </xf>
    <xf numFmtId="176" fontId="1" fillId="0" borderId="19" xfId="48" applyFont="1" applyFill="1" applyBorder="1" applyAlignment="1">
      <alignment horizontal="center" vertical="center" wrapText="1"/>
    </xf>
    <xf numFmtId="176" fontId="1" fillId="0" borderId="12" xfId="48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198" fontId="3" fillId="0" borderId="44" xfId="46" applyNumberFormat="1" applyFont="1" applyBorder="1" applyAlignment="1">
      <alignment horizontal="center" vertical="center" wrapText="1"/>
    </xf>
    <xf numFmtId="198" fontId="3" fillId="0" borderId="60" xfId="46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6" fontId="1" fillId="0" borderId="20" xfId="48" applyFont="1" applyBorder="1" applyAlignment="1">
      <alignment horizontal="center" vertical="center" wrapText="1"/>
    </xf>
    <xf numFmtId="176" fontId="1" fillId="0" borderId="10" xfId="48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98" fontId="47" fillId="0" borderId="18" xfId="42" applyNumberFormat="1" applyFont="1" applyFill="1" applyBorder="1" applyAlignment="1">
      <alignment horizontal="center" vertical="center" wrapText="1"/>
    </xf>
    <xf numFmtId="198" fontId="47" fillId="0" borderId="19" xfId="42" applyNumberFormat="1" applyFont="1" applyFill="1" applyBorder="1" applyAlignment="1">
      <alignment horizontal="center" vertical="center" wrapText="1"/>
    </xf>
    <xf numFmtId="0" fontId="47" fillId="0" borderId="61" xfId="42" applyFont="1" applyFill="1" applyBorder="1" applyAlignment="1">
      <alignment horizontal="center" vertical="center" wrapText="1"/>
    </xf>
    <xf numFmtId="0" fontId="47" fillId="0" borderId="62" xfId="42" applyFont="1" applyFill="1" applyBorder="1" applyAlignment="1">
      <alignment horizontal="center" vertical="center" wrapText="1"/>
    </xf>
    <xf numFmtId="0" fontId="47" fillId="0" borderId="20" xfId="42" applyFont="1" applyFill="1" applyBorder="1" applyAlignment="1">
      <alignment horizontal="center" vertical="center" wrapText="1"/>
    </xf>
    <xf numFmtId="0" fontId="47" fillId="0" borderId="14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9" fontId="1" fillId="0" borderId="10" xfId="52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76" fontId="0" fillId="0" borderId="10" xfId="48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198" fontId="3" fillId="0" borderId="37" xfId="46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 wrapText="1"/>
    </xf>
    <xf numFmtId="0" fontId="4" fillId="35" borderId="0" xfId="0" applyFont="1" applyFill="1" applyAlignment="1">
      <alignment horizontal="left" vertical="center" wrapText="1"/>
    </xf>
    <xf numFmtId="0" fontId="1" fillId="35" borderId="14" xfId="0" applyFont="1" applyFill="1" applyBorder="1" applyAlignment="1">
      <alignment horizontal="center" vertical="center" wrapText="1"/>
    </xf>
    <xf numFmtId="176" fontId="1" fillId="35" borderId="10" xfId="48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justify" vertical="center" wrapText="1"/>
    </xf>
    <xf numFmtId="0" fontId="4" fillId="35" borderId="41" xfId="0" applyFont="1" applyFill="1" applyBorder="1" applyAlignment="1">
      <alignment horizontal="justify" vertical="center" wrapText="1"/>
    </xf>
    <xf numFmtId="0" fontId="4" fillId="35" borderId="55" xfId="0" applyFont="1" applyFill="1" applyBorder="1" applyAlignment="1">
      <alignment horizontal="justify" vertical="center" wrapText="1"/>
    </xf>
    <xf numFmtId="0" fontId="3" fillId="35" borderId="65" xfId="0" applyFont="1" applyFill="1" applyBorder="1" applyAlignment="1">
      <alignment horizontal="center" vertical="center" wrapText="1"/>
    </xf>
    <xf numFmtId="0" fontId="3" fillId="35" borderId="66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justify" vertical="center" wrapText="1"/>
    </xf>
    <xf numFmtId="0" fontId="4" fillId="35" borderId="50" xfId="0" applyFont="1" applyFill="1" applyBorder="1" applyAlignment="1">
      <alignment horizontal="justify" vertical="center" wrapText="1"/>
    </xf>
    <xf numFmtId="0" fontId="4" fillId="35" borderId="13" xfId="0" applyFont="1" applyFill="1" applyBorder="1" applyAlignment="1">
      <alignment horizontal="justify" vertical="center" wrapText="1"/>
    </xf>
    <xf numFmtId="0" fontId="14" fillId="35" borderId="49" xfId="0" applyFont="1" applyFill="1" applyBorder="1" applyAlignment="1">
      <alignment horizontal="justify" vertical="center" wrapText="1"/>
    </xf>
    <xf numFmtId="0" fontId="14" fillId="35" borderId="50" xfId="0" applyFont="1" applyFill="1" applyBorder="1" applyAlignment="1">
      <alignment horizontal="justify" vertical="center" wrapText="1"/>
    </xf>
    <xf numFmtId="0" fontId="14" fillId="35" borderId="13" xfId="0" applyFont="1" applyFill="1" applyBorder="1" applyAlignment="1">
      <alignment horizontal="justify" vertical="center" wrapText="1"/>
    </xf>
    <xf numFmtId="0" fontId="4" fillId="35" borderId="45" xfId="0" applyFont="1" applyFill="1" applyBorder="1" applyAlignment="1">
      <alignment horizontal="justify" vertical="center" wrapText="1"/>
    </xf>
    <xf numFmtId="0" fontId="4" fillId="35" borderId="46" xfId="0" applyFont="1" applyFill="1" applyBorder="1" applyAlignment="1">
      <alignment horizontal="justify" vertical="center" wrapText="1"/>
    </xf>
    <xf numFmtId="0" fontId="4" fillId="35" borderId="51" xfId="0" applyFont="1" applyFill="1" applyBorder="1" applyAlignment="1">
      <alignment horizontal="justify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76" fontId="0" fillId="0" borderId="14" xfId="48" applyFont="1" applyFill="1" applyBorder="1" applyAlignment="1">
      <alignment horizontal="center" vertical="center" wrapText="1"/>
    </xf>
    <xf numFmtId="176" fontId="0" fillId="0" borderId="12" xfId="48" applyFont="1" applyFill="1" applyBorder="1" applyAlignment="1">
      <alignment horizontal="center" vertical="center" wrapText="1"/>
    </xf>
    <xf numFmtId="205" fontId="0" fillId="35" borderId="14" xfId="48" applyNumberFormat="1" applyFont="1" applyFill="1" applyBorder="1" applyAlignment="1">
      <alignment horizontal="center" vertical="center" wrapText="1"/>
    </xf>
    <xf numFmtId="205" fontId="0" fillId="35" borderId="12" xfId="48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19"/>
  <sheetViews>
    <sheetView tabSelected="1" view="pageBreakPreview" zoomScaleSheetLayoutView="100" zoomScalePageLayoutView="0" workbookViewId="0" topLeftCell="A1">
      <selection activeCell="B15" sqref="B15:B19"/>
    </sheetView>
  </sheetViews>
  <sheetFormatPr defaultColWidth="11.421875" defaultRowHeight="12.75"/>
  <cols>
    <col min="1" max="1" width="15.8515625" style="0" customWidth="1"/>
    <col min="2" max="2" width="14.8515625" style="0" customWidth="1"/>
    <col min="3" max="3" width="24.421875" style="0" customWidth="1"/>
    <col min="4" max="4" width="13.7109375" style="0" customWidth="1"/>
    <col min="5" max="5" width="20.28125" style="0" customWidth="1"/>
    <col min="6" max="6" width="20.421875" style="0" customWidth="1"/>
    <col min="7" max="7" width="10.28125" style="0" customWidth="1"/>
    <col min="8" max="11" width="6.28125" style="15" customWidth="1"/>
    <col min="12" max="12" width="8.00390625" style="15" customWidth="1"/>
    <col min="13" max="13" width="11.421875" style="15" customWidth="1"/>
    <col min="14" max="14" width="13.8515625" style="13" customWidth="1"/>
  </cols>
  <sheetData>
    <row r="1" spans="1:15" s="7" customFormat="1" ht="18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s="7" customFormat="1" ht="18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  <c r="O3" s="5"/>
    </row>
    <row r="4" spans="1:15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135"/>
    </row>
    <row r="5" spans="1:15" ht="15.75">
      <c r="A5" s="307" t="s">
        <v>602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35"/>
    </row>
    <row r="6" spans="1:15" ht="16.5" thickBot="1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135"/>
    </row>
    <row r="7" spans="1:14" ht="15.75">
      <c r="A7" s="308" t="s">
        <v>503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.75">
      <c r="A8" s="316" t="s">
        <v>638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>
      <c r="A9" s="316" t="s">
        <v>639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49.5" customHeight="1">
      <c r="A10" s="316" t="s">
        <v>640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20.25" customHeight="1" thickBot="1">
      <c r="A11" s="318" t="s">
        <v>646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20"/>
    </row>
    <row r="12" spans="1:14" ht="33.75" customHeight="1" thickBot="1">
      <c r="A12" s="206" t="s">
        <v>1</v>
      </c>
      <c r="B12" s="303" t="s">
        <v>647</v>
      </c>
      <c r="C12" s="303"/>
      <c r="D12" s="303" t="s">
        <v>648</v>
      </c>
      <c r="E12" s="303"/>
      <c r="F12" s="303"/>
      <c r="G12" s="303" t="s">
        <v>649</v>
      </c>
      <c r="H12" s="303"/>
      <c r="I12" s="303"/>
      <c r="J12" s="303"/>
      <c r="K12" s="303"/>
      <c r="L12" s="303"/>
      <c r="M12" s="303"/>
      <c r="N12" s="304"/>
    </row>
    <row r="13" spans="1:14" s="3" customFormat="1" ht="12">
      <c r="A13" s="321" t="s">
        <v>2</v>
      </c>
      <c r="B13" s="323" t="s">
        <v>5</v>
      </c>
      <c r="C13" s="328" t="s">
        <v>1</v>
      </c>
      <c r="D13" s="324" t="s">
        <v>6</v>
      </c>
      <c r="E13" s="326" t="s">
        <v>16</v>
      </c>
      <c r="F13" s="326" t="s">
        <v>1</v>
      </c>
      <c r="G13" s="326"/>
      <c r="H13" s="326" t="s">
        <v>12</v>
      </c>
      <c r="I13" s="326"/>
      <c r="J13" s="326"/>
      <c r="K13" s="326"/>
      <c r="L13" s="326"/>
      <c r="M13" s="333" t="s">
        <v>609</v>
      </c>
      <c r="N13" s="334" t="s">
        <v>3</v>
      </c>
    </row>
    <row r="14" spans="1:15" s="3" customFormat="1" ht="39.75" customHeight="1">
      <c r="A14" s="322"/>
      <c r="B14" s="324"/>
      <c r="C14" s="324"/>
      <c r="D14" s="325"/>
      <c r="E14" s="327"/>
      <c r="F14" s="23" t="s">
        <v>7</v>
      </c>
      <c r="G14" s="23" t="s">
        <v>8</v>
      </c>
      <c r="H14" s="24" t="s">
        <v>14</v>
      </c>
      <c r="I14" s="24" t="s">
        <v>15</v>
      </c>
      <c r="J14" s="24" t="s">
        <v>9</v>
      </c>
      <c r="K14" s="24" t="s">
        <v>10</v>
      </c>
      <c r="L14" s="23" t="s">
        <v>11</v>
      </c>
      <c r="M14" s="333"/>
      <c r="N14" s="335"/>
      <c r="O14" s="63"/>
    </row>
    <row r="15" spans="1:16" ht="56.25">
      <c r="A15" s="310" t="s">
        <v>641</v>
      </c>
      <c r="B15" s="313" t="s">
        <v>642</v>
      </c>
      <c r="C15" s="19" t="s">
        <v>643</v>
      </c>
      <c r="D15" s="313" t="s">
        <v>494</v>
      </c>
      <c r="E15" s="11" t="s">
        <v>504</v>
      </c>
      <c r="F15" s="11" t="s">
        <v>410</v>
      </c>
      <c r="G15" s="11">
        <v>1</v>
      </c>
      <c r="H15" s="11">
        <v>0</v>
      </c>
      <c r="I15" s="11">
        <v>0</v>
      </c>
      <c r="J15" s="11" t="s">
        <v>495</v>
      </c>
      <c r="K15" s="11" t="s">
        <v>495</v>
      </c>
      <c r="L15" s="22">
        <v>1</v>
      </c>
      <c r="M15" s="113">
        <v>0</v>
      </c>
      <c r="N15" s="165" t="s">
        <v>506</v>
      </c>
      <c r="O15" s="332"/>
      <c r="P15" s="87"/>
    </row>
    <row r="16" spans="1:16" ht="63.75">
      <c r="A16" s="311"/>
      <c r="B16" s="314"/>
      <c r="C16" s="19" t="s">
        <v>644</v>
      </c>
      <c r="D16" s="314"/>
      <c r="E16" s="11" t="s">
        <v>496</v>
      </c>
      <c r="F16" s="11" t="s">
        <v>497</v>
      </c>
      <c r="G16" s="11">
        <v>1</v>
      </c>
      <c r="H16" s="71">
        <v>0.25</v>
      </c>
      <c r="I16" s="71">
        <v>0.25</v>
      </c>
      <c r="J16" s="71">
        <v>0.25</v>
      </c>
      <c r="K16" s="71">
        <v>0.25</v>
      </c>
      <c r="L16" s="22">
        <v>1</v>
      </c>
      <c r="M16" s="113">
        <v>0</v>
      </c>
      <c r="N16" s="165" t="s">
        <v>506</v>
      </c>
      <c r="O16" s="332"/>
      <c r="P16" s="87"/>
    </row>
    <row r="17" spans="1:16" ht="33.75">
      <c r="A17" s="311"/>
      <c r="B17" s="314"/>
      <c r="C17" s="329" t="s">
        <v>645</v>
      </c>
      <c r="D17" s="314"/>
      <c r="E17" s="11" t="s">
        <v>498</v>
      </c>
      <c r="F17" s="11" t="s">
        <v>499</v>
      </c>
      <c r="G17" s="11">
        <v>2</v>
      </c>
      <c r="H17" s="19">
        <v>0</v>
      </c>
      <c r="I17" s="19">
        <v>1</v>
      </c>
      <c r="J17" s="19">
        <v>0</v>
      </c>
      <c r="K17" s="19">
        <v>1</v>
      </c>
      <c r="L17" s="22">
        <v>2</v>
      </c>
      <c r="M17" s="113">
        <v>0</v>
      </c>
      <c r="N17" s="165" t="s">
        <v>506</v>
      </c>
      <c r="O17" s="61"/>
      <c r="P17" s="87"/>
    </row>
    <row r="18" spans="1:16" ht="22.5">
      <c r="A18" s="311"/>
      <c r="B18" s="314"/>
      <c r="C18" s="330"/>
      <c r="D18" s="314"/>
      <c r="E18" s="11" t="s">
        <v>500</v>
      </c>
      <c r="F18" s="11" t="s">
        <v>33</v>
      </c>
      <c r="G18" s="11">
        <v>1</v>
      </c>
      <c r="H18" s="19">
        <v>0</v>
      </c>
      <c r="I18" s="19">
        <v>0</v>
      </c>
      <c r="J18" s="19">
        <v>1</v>
      </c>
      <c r="K18" s="19">
        <v>1</v>
      </c>
      <c r="L18" s="22">
        <v>2</v>
      </c>
      <c r="M18" s="113">
        <v>50</v>
      </c>
      <c r="N18" s="165" t="s">
        <v>506</v>
      </c>
      <c r="O18" s="61"/>
      <c r="P18" s="69"/>
    </row>
    <row r="19" spans="1:16" ht="27.75" customHeight="1" thickBot="1">
      <c r="A19" s="312"/>
      <c r="B19" s="315"/>
      <c r="C19" s="331"/>
      <c r="D19" s="315"/>
      <c r="E19" s="38" t="s">
        <v>501</v>
      </c>
      <c r="F19" s="38" t="s">
        <v>505</v>
      </c>
      <c r="G19" s="38">
        <v>0</v>
      </c>
      <c r="H19" s="166">
        <v>0</v>
      </c>
      <c r="I19" s="166">
        <v>0</v>
      </c>
      <c r="J19" s="166">
        <v>0</v>
      </c>
      <c r="K19" s="166">
        <v>1</v>
      </c>
      <c r="L19" s="22">
        <v>1</v>
      </c>
      <c r="M19" s="167">
        <v>50</v>
      </c>
      <c r="N19" s="168" t="s">
        <v>506</v>
      </c>
      <c r="O19" s="61"/>
      <c r="P19" s="69"/>
    </row>
  </sheetData>
  <sheetProtection/>
  <mergeCells count="27">
    <mergeCell ref="C13:C14"/>
    <mergeCell ref="C17:C19"/>
    <mergeCell ref="O15:O16"/>
    <mergeCell ref="F13:G13"/>
    <mergeCell ref="H13:L13"/>
    <mergeCell ref="M13:M14"/>
    <mergeCell ref="N13:N14"/>
    <mergeCell ref="D15:D19"/>
    <mergeCell ref="A15:A19"/>
    <mergeCell ref="B15:B19"/>
    <mergeCell ref="A8:N8"/>
    <mergeCell ref="A9:N9"/>
    <mergeCell ref="A10:N10"/>
    <mergeCell ref="A11:N11"/>
    <mergeCell ref="A13:A14"/>
    <mergeCell ref="B13:B14"/>
    <mergeCell ref="D13:D14"/>
    <mergeCell ref="E13:E14"/>
    <mergeCell ref="B12:C12"/>
    <mergeCell ref="D12:F12"/>
    <mergeCell ref="G12:N12"/>
    <mergeCell ref="A1:O1"/>
    <mergeCell ref="A2:O2"/>
    <mergeCell ref="A4:N4"/>
    <mergeCell ref="A5:N5"/>
    <mergeCell ref="A6:N6"/>
    <mergeCell ref="A7:N7"/>
  </mergeCells>
  <printOptions/>
  <pageMargins left="1.25" right="0.2" top="0.75" bottom="0.75" header="0.3" footer="0.3"/>
  <pageSetup horizontalDpi="600" verticalDpi="600" orientation="landscape" paperSize="5" scale="87" r:id="rId1"/>
  <colBreaks count="1" manualBreakCount="1">
    <brk id="1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28"/>
  <sheetViews>
    <sheetView view="pageBreakPreview" zoomScaleSheetLayoutView="100" zoomScalePageLayoutView="0" workbookViewId="0" topLeftCell="A4">
      <selection activeCell="A11" sqref="A11:N27"/>
    </sheetView>
  </sheetViews>
  <sheetFormatPr defaultColWidth="11.421875" defaultRowHeight="12.75"/>
  <cols>
    <col min="1" max="1" width="15.28125" style="0" customWidth="1"/>
    <col min="2" max="2" width="19.00390625" style="0" customWidth="1"/>
    <col min="3" max="3" width="26.140625" style="0" customWidth="1"/>
    <col min="4" max="4" width="14.140625" style="0" customWidth="1"/>
    <col min="5" max="5" width="24.00390625" style="0" customWidth="1"/>
    <col min="6" max="6" width="20.00390625" style="0" customWidth="1"/>
    <col min="7" max="7" width="14.00390625" style="0" customWidth="1"/>
    <col min="8" max="8" width="5.57421875" style="0" customWidth="1"/>
    <col min="9" max="11" width="5.57421875" style="32" customWidth="1"/>
    <col min="12" max="12" width="8.140625" style="32" customWidth="1"/>
    <col min="13" max="13" width="12.28125" style="0" bestFit="1" customWidth="1"/>
    <col min="14" max="14" width="11.140625" style="0" customWidth="1"/>
  </cols>
  <sheetData>
    <row r="1" spans="1:14" ht="15.75">
      <c r="A1" s="305" t="s">
        <v>37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5.75">
      <c r="A2" s="306" t="s">
        <v>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ht="15.75">
      <c r="A3" s="307" t="s">
        <v>579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</row>
    <row r="4" spans="1:14" ht="16.5" thickBot="1">
      <c r="A4" s="306" t="s">
        <v>630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>
      <c r="A5" s="308" t="s">
        <v>740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</row>
    <row r="6" spans="1:14" ht="15.75">
      <c r="A6" s="316" t="s">
        <v>741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</row>
    <row r="7" spans="1:14" ht="15.75">
      <c r="A7" s="316" t="s">
        <v>742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</row>
    <row r="8" spans="1:14" ht="66.75" customHeight="1">
      <c r="A8" s="316" t="s">
        <v>743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26.25" customHeight="1">
      <c r="A9" s="442" t="s">
        <v>744</v>
      </c>
      <c r="B9" s="443"/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</row>
    <row r="10" spans="1:14" ht="40.5" customHeight="1" thickBot="1">
      <c r="A10" s="292" t="s">
        <v>1</v>
      </c>
      <c r="B10" s="435" t="s">
        <v>745</v>
      </c>
      <c r="C10" s="419"/>
      <c r="D10" s="419"/>
      <c r="E10" s="435" t="s">
        <v>746</v>
      </c>
      <c r="F10" s="419"/>
      <c r="G10" s="419"/>
      <c r="H10" s="419"/>
      <c r="I10" s="419"/>
      <c r="J10" s="435" t="s">
        <v>747</v>
      </c>
      <c r="K10" s="419"/>
      <c r="L10" s="419"/>
      <c r="M10" s="419"/>
      <c r="N10" s="419"/>
    </row>
    <row r="11" spans="1:14" ht="30.75" customHeight="1">
      <c r="A11" s="345" t="s">
        <v>2</v>
      </c>
      <c r="B11" s="348" t="s">
        <v>5</v>
      </c>
      <c r="C11" s="348" t="s">
        <v>1</v>
      </c>
      <c r="D11" s="348" t="s">
        <v>6</v>
      </c>
      <c r="E11" s="336" t="s">
        <v>16</v>
      </c>
      <c r="F11" s="336" t="s">
        <v>1</v>
      </c>
      <c r="G11" s="336"/>
      <c r="H11" s="336" t="s">
        <v>12</v>
      </c>
      <c r="I11" s="336"/>
      <c r="J11" s="336"/>
      <c r="K11" s="336"/>
      <c r="L11" s="336"/>
      <c r="M11" s="403" t="s">
        <v>609</v>
      </c>
      <c r="N11" s="343" t="s">
        <v>3</v>
      </c>
    </row>
    <row r="12" spans="1:14" ht="21.75" customHeight="1">
      <c r="A12" s="444"/>
      <c r="B12" s="360"/>
      <c r="C12" s="360"/>
      <c r="D12" s="360"/>
      <c r="E12" s="358"/>
      <c r="F12" s="142" t="s">
        <v>7</v>
      </c>
      <c r="G12" s="142" t="s">
        <v>8</v>
      </c>
      <c r="H12" s="143" t="s">
        <v>14</v>
      </c>
      <c r="I12" s="143" t="s">
        <v>15</v>
      </c>
      <c r="J12" s="143" t="s">
        <v>9</v>
      </c>
      <c r="K12" s="143" t="s">
        <v>10</v>
      </c>
      <c r="L12" s="142" t="s">
        <v>11</v>
      </c>
      <c r="M12" s="361"/>
      <c r="N12" s="436"/>
    </row>
    <row r="13" spans="1:14" ht="56.25" customHeight="1">
      <c r="A13" s="437" t="s">
        <v>611</v>
      </c>
      <c r="B13" s="415" t="s">
        <v>748</v>
      </c>
      <c r="C13" s="16" t="s">
        <v>749</v>
      </c>
      <c r="D13" s="446" t="s">
        <v>349</v>
      </c>
      <c r="E13" s="11" t="s">
        <v>317</v>
      </c>
      <c r="F13" s="11" t="s">
        <v>318</v>
      </c>
      <c r="G13" s="11">
        <v>1</v>
      </c>
      <c r="H13" s="11">
        <v>0</v>
      </c>
      <c r="I13" s="11">
        <v>0</v>
      </c>
      <c r="J13" s="11">
        <v>1</v>
      </c>
      <c r="K13" s="11">
        <v>1</v>
      </c>
      <c r="L13" s="11">
        <f>SUM(H13:K13)</f>
        <v>2</v>
      </c>
      <c r="M13" s="120">
        <v>20000</v>
      </c>
      <c r="N13" s="165" t="s">
        <v>357</v>
      </c>
    </row>
    <row r="14" spans="1:14" ht="38.25">
      <c r="A14" s="438"/>
      <c r="B14" s="415"/>
      <c r="C14" s="16" t="s">
        <v>750</v>
      </c>
      <c r="D14" s="446"/>
      <c r="E14" s="11" t="s">
        <v>322</v>
      </c>
      <c r="F14" s="11" t="s">
        <v>323</v>
      </c>
      <c r="G14" s="11">
        <v>1</v>
      </c>
      <c r="H14" s="16">
        <v>0.25</v>
      </c>
      <c r="I14" s="16">
        <v>0.25</v>
      </c>
      <c r="J14" s="16">
        <v>0.25</v>
      </c>
      <c r="K14" s="16">
        <v>0.25</v>
      </c>
      <c r="L14" s="11">
        <v>1</v>
      </c>
      <c r="M14" s="120">
        <v>1300</v>
      </c>
      <c r="N14" s="165" t="s">
        <v>357</v>
      </c>
    </row>
    <row r="15" spans="1:14" ht="38.25" customHeight="1">
      <c r="A15" s="438"/>
      <c r="B15" s="415"/>
      <c r="C15" s="16" t="s">
        <v>751</v>
      </c>
      <c r="D15" s="446"/>
      <c r="E15" s="11" t="s">
        <v>324</v>
      </c>
      <c r="F15" s="11" t="s">
        <v>325</v>
      </c>
      <c r="G15" s="11">
        <v>1</v>
      </c>
      <c r="H15" s="16">
        <v>0.25</v>
      </c>
      <c r="I15" s="16">
        <v>0.25</v>
      </c>
      <c r="J15" s="16">
        <v>0.25</v>
      </c>
      <c r="K15" s="16">
        <v>0.25</v>
      </c>
      <c r="L15" s="11">
        <v>1</v>
      </c>
      <c r="M15" s="120">
        <v>1300</v>
      </c>
      <c r="N15" s="165" t="s">
        <v>357</v>
      </c>
    </row>
    <row r="16" spans="1:14" ht="51">
      <c r="A16" s="439"/>
      <c r="B16" s="365" t="s">
        <v>752</v>
      </c>
      <c r="C16" s="16" t="s">
        <v>753</v>
      </c>
      <c r="D16" s="446"/>
      <c r="E16" s="11" t="s">
        <v>326</v>
      </c>
      <c r="F16" s="11" t="s">
        <v>327</v>
      </c>
      <c r="G16" s="11">
        <v>1</v>
      </c>
      <c r="H16" s="16">
        <v>0</v>
      </c>
      <c r="I16" s="16">
        <v>0</v>
      </c>
      <c r="J16" s="16">
        <v>1</v>
      </c>
      <c r="K16" s="16">
        <v>0</v>
      </c>
      <c r="L16" s="11">
        <v>1</v>
      </c>
      <c r="M16" s="120">
        <v>694</v>
      </c>
      <c r="N16" s="165" t="s">
        <v>357</v>
      </c>
    </row>
    <row r="17" spans="1:14" ht="44.25" customHeight="1">
      <c r="A17" s="439"/>
      <c r="B17" s="365"/>
      <c r="C17" s="16" t="s">
        <v>754</v>
      </c>
      <c r="D17" s="446"/>
      <c r="E17" s="84" t="s">
        <v>320</v>
      </c>
      <c r="F17" s="16" t="s">
        <v>321</v>
      </c>
      <c r="G17" s="11">
        <v>0</v>
      </c>
      <c r="H17" s="31">
        <v>0</v>
      </c>
      <c r="I17" s="31">
        <v>0</v>
      </c>
      <c r="J17" s="31">
        <v>1</v>
      </c>
      <c r="K17" s="31">
        <v>0</v>
      </c>
      <c r="L17" s="11">
        <v>1</v>
      </c>
      <c r="M17" s="120">
        <v>100</v>
      </c>
      <c r="N17" s="165" t="s">
        <v>357</v>
      </c>
    </row>
    <row r="18" spans="1:14" ht="45">
      <c r="A18" s="439"/>
      <c r="B18" s="365"/>
      <c r="C18" s="16" t="s">
        <v>755</v>
      </c>
      <c r="D18" s="446"/>
      <c r="E18" s="11" t="s">
        <v>328</v>
      </c>
      <c r="F18" s="11" t="s">
        <v>329</v>
      </c>
      <c r="G18" s="11">
        <v>1</v>
      </c>
      <c r="H18" s="11">
        <v>0</v>
      </c>
      <c r="I18" s="16">
        <v>0</v>
      </c>
      <c r="J18" s="16">
        <v>1</v>
      </c>
      <c r="K18" s="16">
        <v>0</v>
      </c>
      <c r="L18" s="11">
        <v>1</v>
      </c>
      <c r="M18" s="120">
        <v>1500</v>
      </c>
      <c r="N18" s="165" t="s">
        <v>357</v>
      </c>
    </row>
    <row r="19" spans="1:14" ht="89.25" customHeight="1">
      <c r="A19" s="440" t="s">
        <v>611</v>
      </c>
      <c r="B19" s="415" t="s">
        <v>756</v>
      </c>
      <c r="C19" s="415" t="s">
        <v>757</v>
      </c>
      <c r="D19" s="446" t="s">
        <v>349</v>
      </c>
      <c r="E19" s="11" t="s">
        <v>319</v>
      </c>
      <c r="F19" s="9" t="s">
        <v>164</v>
      </c>
      <c r="G19" s="11">
        <v>1</v>
      </c>
      <c r="H19" s="241">
        <v>0</v>
      </c>
      <c r="I19" s="31">
        <v>1</v>
      </c>
      <c r="J19" s="31">
        <v>0</v>
      </c>
      <c r="K19" s="31">
        <v>0</v>
      </c>
      <c r="L19" s="11">
        <f>SUM(H19:K19)</f>
        <v>1</v>
      </c>
      <c r="M19" s="120">
        <v>100</v>
      </c>
      <c r="N19" s="165" t="s">
        <v>357</v>
      </c>
    </row>
    <row r="20" spans="1:14" ht="22.5">
      <c r="A20" s="440"/>
      <c r="B20" s="415"/>
      <c r="C20" s="415"/>
      <c r="D20" s="446"/>
      <c r="E20" s="11" t="s">
        <v>330</v>
      </c>
      <c r="F20" s="11" t="s">
        <v>331</v>
      </c>
      <c r="G20" s="11">
        <v>0</v>
      </c>
      <c r="H20" s="22">
        <v>0</v>
      </c>
      <c r="I20" s="22">
        <v>0</v>
      </c>
      <c r="J20" s="22">
        <v>1</v>
      </c>
      <c r="K20" s="22">
        <v>0</v>
      </c>
      <c r="L20" s="11">
        <v>1</v>
      </c>
      <c r="M20" s="120">
        <v>100</v>
      </c>
      <c r="N20" s="165" t="s">
        <v>357</v>
      </c>
    </row>
    <row r="21" spans="1:14" ht="63.75" customHeight="1">
      <c r="A21" s="440"/>
      <c r="B21" s="415"/>
      <c r="C21" s="415" t="s">
        <v>758</v>
      </c>
      <c r="D21" s="446"/>
      <c r="E21" s="11" t="s">
        <v>332</v>
      </c>
      <c r="F21" s="11" t="s">
        <v>333</v>
      </c>
      <c r="G21" s="11">
        <v>0.5</v>
      </c>
      <c r="H21" s="11">
        <v>0</v>
      </c>
      <c r="I21" s="121">
        <v>0</v>
      </c>
      <c r="J21" s="19">
        <v>0</v>
      </c>
      <c r="K21" s="19">
        <v>0.5</v>
      </c>
      <c r="L21" s="11">
        <v>0.5</v>
      </c>
      <c r="M21" s="120">
        <v>100</v>
      </c>
      <c r="N21" s="165" t="s">
        <v>357</v>
      </c>
    </row>
    <row r="22" spans="1:14" ht="30.75" customHeight="1">
      <c r="A22" s="440"/>
      <c r="B22" s="415"/>
      <c r="C22" s="415"/>
      <c r="D22" s="446"/>
      <c r="E22" s="11" t="s">
        <v>334</v>
      </c>
      <c r="F22" s="11" t="s">
        <v>104</v>
      </c>
      <c r="G22" s="11">
        <v>0</v>
      </c>
      <c r="H22" s="11">
        <v>0</v>
      </c>
      <c r="I22" s="121">
        <v>0</v>
      </c>
      <c r="J22" s="19">
        <v>0</v>
      </c>
      <c r="K22" s="19">
        <v>1</v>
      </c>
      <c r="L22" s="11">
        <v>1</v>
      </c>
      <c r="M22" s="120">
        <v>100</v>
      </c>
      <c r="N22" s="165" t="s">
        <v>357</v>
      </c>
    </row>
    <row r="23" spans="1:14" ht="33.75">
      <c r="A23" s="440"/>
      <c r="B23" s="415"/>
      <c r="C23" s="415"/>
      <c r="D23" s="446"/>
      <c r="E23" s="11" t="s">
        <v>335</v>
      </c>
      <c r="F23" s="11" t="s">
        <v>336</v>
      </c>
      <c r="G23" s="11">
        <v>0</v>
      </c>
      <c r="H23" s="11">
        <v>0</v>
      </c>
      <c r="I23" s="121">
        <v>0</v>
      </c>
      <c r="J23" s="19">
        <v>1</v>
      </c>
      <c r="K23" s="19">
        <v>0</v>
      </c>
      <c r="L23" s="11">
        <v>1</v>
      </c>
      <c r="M23" s="120">
        <v>100</v>
      </c>
      <c r="N23" s="165" t="s">
        <v>357</v>
      </c>
    </row>
    <row r="24" spans="1:14" ht="76.5" customHeight="1">
      <c r="A24" s="440"/>
      <c r="B24" s="415"/>
      <c r="C24" s="415" t="s">
        <v>759</v>
      </c>
      <c r="D24" s="446"/>
      <c r="E24" s="27" t="s">
        <v>337</v>
      </c>
      <c r="F24" s="11" t="s">
        <v>338</v>
      </c>
      <c r="G24" s="11">
        <v>0</v>
      </c>
      <c r="H24" s="22">
        <v>0</v>
      </c>
      <c r="I24" s="22">
        <v>0</v>
      </c>
      <c r="J24" s="22">
        <v>1</v>
      </c>
      <c r="K24" s="22">
        <v>0</v>
      </c>
      <c r="L24" s="11">
        <v>1</v>
      </c>
      <c r="M24" s="120">
        <v>100</v>
      </c>
      <c r="N24" s="165" t="s">
        <v>357</v>
      </c>
    </row>
    <row r="25" spans="1:14" ht="33.75">
      <c r="A25" s="440"/>
      <c r="B25" s="415"/>
      <c r="C25" s="415"/>
      <c r="D25" s="446"/>
      <c r="E25" s="11" t="s">
        <v>339</v>
      </c>
      <c r="F25" s="11" t="s">
        <v>340</v>
      </c>
      <c r="G25" s="11">
        <v>0</v>
      </c>
      <c r="H25" s="22">
        <v>0</v>
      </c>
      <c r="I25" s="22">
        <v>0</v>
      </c>
      <c r="J25" s="22">
        <v>1</v>
      </c>
      <c r="K25" s="22">
        <v>0</v>
      </c>
      <c r="L25" s="11">
        <v>1</v>
      </c>
      <c r="M25" s="120">
        <v>100</v>
      </c>
      <c r="N25" s="165" t="s">
        <v>357</v>
      </c>
    </row>
    <row r="26" spans="1:14" ht="22.5">
      <c r="A26" s="440"/>
      <c r="B26" s="415"/>
      <c r="C26" s="415"/>
      <c r="D26" s="446"/>
      <c r="E26" s="11" t="s">
        <v>345</v>
      </c>
      <c r="F26" s="11" t="s">
        <v>346</v>
      </c>
      <c r="G26" s="11">
        <v>0</v>
      </c>
      <c r="H26" s="31">
        <v>1</v>
      </c>
      <c r="I26" s="31">
        <v>0</v>
      </c>
      <c r="J26" s="31">
        <v>0</v>
      </c>
      <c r="K26" s="31">
        <v>0</v>
      </c>
      <c r="L26" s="11">
        <v>1</v>
      </c>
      <c r="M26" s="120">
        <v>0</v>
      </c>
      <c r="N26" s="165" t="s">
        <v>357</v>
      </c>
    </row>
    <row r="27" spans="1:14" ht="23.25" thickBot="1">
      <c r="A27" s="441"/>
      <c r="B27" s="445"/>
      <c r="C27" s="445"/>
      <c r="D27" s="447"/>
      <c r="E27" s="38" t="s">
        <v>347</v>
      </c>
      <c r="F27" s="38" t="s">
        <v>348</v>
      </c>
      <c r="G27" s="38">
        <v>1</v>
      </c>
      <c r="H27" s="293">
        <v>1</v>
      </c>
      <c r="I27" s="293">
        <v>0</v>
      </c>
      <c r="J27" s="293">
        <v>0</v>
      </c>
      <c r="K27" s="293">
        <v>0</v>
      </c>
      <c r="L27" s="38">
        <v>1</v>
      </c>
      <c r="M27" s="294">
        <v>0</v>
      </c>
      <c r="N27" s="168" t="s">
        <v>357</v>
      </c>
    </row>
    <row r="28" ht="12.75">
      <c r="M28" s="172">
        <f>SUM(M13:M27)</f>
        <v>25594</v>
      </c>
    </row>
  </sheetData>
  <sheetProtection/>
  <mergeCells count="32">
    <mergeCell ref="B19:B27"/>
    <mergeCell ref="C24:C27"/>
    <mergeCell ref="C21:C23"/>
    <mergeCell ref="C19:C20"/>
    <mergeCell ref="D13:D18"/>
    <mergeCell ref="D19:D27"/>
    <mergeCell ref="A13:A15"/>
    <mergeCell ref="A16:A18"/>
    <mergeCell ref="A19:A27"/>
    <mergeCell ref="A7:N7"/>
    <mergeCell ref="A8:N8"/>
    <mergeCell ref="A9:N9"/>
    <mergeCell ref="A11:A12"/>
    <mergeCell ref="B11:B12"/>
    <mergeCell ref="D11:D12"/>
    <mergeCell ref="E11:E12"/>
    <mergeCell ref="A1:N1"/>
    <mergeCell ref="A2:N2"/>
    <mergeCell ref="A3:N3"/>
    <mergeCell ref="A4:N4"/>
    <mergeCell ref="A5:N5"/>
    <mergeCell ref="A6:N6"/>
    <mergeCell ref="E10:I10"/>
    <mergeCell ref="J10:N10"/>
    <mergeCell ref="C11:C12"/>
    <mergeCell ref="B13:B15"/>
    <mergeCell ref="B16:B18"/>
    <mergeCell ref="F11:G11"/>
    <mergeCell ref="H11:L11"/>
    <mergeCell ref="M11:M12"/>
    <mergeCell ref="N11:N12"/>
    <mergeCell ref="B10:D10"/>
  </mergeCells>
  <printOptions/>
  <pageMargins left="1.25" right="0.45" top="0.75" bottom="0.75" header="0.3" footer="0.3"/>
  <pageSetup horizontalDpi="600" verticalDpi="600" orientation="landscape" paperSize="5" scale="84" r:id="rId1"/>
  <headerFooter>
    <oddFooter>&amp;C&amp;P</oddFooter>
  </headerFooter>
  <rowBreaks count="2" manualBreakCount="2">
    <brk id="18" max="13" man="1"/>
    <brk id="27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18"/>
  <sheetViews>
    <sheetView view="pageBreakPreview" zoomScaleSheetLayoutView="100" zoomScalePageLayoutView="0" workbookViewId="0" topLeftCell="A8">
      <selection activeCell="B12" sqref="B12:D12"/>
    </sheetView>
  </sheetViews>
  <sheetFormatPr defaultColWidth="11.421875" defaultRowHeight="12.75"/>
  <cols>
    <col min="1" max="1" width="13.57421875" style="0" customWidth="1"/>
    <col min="2" max="2" width="17.57421875" style="0" customWidth="1"/>
    <col min="3" max="3" width="21.8515625" style="0" customWidth="1"/>
    <col min="4" max="4" width="13.8515625" style="0" customWidth="1"/>
    <col min="5" max="5" width="16.57421875" style="0" customWidth="1"/>
    <col min="6" max="6" width="17.57421875" style="0" customWidth="1"/>
    <col min="7" max="7" width="7.7109375" style="0" bestFit="1" customWidth="1"/>
    <col min="8" max="11" width="5.28125" style="0" customWidth="1"/>
    <col min="12" max="12" width="8.7109375" style="0" customWidth="1"/>
    <col min="13" max="13" width="10.140625" style="0" customWidth="1"/>
    <col min="14" max="14" width="12.140625" style="0" customWidth="1"/>
  </cols>
  <sheetData>
    <row r="1" spans="1:14" ht="18">
      <c r="A1" s="366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ht="18">
      <c r="A2" s="366" t="s">
        <v>37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1:14" ht="18">
      <c r="A4" s="384" t="s">
        <v>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8">
      <c r="A5" s="367" t="s">
        <v>581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 ht="21" thickBot="1">
      <c r="A6" s="368" t="s">
        <v>630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1:14" ht="15.75" customHeight="1">
      <c r="A7" s="308" t="s">
        <v>740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.75" customHeight="1">
      <c r="A8" s="316" t="s">
        <v>741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 customHeight="1">
      <c r="A9" s="316" t="s">
        <v>742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69.75" customHeight="1">
      <c r="A10" s="316" t="s">
        <v>743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16.5" customHeight="1" thickBot="1">
      <c r="A11" s="442" t="s">
        <v>744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</row>
    <row r="12" spans="1:14" ht="25.5" customHeight="1" thickBot="1">
      <c r="A12" s="243" t="s">
        <v>1</v>
      </c>
      <c r="B12" s="448" t="s">
        <v>745</v>
      </c>
      <c r="C12" s="449"/>
      <c r="D12" s="449"/>
      <c r="E12" s="448" t="s">
        <v>746</v>
      </c>
      <c r="F12" s="449"/>
      <c r="G12" s="449"/>
      <c r="H12" s="449"/>
      <c r="I12" s="449"/>
      <c r="J12" s="448" t="s">
        <v>747</v>
      </c>
      <c r="K12" s="449"/>
      <c r="L12" s="449"/>
      <c r="M12" s="449"/>
      <c r="N12" s="450"/>
    </row>
    <row r="13" spans="1:14" ht="24.75" customHeight="1">
      <c r="A13" s="321" t="s">
        <v>2</v>
      </c>
      <c r="B13" s="324" t="s">
        <v>5</v>
      </c>
      <c r="C13" s="324" t="s">
        <v>1</v>
      </c>
      <c r="D13" s="324" t="s">
        <v>6</v>
      </c>
      <c r="E13" s="326" t="s">
        <v>16</v>
      </c>
      <c r="F13" s="326" t="s">
        <v>1</v>
      </c>
      <c r="G13" s="326"/>
      <c r="H13" s="326" t="s">
        <v>12</v>
      </c>
      <c r="I13" s="326"/>
      <c r="J13" s="326"/>
      <c r="K13" s="326"/>
      <c r="L13" s="326"/>
      <c r="M13" s="457" t="s">
        <v>609</v>
      </c>
      <c r="N13" s="334" t="s">
        <v>3</v>
      </c>
    </row>
    <row r="14" spans="1:14" ht="30.75" customHeight="1">
      <c r="A14" s="444"/>
      <c r="B14" s="360"/>
      <c r="C14" s="360"/>
      <c r="D14" s="360"/>
      <c r="E14" s="358"/>
      <c r="F14" s="142" t="s">
        <v>7</v>
      </c>
      <c r="G14" s="142" t="s">
        <v>8</v>
      </c>
      <c r="H14" s="143" t="s">
        <v>14</v>
      </c>
      <c r="I14" s="143" t="s">
        <v>15</v>
      </c>
      <c r="J14" s="143" t="s">
        <v>9</v>
      </c>
      <c r="K14" s="143" t="s">
        <v>10</v>
      </c>
      <c r="L14" s="142" t="s">
        <v>11</v>
      </c>
      <c r="M14" s="361"/>
      <c r="N14" s="436"/>
    </row>
    <row r="15" spans="1:14" ht="67.5" customHeight="1">
      <c r="A15" s="454" t="s">
        <v>760</v>
      </c>
      <c r="B15" s="365" t="s">
        <v>761</v>
      </c>
      <c r="C15" s="283" t="s">
        <v>690</v>
      </c>
      <c r="D15" s="405" t="s">
        <v>356</v>
      </c>
      <c r="E15" s="405" t="s">
        <v>350</v>
      </c>
      <c r="F15" s="405" t="s">
        <v>352</v>
      </c>
      <c r="G15" s="405">
        <v>5</v>
      </c>
      <c r="H15" s="405">
        <v>1</v>
      </c>
      <c r="I15" s="405">
        <v>1</v>
      </c>
      <c r="J15" s="405">
        <v>2</v>
      </c>
      <c r="K15" s="405">
        <v>1</v>
      </c>
      <c r="L15" s="405">
        <v>5</v>
      </c>
      <c r="M15" s="451">
        <v>11000</v>
      </c>
      <c r="N15" s="452" t="s">
        <v>358</v>
      </c>
    </row>
    <row r="16" spans="1:14" ht="54" customHeight="1">
      <c r="A16" s="454"/>
      <c r="B16" s="365"/>
      <c r="C16" s="283" t="s">
        <v>762</v>
      </c>
      <c r="D16" s="405"/>
      <c r="E16" s="405"/>
      <c r="F16" s="405"/>
      <c r="G16" s="405"/>
      <c r="H16" s="405"/>
      <c r="I16" s="405"/>
      <c r="J16" s="405"/>
      <c r="K16" s="405"/>
      <c r="L16" s="405"/>
      <c r="M16" s="451"/>
      <c r="N16" s="452"/>
    </row>
    <row r="17" spans="1:14" ht="63.75" customHeight="1" thickBot="1">
      <c r="A17" s="455"/>
      <c r="B17" s="453"/>
      <c r="C17" s="295" t="s">
        <v>763</v>
      </c>
      <c r="D17" s="456"/>
      <c r="E17" s="38" t="s">
        <v>351</v>
      </c>
      <c r="F17" s="38" t="s">
        <v>353</v>
      </c>
      <c r="G17" s="38">
        <v>5</v>
      </c>
      <c r="H17" s="293">
        <v>5</v>
      </c>
      <c r="I17" s="293">
        <v>5</v>
      </c>
      <c r="J17" s="293">
        <v>5</v>
      </c>
      <c r="K17" s="293">
        <v>5</v>
      </c>
      <c r="L17" s="38">
        <v>5</v>
      </c>
      <c r="M17" s="297">
        <v>99000</v>
      </c>
      <c r="N17" s="296" t="s">
        <v>357</v>
      </c>
    </row>
    <row r="18" ht="12.75">
      <c r="M18" s="172">
        <f>SUM(M15:M17)</f>
        <v>110000</v>
      </c>
    </row>
  </sheetData>
  <sheetProtection/>
  <mergeCells count="35">
    <mergeCell ref="A1:N1"/>
    <mergeCell ref="A2:N2"/>
    <mergeCell ref="A4:N4"/>
    <mergeCell ref="A5:N5"/>
    <mergeCell ref="A6:N6"/>
    <mergeCell ref="F13:G13"/>
    <mergeCell ref="B13:B14"/>
    <mergeCell ref="A8:N8"/>
    <mergeCell ref="A9:N9"/>
    <mergeCell ref="A11:N11"/>
    <mergeCell ref="A7:N7"/>
    <mergeCell ref="E13:E14"/>
    <mergeCell ref="H13:L13"/>
    <mergeCell ref="D13:D14"/>
    <mergeCell ref="M13:M14"/>
    <mergeCell ref="A13:A14"/>
    <mergeCell ref="N13:N14"/>
    <mergeCell ref="A10:N10"/>
    <mergeCell ref="B12:D12"/>
    <mergeCell ref="C13:C14"/>
    <mergeCell ref="B15:B17"/>
    <mergeCell ref="A15:A17"/>
    <mergeCell ref="D15:D17"/>
    <mergeCell ref="E15:E16"/>
    <mergeCell ref="F15:F16"/>
    <mergeCell ref="H15:H16"/>
    <mergeCell ref="I15:I16"/>
    <mergeCell ref="J15:J16"/>
    <mergeCell ref="K15:K16"/>
    <mergeCell ref="L15:L16"/>
    <mergeCell ref="J12:N12"/>
    <mergeCell ref="M15:M16"/>
    <mergeCell ref="N15:N16"/>
    <mergeCell ref="E12:I12"/>
    <mergeCell ref="G15:G16"/>
  </mergeCells>
  <printOptions/>
  <pageMargins left="1.4566929133858268" right="0.2362204724409449" top="0.5511811023622047" bottom="0.35433070866141736" header="0.31496062992125984" footer="0.31496062992125984"/>
  <pageSetup horizontalDpi="600" verticalDpi="600" orientation="landscape" paperSize="5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O18"/>
  <sheetViews>
    <sheetView view="pageBreakPreview" zoomScale="89" zoomScaleSheetLayoutView="89" zoomScalePageLayoutView="0" workbookViewId="0" topLeftCell="A10">
      <selection activeCell="A13" sqref="A13:N13"/>
    </sheetView>
  </sheetViews>
  <sheetFormatPr defaultColWidth="11.421875" defaultRowHeight="12.75"/>
  <cols>
    <col min="1" max="1" width="19.28125" style="0" customWidth="1"/>
    <col min="2" max="2" width="18.28125" style="0" customWidth="1"/>
    <col min="3" max="3" width="23.57421875" style="0" customWidth="1"/>
    <col min="4" max="4" width="15.28125" style="0" customWidth="1"/>
    <col min="5" max="5" width="13.140625" style="0" customWidth="1"/>
    <col min="6" max="6" width="0" style="0" hidden="1" customWidth="1"/>
    <col min="7" max="7" width="12.421875" style="0" customWidth="1"/>
    <col min="8" max="11" width="7.8515625" style="0" customWidth="1"/>
    <col min="12" max="12" width="8.140625" style="0" customWidth="1"/>
    <col min="13" max="13" width="11.8515625" style="0" customWidth="1"/>
    <col min="14" max="14" width="13.00390625" style="0" customWidth="1"/>
  </cols>
  <sheetData>
    <row r="2" spans="1:14" ht="15.75">
      <c r="A2" s="306" t="s">
        <v>13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1:14" ht="15.75">
      <c r="A3" s="306" t="s">
        <v>37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1:15" ht="15.75">
      <c r="A4" s="305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</row>
    <row r="5" spans="1:15" ht="15.75">
      <c r="A5" s="306" t="s">
        <v>4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135"/>
    </row>
    <row r="6" spans="1:15" ht="15.75">
      <c r="A6" s="307" t="s">
        <v>579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135"/>
    </row>
    <row r="7" spans="1:15" ht="16.5" thickBot="1">
      <c r="A7" s="306" t="s">
        <v>630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135"/>
    </row>
    <row r="8" spans="1:14" ht="15.75" customHeight="1">
      <c r="A8" s="308" t="s">
        <v>740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4" ht="15.75" customHeight="1">
      <c r="A9" s="316" t="s">
        <v>741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15.75" customHeight="1">
      <c r="A10" s="316" t="s">
        <v>742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72" customHeight="1">
      <c r="A11" s="316" t="s">
        <v>743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</row>
    <row r="12" spans="1:14" ht="16.5" customHeight="1" thickBot="1">
      <c r="A12" s="442" t="s">
        <v>744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</row>
    <row r="13" spans="1:14" ht="36" customHeight="1" thickBot="1">
      <c r="A13" s="243" t="s">
        <v>1</v>
      </c>
      <c r="B13" s="448" t="s">
        <v>745</v>
      </c>
      <c r="C13" s="449"/>
      <c r="D13" s="449"/>
      <c r="E13" s="448" t="s">
        <v>746</v>
      </c>
      <c r="F13" s="449"/>
      <c r="G13" s="449"/>
      <c r="H13" s="449"/>
      <c r="I13" s="449"/>
      <c r="J13" s="448" t="s">
        <v>747</v>
      </c>
      <c r="K13" s="449"/>
      <c r="L13" s="449"/>
      <c r="M13" s="449"/>
      <c r="N13" s="450"/>
    </row>
    <row r="14" spans="1:15" ht="26.25" customHeight="1">
      <c r="A14" s="321" t="s">
        <v>2</v>
      </c>
      <c r="B14" s="324" t="s">
        <v>5</v>
      </c>
      <c r="C14" s="324" t="s">
        <v>1</v>
      </c>
      <c r="D14" s="324" t="s">
        <v>6</v>
      </c>
      <c r="E14" s="326" t="s">
        <v>16</v>
      </c>
      <c r="F14" s="326" t="s">
        <v>1</v>
      </c>
      <c r="G14" s="326"/>
      <c r="H14" s="326" t="s">
        <v>12</v>
      </c>
      <c r="I14" s="326"/>
      <c r="J14" s="326"/>
      <c r="K14" s="326"/>
      <c r="L14" s="326"/>
      <c r="M14" s="457" t="s">
        <v>609</v>
      </c>
      <c r="N14" s="334" t="s">
        <v>3</v>
      </c>
      <c r="O14" s="466">
        <v>2009</v>
      </c>
    </row>
    <row r="15" spans="1:15" ht="22.5" customHeight="1">
      <c r="A15" s="444"/>
      <c r="B15" s="360"/>
      <c r="C15" s="360"/>
      <c r="D15" s="360"/>
      <c r="E15" s="358"/>
      <c r="F15" s="142" t="s">
        <v>7</v>
      </c>
      <c r="G15" s="142" t="s">
        <v>8</v>
      </c>
      <c r="H15" s="143" t="s">
        <v>14</v>
      </c>
      <c r="I15" s="143" t="s">
        <v>15</v>
      </c>
      <c r="J15" s="143" t="s">
        <v>9</v>
      </c>
      <c r="K15" s="143" t="s">
        <v>10</v>
      </c>
      <c r="L15" s="142" t="s">
        <v>11</v>
      </c>
      <c r="M15" s="361"/>
      <c r="N15" s="436"/>
      <c r="O15" s="467"/>
    </row>
    <row r="16" spans="1:15" ht="48.75" customHeight="1">
      <c r="A16" s="464" t="s">
        <v>764</v>
      </c>
      <c r="B16" s="415" t="s">
        <v>765</v>
      </c>
      <c r="C16" s="16" t="s">
        <v>766</v>
      </c>
      <c r="D16" s="405" t="s">
        <v>355</v>
      </c>
      <c r="E16" s="405" t="s">
        <v>343</v>
      </c>
      <c r="F16" s="11" t="s">
        <v>344</v>
      </c>
      <c r="G16" s="458">
        <v>1</v>
      </c>
      <c r="H16" s="458">
        <v>0.25</v>
      </c>
      <c r="I16" s="458">
        <v>0.25</v>
      </c>
      <c r="J16" s="458">
        <v>0.25</v>
      </c>
      <c r="K16" s="458">
        <v>0.25</v>
      </c>
      <c r="L16" s="458">
        <v>1</v>
      </c>
      <c r="M16" s="460">
        <v>235000</v>
      </c>
      <c r="N16" s="462" t="s">
        <v>357</v>
      </c>
      <c r="O16" s="242"/>
    </row>
    <row r="17" spans="1:14" ht="51">
      <c r="A17" s="464"/>
      <c r="B17" s="415"/>
      <c r="C17" s="16" t="s">
        <v>767</v>
      </c>
      <c r="D17" s="405"/>
      <c r="E17" s="405"/>
      <c r="F17" s="1"/>
      <c r="G17" s="458"/>
      <c r="H17" s="458"/>
      <c r="I17" s="458"/>
      <c r="J17" s="458"/>
      <c r="K17" s="458"/>
      <c r="L17" s="458"/>
      <c r="M17" s="460"/>
      <c r="N17" s="462"/>
    </row>
    <row r="18" spans="1:14" ht="51.75" thickBot="1">
      <c r="A18" s="465"/>
      <c r="B18" s="445"/>
      <c r="C18" s="285" t="s">
        <v>768</v>
      </c>
      <c r="D18" s="456"/>
      <c r="E18" s="456"/>
      <c r="F18" s="298"/>
      <c r="G18" s="459"/>
      <c r="H18" s="459"/>
      <c r="I18" s="459"/>
      <c r="J18" s="459"/>
      <c r="K18" s="459"/>
      <c r="L18" s="459"/>
      <c r="M18" s="461"/>
      <c r="N18" s="463"/>
    </row>
  </sheetData>
  <sheetProtection/>
  <mergeCells count="36">
    <mergeCell ref="A2:N2"/>
    <mergeCell ref="A3:N3"/>
    <mergeCell ref="A9:N9"/>
    <mergeCell ref="N14:N15"/>
    <mergeCell ref="A11:N11"/>
    <mergeCell ref="A4:O4"/>
    <mergeCell ref="A5:N5"/>
    <mergeCell ref="A6:N6"/>
    <mergeCell ref="A7:N7"/>
    <mergeCell ref="F14:G14"/>
    <mergeCell ref="A10:N10"/>
    <mergeCell ref="M14:M15"/>
    <mergeCell ref="A12:N12"/>
    <mergeCell ref="O14:O15"/>
    <mergeCell ref="A8:N8"/>
    <mergeCell ref="A14:A15"/>
    <mergeCell ref="B14:B15"/>
    <mergeCell ref="D14:D15"/>
    <mergeCell ref="E14:E15"/>
    <mergeCell ref="H14:L14"/>
    <mergeCell ref="B13:D13"/>
    <mergeCell ref="E13:I13"/>
    <mergeCell ref="J13:N13"/>
    <mergeCell ref="C14:C15"/>
    <mergeCell ref="B16:B18"/>
    <mergeCell ref="A16:A18"/>
    <mergeCell ref="D16:D18"/>
    <mergeCell ref="E16:E18"/>
    <mergeCell ref="G16:G18"/>
    <mergeCell ref="H16:H18"/>
    <mergeCell ref="I16:I18"/>
    <mergeCell ref="J16:J18"/>
    <mergeCell ref="K16:K18"/>
    <mergeCell ref="L16:L18"/>
    <mergeCell ref="M16:M18"/>
    <mergeCell ref="N16:N18"/>
  </mergeCells>
  <printOptions horizontalCentered="1"/>
  <pageMargins left="1.2598425196850394" right="0.4330708661417323" top="0.5511811023622047" bottom="0.5511811023622047" header="0.31496062992125984" footer="0.31496062992125984"/>
  <pageSetup horizontalDpi="600" verticalDpi="600" orientation="landscape" paperSize="5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17"/>
  <sheetViews>
    <sheetView view="pageBreakPreview" zoomScaleSheetLayoutView="100" zoomScalePageLayoutView="0" workbookViewId="0" topLeftCell="A7">
      <selection activeCell="F15" sqref="F15:F17"/>
    </sheetView>
  </sheetViews>
  <sheetFormatPr defaultColWidth="11.421875" defaultRowHeight="12.75"/>
  <cols>
    <col min="1" max="1" width="16.00390625" style="0" customWidth="1"/>
    <col min="2" max="2" width="18.140625" style="0" customWidth="1"/>
    <col min="3" max="3" width="22.57421875" style="0" customWidth="1"/>
    <col min="4" max="4" width="12.8515625" style="0" customWidth="1"/>
    <col min="5" max="5" width="18.140625" style="0" customWidth="1"/>
    <col min="6" max="6" width="14.7109375" style="0" customWidth="1"/>
    <col min="7" max="7" width="8.421875" style="0" customWidth="1"/>
    <col min="8" max="11" width="4.7109375" style="0" customWidth="1"/>
    <col min="12" max="12" width="8.421875" style="0" customWidth="1"/>
    <col min="13" max="13" width="10.00390625" style="0" customWidth="1"/>
    <col min="14" max="14" width="11.421875" style="0" customWidth="1"/>
  </cols>
  <sheetData>
    <row r="1" spans="1:14" ht="18">
      <c r="A1" s="366"/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1:14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>
      <c r="A5" s="307" t="s">
        <v>580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6.5" thickBot="1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15.75" customHeight="1">
      <c r="A7" s="308" t="s">
        <v>740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.75" customHeight="1">
      <c r="A8" s="316" t="s">
        <v>741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 customHeight="1">
      <c r="A9" s="316" t="s">
        <v>742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63.75" customHeight="1">
      <c r="A10" s="316" t="s">
        <v>743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16.5" customHeight="1" thickBot="1">
      <c r="A11" s="442" t="s">
        <v>744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</row>
    <row r="12" spans="1:14" ht="39" customHeight="1" thickBot="1">
      <c r="A12" s="243" t="s">
        <v>1</v>
      </c>
      <c r="B12" s="448" t="s">
        <v>745</v>
      </c>
      <c r="C12" s="448"/>
      <c r="D12" s="449"/>
      <c r="E12" s="449"/>
      <c r="F12" s="448" t="s">
        <v>746</v>
      </c>
      <c r="G12" s="449"/>
      <c r="H12" s="449"/>
      <c r="I12" s="449"/>
      <c r="J12" s="449"/>
      <c r="K12" s="448" t="s">
        <v>747</v>
      </c>
      <c r="L12" s="449"/>
      <c r="M12" s="449"/>
      <c r="N12" s="449"/>
    </row>
    <row r="13" spans="1:14" ht="12.75" customHeight="1">
      <c r="A13" s="324" t="s">
        <v>2</v>
      </c>
      <c r="B13" s="324" t="s">
        <v>5</v>
      </c>
      <c r="C13" s="324" t="s">
        <v>1</v>
      </c>
      <c r="D13" s="324" t="s">
        <v>6</v>
      </c>
      <c r="E13" s="326" t="s">
        <v>16</v>
      </c>
      <c r="F13" s="326" t="s">
        <v>1</v>
      </c>
      <c r="G13" s="326"/>
      <c r="H13" s="326" t="s">
        <v>12</v>
      </c>
      <c r="I13" s="326"/>
      <c r="J13" s="326"/>
      <c r="K13" s="326"/>
      <c r="L13" s="326"/>
      <c r="M13" s="333" t="s">
        <v>609</v>
      </c>
      <c r="N13" s="334" t="s">
        <v>3</v>
      </c>
    </row>
    <row r="14" spans="1:14" ht="42" customHeight="1" thickBot="1">
      <c r="A14" s="325"/>
      <c r="B14" s="325"/>
      <c r="C14" s="325"/>
      <c r="D14" s="325"/>
      <c r="E14" s="327"/>
      <c r="F14" s="23" t="s">
        <v>7</v>
      </c>
      <c r="G14" s="23" t="s">
        <v>8</v>
      </c>
      <c r="H14" s="24" t="s">
        <v>14</v>
      </c>
      <c r="I14" s="24" t="s">
        <v>15</v>
      </c>
      <c r="J14" s="24" t="s">
        <v>9</v>
      </c>
      <c r="K14" s="24" t="s">
        <v>10</v>
      </c>
      <c r="L14" s="23" t="s">
        <v>11</v>
      </c>
      <c r="M14" s="333"/>
      <c r="N14" s="335"/>
    </row>
    <row r="15" spans="1:14" ht="51">
      <c r="A15" s="470" t="s">
        <v>769</v>
      </c>
      <c r="B15" s="469" t="s">
        <v>770</v>
      </c>
      <c r="C15" s="266" t="s">
        <v>771</v>
      </c>
      <c r="D15" s="468" t="s">
        <v>354</v>
      </c>
      <c r="E15" s="468" t="s">
        <v>341</v>
      </c>
      <c r="F15" s="468" t="s">
        <v>342</v>
      </c>
      <c r="G15" s="468">
        <v>1</v>
      </c>
      <c r="H15" s="468">
        <v>0.25</v>
      </c>
      <c r="I15" s="468">
        <v>0.25</v>
      </c>
      <c r="J15" s="468">
        <v>0.25</v>
      </c>
      <c r="K15" s="468">
        <v>0.25</v>
      </c>
      <c r="L15" s="468">
        <v>1</v>
      </c>
      <c r="M15" s="472">
        <v>84384</v>
      </c>
      <c r="N15" s="474" t="s">
        <v>357</v>
      </c>
    </row>
    <row r="16" spans="1:14" ht="51">
      <c r="A16" s="438"/>
      <c r="B16" s="415"/>
      <c r="C16" s="16" t="s">
        <v>772</v>
      </c>
      <c r="D16" s="405"/>
      <c r="E16" s="405"/>
      <c r="F16" s="405"/>
      <c r="G16" s="405"/>
      <c r="H16" s="405"/>
      <c r="I16" s="405"/>
      <c r="J16" s="405"/>
      <c r="K16" s="405"/>
      <c r="L16" s="405"/>
      <c r="M16" s="451"/>
      <c r="N16" s="475"/>
    </row>
    <row r="17" spans="1:14" ht="64.5" thickBot="1">
      <c r="A17" s="471"/>
      <c r="B17" s="445"/>
      <c r="C17" s="285" t="s">
        <v>773</v>
      </c>
      <c r="D17" s="456"/>
      <c r="E17" s="456"/>
      <c r="F17" s="456"/>
      <c r="G17" s="456"/>
      <c r="H17" s="456"/>
      <c r="I17" s="456"/>
      <c r="J17" s="456"/>
      <c r="K17" s="456"/>
      <c r="L17" s="456"/>
      <c r="M17" s="473"/>
      <c r="N17" s="476"/>
    </row>
  </sheetData>
  <sheetProtection/>
  <mergeCells count="35">
    <mergeCell ref="A1:N1"/>
    <mergeCell ref="A2:N2"/>
    <mergeCell ref="A4:N4"/>
    <mergeCell ref="A5:N5"/>
    <mergeCell ref="A6:N6"/>
    <mergeCell ref="F13:G13"/>
    <mergeCell ref="H13:L13"/>
    <mergeCell ref="M13:M14"/>
    <mergeCell ref="N13:N14"/>
    <mergeCell ref="A13:A14"/>
    <mergeCell ref="G15:G17"/>
    <mergeCell ref="B13:B14"/>
    <mergeCell ref="D13:D14"/>
    <mergeCell ref="E13:E14"/>
    <mergeCell ref="A7:N7"/>
    <mergeCell ref="A8:N8"/>
    <mergeCell ref="A9:N9"/>
    <mergeCell ref="A10:N10"/>
    <mergeCell ref="A11:N11"/>
    <mergeCell ref="B12:E12"/>
    <mergeCell ref="C13:C14"/>
    <mergeCell ref="B15:B17"/>
    <mergeCell ref="A15:A17"/>
    <mergeCell ref="D15:D17"/>
    <mergeCell ref="E15:E17"/>
    <mergeCell ref="F15:F17"/>
    <mergeCell ref="H15:H17"/>
    <mergeCell ref="I15:I17"/>
    <mergeCell ref="J15:J17"/>
    <mergeCell ref="K15:K17"/>
    <mergeCell ref="L15:L17"/>
    <mergeCell ref="K12:N12"/>
    <mergeCell ref="M15:M17"/>
    <mergeCell ref="N15:N17"/>
    <mergeCell ref="F12:J12"/>
  </mergeCells>
  <printOptions/>
  <pageMargins left="1.2598425196850394" right="0.4330708661417323" top="0.5511811023622047" bottom="0.5511811023622047" header="0.31496062992125984" footer="0.31496062992125984"/>
  <pageSetup horizontalDpi="600" verticalDpi="600" orientation="landscape" paperSize="5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20"/>
  <sheetViews>
    <sheetView view="pageBreakPreview" zoomScaleSheetLayoutView="100" zoomScalePageLayoutView="0" workbookViewId="0" topLeftCell="B10">
      <selection activeCell="M17" sqref="M17"/>
    </sheetView>
  </sheetViews>
  <sheetFormatPr defaultColWidth="11.421875" defaultRowHeight="12.75"/>
  <cols>
    <col min="1" max="1" width="13.7109375" style="0" customWidth="1"/>
    <col min="2" max="3" width="19.7109375" style="0" customWidth="1"/>
    <col min="4" max="4" width="13.00390625" style="0" customWidth="1"/>
    <col min="5" max="5" width="23.00390625" style="0" customWidth="1"/>
    <col min="6" max="6" width="18.57421875" style="0" customWidth="1"/>
    <col min="7" max="7" width="9.421875" style="0" customWidth="1"/>
    <col min="8" max="11" width="5.8515625" style="32" customWidth="1"/>
    <col min="12" max="12" width="8.7109375" style="32" customWidth="1"/>
    <col min="13" max="13" width="12.140625" style="0" customWidth="1"/>
    <col min="14" max="14" width="12.7109375" style="0" customWidth="1"/>
  </cols>
  <sheetData>
    <row r="1" spans="1:14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11.25" customHeight="1">
      <c r="A3" s="5"/>
      <c r="B3" s="5"/>
      <c r="C3" s="5"/>
      <c r="D3" s="5"/>
      <c r="E3" s="5"/>
      <c r="F3" s="5"/>
      <c r="G3" s="5"/>
      <c r="H3" s="33"/>
      <c r="I3" s="33"/>
      <c r="J3" s="33"/>
      <c r="K3" s="33"/>
      <c r="L3" s="33"/>
      <c r="M3" s="5"/>
      <c r="N3" s="12"/>
    </row>
    <row r="4" spans="1:14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>
      <c r="A5" s="307" t="s">
        <v>174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6.5" thickBot="1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15.75">
      <c r="A7" s="308" t="s">
        <v>740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.75">
      <c r="A8" s="316" t="s">
        <v>774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>
      <c r="A9" s="316" t="s">
        <v>612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61.5" customHeight="1">
      <c r="A10" s="479" t="s">
        <v>775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</row>
    <row r="11" spans="1:14" ht="16.5" thickBot="1">
      <c r="A11" s="442" t="s">
        <v>186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</row>
    <row r="12" spans="1:14" ht="51.75" customHeight="1" thickBot="1">
      <c r="A12" s="243" t="s">
        <v>1</v>
      </c>
      <c r="B12" s="448" t="s">
        <v>790</v>
      </c>
      <c r="C12" s="448"/>
      <c r="D12" s="448"/>
      <c r="E12" s="448" t="s">
        <v>791</v>
      </c>
      <c r="F12" s="448"/>
      <c r="G12" s="448"/>
      <c r="H12" s="448"/>
      <c r="I12" s="448" t="s">
        <v>792</v>
      </c>
      <c r="J12" s="448"/>
      <c r="K12" s="448"/>
      <c r="L12" s="448"/>
      <c r="M12" s="448"/>
      <c r="N12" s="477"/>
    </row>
    <row r="13" spans="1:14" ht="12.75" customHeight="1">
      <c r="A13" s="324" t="s">
        <v>2</v>
      </c>
      <c r="B13" s="324" t="s">
        <v>5</v>
      </c>
      <c r="C13" s="324" t="s">
        <v>1</v>
      </c>
      <c r="D13" s="324" t="s">
        <v>6</v>
      </c>
      <c r="E13" s="324" t="s">
        <v>16</v>
      </c>
      <c r="F13" s="324" t="s">
        <v>1</v>
      </c>
      <c r="G13" s="324"/>
      <c r="H13" s="324" t="s">
        <v>12</v>
      </c>
      <c r="I13" s="324"/>
      <c r="J13" s="324"/>
      <c r="K13" s="324"/>
      <c r="L13" s="324"/>
      <c r="M13" s="457" t="s">
        <v>609</v>
      </c>
      <c r="N13" s="478" t="s">
        <v>3</v>
      </c>
    </row>
    <row r="14" spans="1:14" ht="33.75">
      <c r="A14" s="325"/>
      <c r="B14" s="360"/>
      <c r="C14" s="360"/>
      <c r="D14" s="360"/>
      <c r="E14" s="360"/>
      <c r="F14" s="204" t="s">
        <v>7</v>
      </c>
      <c r="G14" s="204" t="s">
        <v>8</v>
      </c>
      <c r="H14" s="54" t="s">
        <v>14</v>
      </c>
      <c r="I14" s="54" t="s">
        <v>15</v>
      </c>
      <c r="J14" s="54" t="s">
        <v>9</v>
      </c>
      <c r="K14" s="54" t="s">
        <v>10</v>
      </c>
      <c r="L14" s="204" t="s">
        <v>11</v>
      </c>
      <c r="M14" s="361"/>
      <c r="N14" s="357"/>
    </row>
    <row r="15" spans="1:14" ht="41.25" customHeight="1">
      <c r="A15" s="364" t="s">
        <v>776</v>
      </c>
      <c r="B15" s="364" t="s">
        <v>777</v>
      </c>
      <c r="C15" s="35" t="s">
        <v>778</v>
      </c>
      <c r="D15" s="415" t="s">
        <v>197</v>
      </c>
      <c r="E15" s="11" t="s">
        <v>187</v>
      </c>
      <c r="F15" s="11" t="s">
        <v>192</v>
      </c>
      <c r="G15" s="11">
        <v>1</v>
      </c>
      <c r="H15" s="11">
        <v>0.25</v>
      </c>
      <c r="I15" s="11">
        <v>0.25</v>
      </c>
      <c r="J15" s="11">
        <v>0.25</v>
      </c>
      <c r="K15" s="11">
        <v>0.25</v>
      </c>
      <c r="L15" s="22">
        <v>1</v>
      </c>
      <c r="M15" s="67">
        <v>0</v>
      </c>
      <c r="N15" s="81" t="s">
        <v>562</v>
      </c>
    </row>
    <row r="16" spans="1:14" ht="56.25">
      <c r="A16" s="364"/>
      <c r="B16" s="364"/>
      <c r="C16" s="35" t="s">
        <v>779</v>
      </c>
      <c r="D16" s="415"/>
      <c r="E16" s="11" t="s">
        <v>190</v>
      </c>
      <c r="F16" s="11" t="s">
        <v>195</v>
      </c>
      <c r="G16" s="11">
        <v>12</v>
      </c>
      <c r="H16" s="11">
        <v>3</v>
      </c>
      <c r="I16" s="11">
        <v>3</v>
      </c>
      <c r="J16" s="11">
        <v>3</v>
      </c>
      <c r="K16" s="11">
        <v>3</v>
      </c>
      <c r="L16" s="22">
        <v>12</v>
      </c>
      <c r="M16" s="67">
        <v>0</v>
      </c>
      <c r="N16" s="81" t="s">
        <v>562</v>
      </c>
    </row>
    <row r="17" spans="1:14" ht="45">
      <c r="A17" s="364"/>
      <c r="B17" s="364"/>
      <c r="C17" s="35" t="s">
        <v>780</v>
      </c>
      <c r="D17" s="415"/>
      <c r="E17" s="22" t="s">
        <v>289</v>
      </c>
      <c r="F17" s="22" t="s">
        <v>290</v>
      </c>
      <c r="G17" s="11">
        <v>14752</v>
      </c>
      <c r="H17" s="11">
        <v>14752</v>
      </c>
      <c r="I17" s="11">
        <v>14752</v>
      </c>
      <c r="J17" s="11">
        <v>14752</v>
      </c>
      <c r="K17" s="11">
        <v>14752</v>
      </c>
      <c r="L17" s="22">
        <v>14752</v>
      </c>
      <c r="M17" s="299">
        <v>3879810</v>
      </c>
      <c r="N17" s="81" t="s">
        <v>562</v>
      </c>
    </row>
    <row r="18" spans="1:14" ht="45">
      <c r="A18" s="364"/>
      <c r="B18" s="364" t="s">
        <v>781</v>
      </c>
      <c r="C18" s="35" t="s">
        <v>782</v>
      </c>
      <c r="D18" s="415"/>
      <c r="E18" s="11" t="s">
        <v>189</v>
      </c>
      <c r="F18" s="11" t="s">
        <v>194</v>
      </c>
      <c r="G18" s="11">
        <v>0</v>
      </c>
      <c r="H18" s="11">
        <v>0</v>
      </c>
      <c r="I18" s="11">
        <v>1</v>
      </c>
      <c r="J18" s="11">
        <v>0</v>
      </c>
      <c r="K18" s="11">
        <v>1</v>
      </c>
      <c r="L18" s="22">
        <v>2</v>
      </c>
      <c r="M18" s="68">
        <v>10000</v>
      </c>
      <c r="N18" s="81" t="s">
        <v>562</v>
      </c>
    </row>
    <row r="19" spans="1:14" ht="38.25">
      <c r="A19" s="364"/>
      <c r="B19" s="364"/>
      <c r="C19" s="35" t="s">
        <v>783</v>
      </c>
      <c r="D19" s="415"/>
      <c r="E19" s="11" t="s">
        <v>191</v>
      </c>
      <c r="F19" s="11" t="s">
        <v>196</v>
      </c>
      <c r="G19" s="11">
        <v>0</v>
      </c>
      <c r="H19" s="244">
        <v>0.0025</v>
      </c>
      <c r="I19" s="244">
        <v>0.0025</v>
      </c>
      <c r="J19" s="244">
        <v>0.0025</v>
      </c>
      <c r="K19" s="244">
        <v>0.0025</v>
      </c>
      <c r="L19" s="169">
        <v>1</v>
      </c>
      <c r="M19" s="67">
        <v>0</v>
      </c>
      <c r="N19" s="81" t="s">
        <v>562</v>
      </c>
    </row>
    <row r="20" spans="1:14" ht="38.25">
      <c r="A20" s="364"/>
      <c r="B20" s="364"/>
      <c r="C20" s="35" t="s">
        <v>784</v>
      </c>
      <c r="D20" s="415"/>
      <c r="E20" s="11" t="s">
        <v>188</v>
      </c>
      <c r="F20" s="11" t="s">
        <v>193</v>
      </c>
      <c r="G20" s="11">
        <v>1</v>
      </c>
      <c r="H20" s="11">
        <v>0.25</v>
      </c>
      <c r="I20" s="11">
        <v>0.25</v>
      </c>
      <c r="J20" s="11">
        <v>0.25</v>
      </c>
      <c r="K20" s="11">
        <v>0.25</v>
      </c>
      <c r="L20" s="22">
        <v>1</v>
      </c>
      <c r="M20" s="67">
        <v>0</v>
      </c>
      <c r="N20" s="81" t="s">
        <v>562</v>
      </c>
    </row>
  </sheetData>
  <sheetProtection/>
  <mergeCells count="26">
    <mergeCell ref="A7:N7"/>
    <mergeCell ref="D15:D20"/>
    <mergeCell ref="E13:E14"/>
    <mergeCell ref="M13:M14"/>
    <mergeCell ref="N13:N14"/>
    <mergeCell ref="A8:N8"/>
    <mergeCell ref="A9:N9"/>
    <mergeCell ref="A10:N10"/>
    <mergeCell ref="A11:N11"/>
    <mergeCell ref="A13:A14"/>
    <mergeCell ref="I12:N12"/>
    <mergeCell ref="A1:N1"/>
    <mergeCell ref="A2:N2"/>
    <mergeCell ref="A4:N4"/>
    <mergeCell ref="A5:N5"/>
    <mergeCell ref="B13:B14"/>
    <mergeCell ref="D13:D14"/>
    <mergeCell ref="F13:G13"/>
    <mergeCell ref="H13:L13"/>
    <mergeCell ref="A6:N6"/>
    <mergeCell ref="C13:C14"/>
    <mergeCell ref="B15:B17"/>
    <mergeCell ref="B18:B20"/>
    <mergeCell ref="A15:A20"/>
    <mergeCell ref="B12:D12"/>
    <mergeCell ref="E12:H12"/>
  </mergeCells>
  <printOptions/>
  <pageMargins left="1.2598425196850394" right="0.7480314960629921" top="0.7874015748031497" bottom="0.7874015748031497" header="0" footer="0"/>
  <pageSetup horizontalDpi="300" verticalDpi="300" orientation="landscape" paperSize="5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18"/>
  <sheetViews>
    <sheetView view="pageBreakPreview" zoomScaleSheetLayoutView="100" zoomScalePageLayoutView="0" workbookViewId="0" topLeftCell="A8">
      <selection activeCell="N14" sqref="N14:N15"/>
    </sheetView>
  </sheetViews>
  <sheetFormatPr defaultColWidth="11.421875" defaultRowHeight="12.75"/>
  <cols>
    <col min="1" max="1" width="15.00390625" style="0" customWidth="1"/>
    <col min="2" max="2" width="16.8515625" style="0" customWidth="1"/>
    <col min="3" max="3" width="18.7109375" style="0" customWidth="1"/>
    <col min="4" max="4" width="14.28125" style="0" customWidth="1"/>
    <col min="5" max="5" width="16.57421875" style="0" customWidth="1"/>
    <col min="6" max="6" width="15.8515625" style="0" customWidth="1"/>
    <col min="7" max="7" width="9.7109375" style="0" customWidth="1"/>
    <col min="8" max="11" width="4.8515625" style="32" customWidth="1"/>
    <col min="12" max="12" width="9.140625" style="32" customWidth="1"/>
    <col min="14" max="14" width="11.7109375" style="0" customWidth="1"/>
  </cols>
  <sheetData>
    <row r="1" spans="1:14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15.75">
      <c r="A3" s="5"/>
      <c r="B3" s="5"/>
      <c r="C3" s="5"/>
      <c r="D3" s="5"/>
      <c r="E3" s="5"/>
      <c r="F3" s="5"/>
      <c r="G3" s="5"/>
      <c r="H3" s="33"/>
      <c r="I3" s="33"/>
      <c r="J3" s="33"/>
      <c r="K3" s="33"/>
      <c r="L3" s="33"/>
      <c r="M3" s="5"/>
      <c r="N3" s="12"/>
    </row>
    <row r="4" spans="1:14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>
      <c r="A5" s="307" t="s">
        <v>174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5.75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ht="13.5" thickBot="1">
      <c r="N7" s="13"/>
    </row>
    <row r="8" spans="1:14" ht="15.75" customHeight="1">
      <c r="A8" s="489" t="s">
        <v>740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1"/>
    </row>
    <row r="9" spans="1:14" ht="15.75" customHeight="1">
      <c r="A9" s="492" t="s">
        <v>774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4"/>
    </row>
    <row r="10" spans="1:14" ht="15.75" customHeight="1">
      <c r="A10" s="492" t="s">
        <v>785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4"/>
    </row>
    <row r="11" spans="1:14" ht="60" customHeight="1">
      <c r="A11" s="481" t="s">
        <v>775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3"/>
    </row>
    <row r="12" spans="1:14" ht="16.5" customHeight="1" thickBot="1">
      <c r="A12" s="422" t="s">
        <v>786</v>
      </c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5"/>
    </row>
    <row r="13" spans="1:14" ht="13.5" customHeight="1" thickBot="1">
      <c r="A13" s="243" t="s">
        <v>1</v>
      </c>
      <c r="B13" s="486" t="s">
        <v>787</v>
      </c>
      <c r="C13" s="487"/>
      <c r="D13" s="487"/>
      <c r="E13" s="488"/>
      <c r="F13" s="486" t="s">
        <v>788</v>
      </c>
      <c r="G13" s="487"/>
      <c r="H13" s="487"/>
      <c r="I13" s="488"/>
      <c r="J13" s="486" t="s">
        <v>789</v>
      </c>
      <c r="K13" s="487"/>
      <c r="L13" s="487"/>
      <c r="M13" s="487"/>
      <c r="N13" s="488"/>
    </row>
    <row r="14" spans="1:14" ht="20.25" customHeight="1">
      <c r="A14" s="348" t="s">
        <v>2</v>
      </c>
      <c r="B14" s="348" t="s">
        <v>5</v>
      </c>
      <c r="C14" s="348" t="s">
        <v>1</v>
      </c>
      <c r="D14" s="348" t="s">
        <v>6</v>
      </c>
      <c r="E14" s="348" t="s">
        <v>16</v>
      </c>
      <c r="F14" s="348" t="s">
        <v>1</v>
      </c>
      <c r="G14" s="348"/>
      <c r="H14" s="348" t="s">
        <v>12</v>
      </c>
      <c r="I14" s="348"/>
      <c r="J14" s="348"/>
      <c r="K14" s="348"/>
      <c r="L14" s="348"/>
      <c r="M14" s="337" t="s">
        <v>609</v>
      </c>
      <c r="N14" s="343" t="s">
        <v>3</v>
      </c>
    </row>
    <row r="15" spans="1:14" ht="27.75" customHeight="1">
      <c r="A15" s="325"/>
      <c r="B15" s="325"/>
      <c r="C15" s="325"/>
      <c r="D15" s="325"/>
      <c r="E15" s="325"/>
      <c r="F15" s="28" t="s">
        <v>7</v>
      </c>
      <c r="G15" s="28" t="s">
        <v>8</v>
      </c>
      <c r="H15" s="34" t="s">
        <v>14</v>
      </c>
      <c r="I15" s="34" t="s">
        <v>15</v>
      </c>
      <c r="J15" s="34" t="s">
        <v>9</v>
      </c>
      <c r="K15" s="34" t="s">
        <v>10</v>
      </c>
      <c r="L15" s="28" t="s">
        <v>11</v>
      </c>
      <c r="M15" s="333"/>
      <c r="N15" s="335"/>
    </row>
    <row r="16" spans="1:14" ht="50.25" customHeight="1">
      <c r="A16" s="405" t="s">
        <v>613</v>
      </c>
      <c r="B16" s="364" t="s">
        <v>793</v>
      </c>
      <c r="C16" s="9" t="s">
        <v>794</v>
      </c>
      <c r="D16" s="405" t="s">
        <v>361</v>
      </c>
      <c r="E16" s="11" t="s">
        <v>359</v>
      </c>
      <c r="F16" s="11" t="s">
        <v>94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67">
        <v>0</v>
      </c>
      <c r="N16" s="81" t="s">
        <v>797</v>
      </c>
    </row>
    <row r="17" spans="1:14" ht="54.75" customHeight="1">
      <c r="A17" s="405"/>
      <c r="B17" s="364"/>
      <c r="C17" s="9" t="s">
        <v>795</v>
      </c>
      <c r="D17" s="405"/>
      <c r="E17" s="405" t="s">
        <v>360</v>
      </c>
      <c r="F17" s="405" t="s">
        <v>163</v>
      </c>
      <c r="G17" s="405">
        <v>0</v>
      </c>
      <c r="H17" s="405">
        <v>0.25</v>
      </c>
      <c r="I17" s="405">
        <v>0.25</v>
      </c>
      <c r="J17" s="405">
        <v>0.25</v>
      </c>
      <c r="K17" s="405">
        <v>0.25</v>
      </c>
      <c r="L17" s="405">
        <v>1</v>
      </c>
      <c r="M17" s="451">
        <v>46138</v>
      </c>
      <c r="N17" s="405" t="s">
        <v>797</v>
      </c>
    </row>
    <row r="18" spans="1:14" ht="49.5" customHeight="1">
      <c r="A18" s="405"/>
      <c r="B18" s="364"/>
      <c r="C18" s="9" t="s">
        <v>796</v>
      </c>
      <c r="D18" s="405"/>
      <c r="E18" s="405"/>
      <c r="F18" s="405"/>
      <c r="G18" s="405"/>
      <c r="H18" s="405"/>
      <c r="I18" s="405"/>
      <c r="J18" s="405"/>
      <c r="K18" s="405"/>
      <c r="L18" s="405"/>
      <c r="M18" s="451"/>
      <c r="N18" s="405"/>
    </row>
  </sheetData>
  <sheetProtection/>
  <mergeCells count="35">
    <mergeCell ref="I17:I18"/>
    <mergeCell ref="K17:K18"/>
    <mergeCell ref="L17:L18"/>
    <mergeCell ref="M17:M18"/>
    <mergeCell ref="N17:N18"/>
    <mergeCell ref="A1:N1"/>
    <mergeCell ref="A2:N2"/>
    <mergeCell ref="A4:N4"/>
    <mergeCell ref="A5:N5"/>
    <mergeCell ref="A6:N6"/>
    <mergeCell ref="B16:B18"/>
    <mergeCell ref="A16:A18"/>
    <mergeCell ref="A8:N8"/>
    <mergeCell ref="A9:N9"/>
    <mergeCell ref="A10:N10"/>
    <mergeCell ref="J17:J18"/>
    <mergeCell ref="J13:N13"/>
    <mergeCell ref="D16:D18"/>
    <mergeCell ref="E17:E18"/>
    <mergeCell ref="F17:F18"/>
    <mergeCell ref="G17:G18"/>
    <mergeCell ref="H17:H18"/>
    <mergeCell ref="M14:M15"/>
    <mergeCell ref="N14:N15"/>
    <mergeCell ref="F13:I13"/>
    <mergeCell ref="C14:C15"/>
    <mergeCell ref="D14:D15"/>
    <mergeCell ref="E14:E15"/>
    <mergeCell ref="F14:G14"/>
    <mergeCell ref="H14:L14"/>
    <mergeCell ref="A11:N11"/>
    <mergeCell ref="A12:N12"/>
    <mergeCell ref="B13:E13"/>
    <mergeCell ref="A14:A15"/>
    <mergeCell ref="B14:B15"/>
  </mergeCells>
  <printOptions/>
  <pageMargins left="1.3779527559055118" right="0.4330708661417323" top="0.5511811023622047" bottom="0.5511811023622047" header="0.31496062992125984" footer="0.31496062992125984"/>
  <pageSetup horizontalDpi="600" verticalDpi="600" orientation="landscape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50"/>
  <sheetViews>
    <sheetView view="pageBreakPreview" zoomScaleNormal="75" zoomScaleSheetLayoutView="100" zoomScalePageLayoutView="0" workbookViewId="0" topLeftCell="A26">
      <selection activeCell="A17" sqref="A17:N49"/>
    </sheetView>
  </sheetViews>
  <sheetFormatPr defaultColWidth="11.421875" defaultRowHeight="12.75"/>
  <cols>
    <col min="1" max="1" width="13.57421875" style="0" customWidth="1"/>
    <col min="2" max="2" width="16.00390625" style="0" customWidth="1"/>
    <col min="3" max="3" width="20.00390625" style="0" customWidth="1"/>
    <col min="4" max="4" width="15.28125" style="0" customWidth="1"/>
    <col min="5" max="5" width="21.28125" style="0" customWidth="1"/>
    <col min="6" max="6" width="15.00390625" style="0" customWidth="1"/>
    <col min="7" max="7" width="8.421875" style="0" customWidth="1"/>
    <col min="8" max="11" width="6.28125" style="32" customWidth="1"/>
    <col min="12" max="12" width="8.140625" style="32" customWidth="1"/>
    <col min="13" max="13" width="10.140625" style="0" customWidth="1"/>
    <col min="14" max="14" width="13.28125" style="0" customWidth="1"/>
    <col min="15" max="15" width="7.140625" style="0" customWidth="1"/>
  </cols>
  <sheetData>
    <row r="1" spans="1:15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15.75">
      <c r="A3" s="306" t="s">
        <v>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135"/>
    </row>
    <row r="4" spans="1:15" ht="15.75">
      <c r="A4" s="307" t="s">
        <v>174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135"/>
    </row>
    <row r="5" spans="1:15" ht="15.75">
      <c r="A5" s="306" t="s">
        <v>630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135"/>
    </row>
    <row r="6" ht="13.5" thickBot="1">
      <c r="N6" s="13"/>
    </row>
    <row r="7" spans="1:14" ht="15.75" customHeight="1">
      <c r="A7" s="489" t="s">
        <v>740</v>
      </c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1"/>
    </row>
    <row r="8" spans="1:14" ht="15.75" customHeight="1">
      <c r="A8" s="492" t="s">
        <v>774</v>
      </c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  <c r="N8" s="494"/>
    </row>
    <row r="9" spans="1:14" ht="15.75" customHeight="1">
      <c r="A9" s="492" t="s">
        <v>864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4"/>
    </row>
    <row r="10" spans="1:14" ht="60" customHeight="1">
      <c r="A10" s="481" t="s">
        <v>775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3"/>
    </row>
    <row r="11" spans="1:14" ht="16.5" customHeight="1" thickBot="1">
      <c r="A11" s="422" t="s">
        <v>798</v>
      </c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5"/>
    </row>
    <row r="12" spans="1:14" ht="13.5" customHeight="1" thickBot="1">
      <c r="A12" s="243" t="s">
        <v>1</v>
      </c>
      <c r="B12" s="486" t="s">
        <v>799</v>
      </c>
      <c r="C12" s="487"/>
      <c r="D12" s="487"/>
      <c r="E12" s="488"/>
      <c r="F12" s="486" t="s">
        <v>800</v>
      </c>
      <c r="G12" s="487"/>
      <c r="H12" s="487"/>
      <c r="I12" s="488"/>
      <c r="J12" s="486" t="s">
        <v>801</v>
      </c>
      <c r="K12" s="487"/>
      <c r="L12" s="487"/>
      <c r="M12" s="487"/>
      <c r="N12" s="488"/>
    </row>
    <row r="13" spans="1:14" ht="16.5" thickBot="1">
      <c r="A13" s="422" t="s">
        <v>865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5"/>
    </row>
    <row r="14" spans="1:14" ht="13.5" thickBot="1">
      <c r="A14" s="243" t="s">
        <v>1</v>
      </c>
      <c r="B14" s="486" t="s">
        <v>799</v>
      </c>
      <c r="C14" s="487"/>
      <c r="D14" s="487"/>
      <c r="E14" s="488"/>
      <c r="F14" s="486" t="s">
        <v>866</v>
      </c>
      <c r="G14" s="487"/>
      <c r="H14" s="487"/>
      <c r="I14" s="488"/>
      <c r="J14" s="486" t="s">
        <v>845</v>
      </c>
      <c r="K14" s="487"/>
      <c r="L14" s="487"/>
      <c r="M14" s="487"/>
      <c r="N14" s="488"/>
    </row>
    <row r="15" spans="1:14" ht="12.75" customHeight="1">
      <c r="A15" s="348" t="s">
        <v>2</v>
      </c>
      <c r="B15" s="348" t="s">
        <v>5</v>
      </c>
      <c r="C15" s="348" t="s">
        <v>1</v>
      </c>
      <c r="D15" s="348" t="s">
        <v>6</v>
      </c>
      <c r="E15" s="348" t="s">
        <v>16</v>
      </c>
      <c r="F15" s="348" t="s">
        <v>1</v>
      </c>
      <c r="G15" s="348"/>
      <c r="H15" s="348" t="s">
        <v>12</v>
      </c>
      <c r="I15" s="348"/>
      <c r="J15" s="348"/>
      <c r="K15" s="348"/>
      <c r="L15" s="348"/>
      <c r="M15" s="337" t="s">
        <v>609</v>
      </c>
      <c r="N15" s="343" t="s">
        <v>3</v>
      </c>
    </row>
    <row r="16" spans="1:14" ht="33.75">
      <c r="A16" s="325"/>
      <c r="B16" s="325"/>
      <c r="C16" s="325"/>
      <c r="D16" s="325"/>
      <c r="E16" s="325"/>
      <c r="F16" s="28" t="s">
        <v>7</v>
      </c>
      <c r="G16" s="28" t="s">
        <v>8</v>
      </c>
      <c r="H16" s="34" t="s">
        <v>14</v>
      </c>
      <c r="I16" s="34" t="s">
        <v>15</v>
      </c>
      <c r="J16" s="34" t="s">
        <v>9</v>
      </c>
      <c r="K16" s="34" t="s">
        <v>10</v>
      </c>
      <c r="L16" s="28" t="s">
        <v>11</v>
      </c>
      <c r="M16" s="333"/>
      <c r="N16" s="335"/>
    </row>
    <row r="17" spans="1:15" ht="45" customHeight="1">
      <c r="A17" s="497" t="s">
        <v>802</v>
      </c>
      <c r="B17" s="363" t="s">
        <v>803</v>
      </c>
      <c r="C17" s="9" t="s">
        <v>804</v>
      </c>
      <c r="D17" s="415" t="s">
        <v>362</v>
      </c>
      <c r="E17" s="42" t="s">
        <v>127</v>
      </c>
      <c r="F17" s="42" t="s">
        <v>150</v>
      </c>
      <c r="G17" s="42" t="s">
        <v>363</v>
      </c>
      <c r="H17" s="42">
        <v>0.25</v>
      </c>
      <c r="I17" s="42">
        <v>0.25</v>
      </c>
      <c r="J17" s="42">
        <v>0.25</v>
      </c>
      <c r="K17" s="42">
        <v>0.25</v>
      </c>
      <c r="L17" s="22">
        <v>1</v>
      </c>
      <c r="M17" s="284">
        <v>7866.533333333334</v>
      </c>
      <c r="N17" s="81" t="s">
        <v>563</v>
      </c>
      <c r="O17" s="78">
        <f>117998/15</f>
        <v>7866.533333333334</v>
      </c>
    </row>
    <row r="18" spans="1:14" ht="33.75">
      <c r="A18" s="497"/>
      <c r="B18" s="363"/>
      <c r="C18" s="9" t="s">
        <v>805</v>
      </c>
      <c r="D18" s="415"/>
      <c r="E18" s="36" t="s">
        <v>128</v>
      </c>
      <c r="F18" s="42" t="s">
        <v>151</v>
      </c>
      <c r="G18" s="42" t="s">
        <v>363</v>
      </c>
      <c r="H18" s="42">
        <v>0.25</v>
      </c>
      <c r="I18" s="42">
        <v>0.25</v>
      </c>
      <c r="J18" s="42">
        <v>0.25</v>
      </c>
      <c r="K18" s="42">
        <v>0.25</v>
      </c>
      <c r="L18" s="22">
        <v>1</v>
      </c>
      <c r="M18" s="284">
        <v>7866.533333333334</v>
      </c>
      <c r="N18" s="81" t="s">
        <v>563</v>
      </c>
    </row>
    <row r="19" spans="1:14" ht="45">
      <c r="A19" s="497"/>
      <c r="B19" s="363"/>
      <c r="C19" s="9" t="s">
        <v>806</v>
      </c>
      <c r="D19" s="415"/>
      <c r="E19" s="36" t="s">
        <v>129</v>
      </c>
      <c r="F19" s="42" t="s">
        <v>152</v>
      </c>
      <c r="G19" s="42" t="s">
        <v>363</v>
      </c>
      <c r="H19" s="42">
        <v>0.25</v>
      </c>
      <c r="I19" s="42">
        <v>0.25</v>
      </c>
      <c r="J19" s="42">
        <v>0.25</v>
      </c>
      <c r="K19" s="42">
        <v>0.25</v>
      </c>
      <c r="L19" s="22">
        <v>1</v>
      </c>
      <c r="M19" s="284">
        <v>7866.533333333334</v>
      </c>
      <c r="N19" s="81" t="s">
        <v>563</v>
      </c>
    </row>
    <row r="20" spans="1:14" ht="45">
      <c r="A20" s="497"/>
      <c r="B20" s="364" t="s">
        <v>807</v>
      </c>
      <c r="C20" s="9" t="s">
        <v>804</v>
      </c>
      <c r="D20" s="415"/>
      <c r="E20" s="42" t="s">
        <v>130</v>
      </c>
      <c r="F20" s="42" t="s">
        <v>54</v>
      </c>
      <c r="G20" s="42" t="s">
        <v>363</v>
      </c>
      <c r="H20" s="42">
        <v>0.25</v>
      </c>
      <c r="I20" s="42">
        <v>0.25</v>
      </c>
      <c r="J20" s="42">
        <v>0.25</v>
      </c>
      <c r="K20" s="42">
        <v>0.25</v>
      </c>
      <c r="L20" s="22">
        <v>1</v>
      </c>
      <c r="M20" s="284">
        <v>7866.533333333334</v>
      </c>
      <c r="N20" s="81" t="s">
        <v>563</v>
      </c>
    </row>
    <row r="21" spans="1:14" ht="33.75">
      <c r="A21" s="497"/>
      <c r="B21" s="364"/>
      <c r="C21" s="9" t="s">
        <v>805</v>
      </c>
      <c r="D21" s="415"/>
      <c r="E21" s="42" t="s">
        <v>131</v>
      </c>
      <c r="F21" s="42" t="s">
        <v>153</v>
      </c>
      <c r="G21" s="42" t="s">
        <v>363</v>
      </c>
      <c r="H21" s="42">
        <v>0.25</v>
      </c>
      <c r="I21" s="42">
        <v>0.25</v>
      </c>
      <c r="J21" s="42">
        <v>0.25</v>
      </c>
      <c r="K21" s="42">
        <v>0.25</v>
      </c>
      <c r="L21" s="170">
        <v>1</v>
      </c>
      <c r="M21" s="284">
        <v>7866.533333333334</v>
      </c>
      <c r="N21" s="81" t="s">
        <v>563</v>
      </c>
    </row>
    <row r="22" spans="1:14" ht="33.75">
      <c r="A22" s="497"/>
      <c r="B22" s="364"/>
      <c r="C22" s="9" t="s">
        <v>808</v>
      </c>
      <c r="D22" s="415"/>
      <c r="E22" s="42" t="s">
        <v>171</v>
      </c>
      <c r="F22" s="48" t="s">
        <v>153</v>
      </c>
      <c r="G22" s="122" t="s">
        <v>363</v>
      </c>
      <c r="H22" s="122">
        <v>0.25</v>
      </c>
      <c r="I22" s="122">
        <v>0.25</v>
      </c>
      <c r="J22" s="122">
        <v>0.25</v>
      </c>
      <c r="K22" s="122">
        <v>0.25</v>
      </c>
      <c r="L22" s="170">
        <v>1</v>
      </c>
      <c r="M22" s="284">
        <v>7866.533333333334</v>
      </c>
      <c r="N22" s="81" t="s">
        <v>563</v>
      </c>
    </row>
    <row r="23" spans="1:14" ht="51.75" customHeight="1">
      <c r="A23" s="497" t="s">
        <v>802</v>
      </c>
      <c r="B23" s="364" t="s">
        <v>809</v>
      </c>
      <c r="C23" s="9" t="s">
        <v>804</v>
      </c>
      <c r="D23" s="415" t="s">
        <v>362</v>
      </c>
      <c r="E23" s="363" t="s">
        <v>132</v>
      </c>
      <c r="F23" s="363" t="s">
        <v>154</v>
      </c>
      <c r="G23" s="363" t="s">
        <v>363</v>
      </c>
      <c r="H23" s="363">
        <v>0.25</v>
      </c>
      <c r="I23" s="363">
        <v>0.25</v>
      </c>
      <c r="J23" s="363">
        <v>0.25</v>
      </c>
      <c r="K23" s="363">
        <v>0.25</v>
      </c>
      <c r="L23" s="431">
        <v>1</v>
      </c>
      <c r="M23" s="496">
        <v>7866.533333333334</v>
      </c>
      <c r="N23" s="81" t="s">
        <v>563</v>
      </c>
    </row>
    <row r="24" spans="1:14" ht="24" customHeight="1">
      <c r="A24" s="497"/>
      <c r="B24" s="364"/>
      <c r="C24" s="9" t="s">
        <v>805</v>
      </c>
      <c r="D24" s="415"/>
      <c r="E24" s="363"/>
      <c r="F24" s="363" t="s">
        <v>155</v>
      </c>
      <c r="G24" s="363" t="s">
        <v>363</v>
      </c>
      <c r="H24" s="363">
        <v>0.25</v>
      </c>
      <c r="I24" s="363">
        <v>0.25</v>
      </c>
      <c r="J24" s="363">
        <v>0.25</v>
      </c>
      <c r="K24" s="363">
        <v>0.25</v>
      </c>
      <c r="L24" s="431">
        <v>0.2</v>
      </c>
      <c r="M24" s="496"/>
      <c r="N24" s="2"/>
    </row>
    <row r="25" spans="1:14" ht="40.5" customHeight="1">
      <c r="A25" s="497"/>
      <c r="B25" s="364"/>
      <c r="C25" s="9" t="s">
        <v>808</v>
      </c>
      <c r="D25" s="415"/>
      <c r="E25" s="131" t="s">
        <v>133</v>
      </c>
      <c r="F25" s="131" t="s">
        <v>156</v>
      </c>
      <c r="G25" s="131" t="s">
        <v>363</v>
      </c>
      <c r="H25" s="131">
        <v>0.25</v>
      </c>
      <c r="I25" s="131">
        <v>0.25</v>
      </c>
      <c r="J25" s="131">
        <v>0.25</v>
      </c>
      <c r="K25" s="131">
        <v>0.25</v>
      </c>
      <c r="L25" s="22">
        <v>1</v>
      </c>
      <c r="M25" s="284">
        <v>7866.533333333334</v>
      </c>
      <c r="N25" s="81" t="s">
        <v>563</v>
      </c>
    </row>
    <row r="26" spans="1:14" ht="61.5" customHeight="1">
      <c r="A26" s="497"/>
      <c r="B26" s="364" t="s">
        <v>810</v>
      </c>
      <c r="C26" s="9" t="s">
        <v>811</v>
      </c>
      <c r="D26" s="415"/>
      <c r="E26" s="364" t="s">
        <v>134</v>
      </c>
      <c r="F26" s="364" t="s">
        <v>157</v>
      </c>
      <c r="G26" s="364" t="s">
        <v>363</v>
      </c>
      <c r="H26" s="364">
        <v>0.25</v>
      </c>
      <c r="I26" s="364">
        <v>0.25</v>
      </c>
      <c r="J26" s="364">
        <v>0.25</v>
      </c>
      <c r="K26" s="364">
        <v>0.25</v>
      </c>
      <c r="L26" s="364">
        <v>1</v>
      </c>
      <c r="M26" s="495">
        <f>7866.5+2842</f>
        <v>10708.5</v>
      </c>
      <c r="N26" s="364" t="s">
        <v>563</v>
      </c>
    </row>
    <row r="27" spans="1:14" ht="33.75">
      <c r="A27" s="497"/>
      <c r="B27" s="364"/>
      <c r="C27" s="9" t="s">
        <v>805</v>
      </c>
      <c r="D27" s="415"/>
      <c r="E27" s="364"/>
      <c r="F27" s="364"/>
      <c r="G27" s="364"/>
      <c r="H27" s="364"/>
      <c r="I27" s="364"/>
      <c r="J27" s="364"/>
      <c r="K27" s="364"/>
      <c r="L27" s="364"/>
      <c r="M27" s="495"/>
      <c r="N27" s="364"/>
    </row>
    <row r="28" spans="1:14" ht="33.75">
      <c r="A28" s="497"/>
      <c r="B28" s="364"/>
      <c r="C28" s="9" t="s">
        <v>808</v>
      </c>
      <c r="D28" s="415"/>
      <c r="E28" s="9" t="s">
        <v>135</v>
      </c>
      <c r="F28" s="48" t="s">
        <v>153</v>
      </c>
      <c r="G28" s="122" t="s">
        <v>363</v>
      </c>
      <c r="H28" s="122">
        <v>0.25</v>
      </c>
      <c r="I28" s="122">
        <v>0.25</v>
      </c>
      <c r="J28" s="122">
        <v>0.25</v>
      </c>
      <c r="K28" s="122">
        <v>0.25</v>
      </c>
      <c r="L28" s="22">
        <v>1</v>
      </c>
      <c r="M28" s="284">
        <v>7866.533333333334</v>
      </c>
      <c r="N28" s="81" t="s">
        <v>563</v>
      </c>
    </row>
    <row r="29" spans="1:14" ht="45" customHeight="1">
      <c r="A29" s="497"/>
      <c r="B29" s="364" t="s">
        <v>812</v>
      </c>
      <c r="C29" s="9" t="s">
        <v>804</v>
      </c>
      <c r="D29" s="415"/>
      <c r="E29" s="9" t="s">
        <v>136</v>
      </c>
      <c r="F29" s="49" t="s">
        <v>158</v>
      </c>
      <c r="G29" s="49" t="s">
        <v>363</v>
      </c>
      <c r="H29" s="49">
        <v>0.25</v>
      </c>
      <c r="I29" s="49">
        <v>0.25</v>
      </c>
      <c r="J29" s="49">
        <v>0.25</v>
      </c>
      <c r="K29" s="49">
        <v>0.25</v>
      </c>
      <c r="L29" s="22">
        <v>1</v>
      </c>
      <c r="M29" s="284">
        <v>7866.533333333334</v>
      </c>
      <c r="N29" s="81" t="s">
        <v>563</v>
      </c>
    </row>
    <row r="30" spans="1:14" ht="45">
      <c r="A30" s="497"/>
      <c r="B30" s="364"/>
      <c r="C30" s="9" t="s">
        <v>805</v>
      </c>
      <c r="D30" s="415"/>
      <c r="E30" s="36" t="s">
        <v>137</v>
      </c>
      <c r="F30" s="48" t="s">
        <v>159</v>
      </c>
      <c r="G30" s="122" t="s">
        <v>363</v>
      </c>
      <c r="H30" s="122">
        <v>0.25</v>
      </c>
      <c r="I30" s="122">
        <v>0.25</v>
      </c>
      <c r="J30" s="122">
        <v>0.25</v>
      </c>
      <c r="K30" s="122">
        <v>0.25</v>
      </c>
      <c r="L30" s="22">
        <v>1</v>
      </c>
      <c r="M30" s="284">
        <v>7866.533333333334</v>
      </c>
      <c r="N30" s="81" t="s">
        <v>563</v>
      </c>
    </row>
    <row r="31" spans="1:14" ht="22.5" customHeight="1">
      <c r="A31" s="497"/>
      <c r="B31" s="364"/>
      <c r="C31" s="364" t="s">
        <v>808</v>
      </c>
      <c r="D31" s="415"/>
      <c r="E31" s="36" t="s">
        <v>138</v>
      </c>
      <c r="F31" s="48" t="s">
        <v>160</v>
      </c>
      <c r="G31" s="122" t="s">
        <v>363</v>
      </c>
      <c r="H31" s="122">
        <v>0.25</v>
      </c>
      <c r="I31" s="122">
        <v>0.25</v>
      </c>
      <c r="J31" s="122">
        <v>0.25</v>
      </c>
      <c r="K31" s="122">
        <v>0.25</v>
      </c>
      <c r="L31" s="22">
        <v>1</v>
      </c>
      <c r="M31" s="284">
        <v>7866.533333333334</v>
      </c>
      <c r="N31" s="81" t="s">
        <v>563</v>
      </c>
    </row>
    <row r="32" spans="1:14" ht="25.5">
      <c r="A32" s="497"/>
      <c r="B32" s="364"/>
      <c r="C32" s="364"/>
      <c r="D32" s="415"/>
      <c r="E32" s="36" t="s">
        <v>139</v>
      </c>
      <c r="F32" s="48" t="s">
        <v>159</v>
      </c>
      <c r="G32" s="122" t="s">
        <v>363</v>
      </c>
      <c r="H32" s="122">
        <v>0.25</v>
      </c>
      <c r="I32" s="122">
        <v>0.25</v>
      </c>
      <c r="J32" s="122">
        <v>0.25</v>
      </c>
      <c r="K32" s="122">
        <v>0.25</v>
      </c>
      <c r="L32" s="22">
        <v>1</v>
      </c>
      <c r="M32" s="284">
        <v>7866.533333333334</v>
      </c>
      <c r="N32" s="81" t="s">
        <v>563</v>
      </c>
    </row>
    <row r="33" spans="1:14" ht="82.5" customHeight="1">
      <c r="A33" s="497" t="s">
        <v>802</v>
      </c>
      <c r="B33" s="364" t="s">
        <v>813</v>
      </c>
      <c r="C33" s="9" t="s">
        <v>804</v>
      </c>
      <c r="D33" s="415" t="s">
        <v>362</v>
      </c>
      <c r="E33" s="364" t="s">
        <v>140</v>
      </c>
      <c r="F33" s="364" t="s">
        <v>159</v>
      </c>
      <c r="G33" s="364" t="s">
        <v>363</v>
      </c>
      <c r="H33" s="364">
        <v>0.25</v>
      </c>
      <c r="I33" s="364">
        <v>0.25</v>
      </c>
      <c r="J33" s="364">
        <v>0.25</v>
      </c>
      <c r="K33" s="364">
        <v>0.25</v>
      </c>
      <c r="L33" s="364">
        <v>1</v>
      </c>
      <c r="M33" s="495">
        <v>7865.5</v>
      </c>
      <c r="N33" s="364" t="s">
        <v>563</v>
      </c>
    </row>
    <row r="34" spans="1:14" ht="43.5" customHeight="1">
      <c r="A34" s="497"/>
      <c r="B34" s="364"/>
      <c r="C34" s="9" t="s">
        <v>805</v>
      </c>
      <c r="D34" s="415"/>
      <c r="E34" s="364"/>
      <c r="F34" s="364"/>
      <c r="G34" s="364"/>
      <c r="H34" s="364"/>
      <c r="I34" s="364"/>
      <c r="J34" s="364"/>
      <c r="K34" s="364"/>
      <c r="L34" s="364"/>
      <c r="M34" s="495"/>
      <c r="N34" s="364"/>
    </row>
    <row r="35" spans="1:14" ht="76.5" customHeight="1">
      <c r="A35" s="497"/>
      <c r="B35" s="364"/>
      <c r="C35" s="9" t="s">
        <v>808</v>
      </c>
      <c r="D35" s="415"/>
      <c r="E35" s="364"/>
      <c r="F35" s="364"/>
      <c r="G35" s="364"/>
      <c r="H35" s="364"/>
      <c r="I35" s="364"/>
      <c r="J35" s="364"/>
      <c r="K35" s="364"/>
      <c r="L35" s="364"/>
      <c r="M35" s="495"/>
      <c r="N35" s="364"/>
    </row>
    <row r="36" spans="1:14" ht="45">
      <c r="A36" s="497"/>
      <c r="B36" s="364" t="s">
        <v>814</v>
      </c>
      <c r="C36" s="9" t="s">
        <v>815</v>
      </c>
      <c r="D36" s="415"/>
      <c r="E36" s="364" t="s">
        <v>141</v>
      </c>
      <c r="F36" s="364" t="s">
        <v>161</v>
      </c>
      <c r="G36" s="364" t="s">
        <v>363</v>
      </c>
      <c r="H36" s="364">
        <v>0.25</v>
      </c>
      <c r="I36" s="364">
        <v>0.25</v>
      </c>
      <c r="J36" s="364">
        <v>0.25</v>
      </c>
      <c r="K36" s="364">
        <v>0.25</v>
      </c>
      <c r="L36" s="364">
        <v>1</v>
      </c>
      <c r="M36" s="495">
        <v>18000</v>
      </c>
      <c r="N36" s="364" t="s">
        <v>563</v>
      </c>
    </row>
    <row r="37" spans="1:14" ht="33.75">
      <c r="A37" s="497"/>
      <c r="B37" s="364"/>
      <c r="C37" s="9" t="s">
        <v>805</v>
      </c>
      <c r="D37" s="415"/>
      <c r="E37" s="364"/>
      <c r="F37" s="364"/>
      <c r="G37" s="364"/>
      <c r="H37" s="364"/>
      <c r="I37" s="364"/>
      <c r="J37" s="364"/>
      <c r="K37" s="364"/>
      <c r="L37" s="364"/>
      <c r="M37" s="495"/>
      <c r="N37" s="364"/>
    </row>
    <row r="38" spans="1:14" ht="33.75">
      <c r="A38" s="497"/>
      <c r="B38" s="364"/>
      <c r="C38" s="9" t="s">
        <v>808</v>
      </c>
      <c r="D38" s="415"/>
      <c r="E38" s="364"/>
      <c r="F38" s="364"/>
      <c r="G38" s="364"/>
      <c r="H38" s="364"/>
      <c r="I38" s="364"/>
      <c r="J38" s="364"/>
      <c r="K38" s="364"/>
      <c r="L38" s="364"/>
      <c r="M38" s="495"/>
      <c r="N38" s="364"/>
    </row>
    <row r="39" spans="1:14" ht="45">
      <c r="A39" s="497"/>
      <c r="B39" s="364" t="s">
        <v>816</v>
      </c>
      <c r="C39" s="9" t="s">
        <v>668</v>
      </c>
      <c r="D39" s="415"/>
      <c r="E39" s="364" t="s">
        <v>142</v>
      </c>
      <c r="F39" s="364" t="s">
        <v>162</v>
      </c>
      <c r="G39" s="364" t="s">
        <v>363</v>
      </c>
      <c r="H39" s="364">
        <v>0.25</v>
      </c>
      <c r="I39" s="364">
        <v>0.25</v>
      </c>
      <c r="J39" s="364">
        <v>0.25</v>
      </c>
      <c r="K39" s="364">
        <v>0.25</v>
      </c>
      <c r="L39" s="364">
        <v>1</v>
      </c>
      <c r="M39" s="495">
        <v>10000</v>
      </c>
      <c r="N39" s="364" t="s">
        <v>563</v>
      </c>
    </row>
    <row r="40" spans="1:14" ht="33.75">
      <c r="A40" s="497"/>
      <c r="B40" s="364"/>
      <c r="C40" s="9" t="s">
        <v>805</v>
      </c>
      <c r="D40" s="415"/>
      <c r="E40" s="364"/>
      <c r="F40" s="364"/>
      <c r="G40" s="364"/>
      <c r="H40" s="364"/>
      <c r="I40" s="364"/>
      <c r="J40" s="364"/>
      <c r="K40" s="364"/>
      <c r="L40" s="364"/>
      <c r="M40" s="495"/>
      <c r="N40" s="364"/>
    </row>
    <row r="41" spans="1:14" ht="33.75">
      <c r="A41" s="497"/>
      <c r="B41" s="364"/>
      <c r="C41" s="9" t="s">
        <v>817</v>
      </c>
      <c r="D41" s="415"/>
      <c r="E41" s="364"/>
      <c r="F41" s="364"/>
      <c r="G41" s="364"/>
      <c r="H41" s="364"/>
      <c r="I41" s="364"/>
      <c r="J41" s="364"/>
      <c r="K41" s="364"/>
      <c r="L41" s="364"/>
      <c r="M41" s="495"/>
      <c r="N41" s="364"/>
    </row>
    <row r="42" spans="1:14" ht="51" customHeight="1">
      <c r="A42" s="497" t="s">
        <v>802</v>
      </c>
      <c r="B42" s="364" t="s">
        <v>818</v>
      </c>
      <c r="C42" s="9" t="s">
        <v>668</v>
      </c>
      <c r="D42" s="415" t="s">
        <v>362</v>
      </c>
      <c r="E42" s="364" t="s">
        <v>143</v>
      </c>
      <c r="F42" s="364" t="s">
        <v>162</v>
      </c>
      <c r="G42" s="364" t="s">
        <v>363</v>
      </c>
      <c r="H42" s="364">
        <v>0.25</v>
      </c>
      <c r="I42" s="364">
        <v>0.25</v>
      </c>
      <c r="J42" s="364">
        <v>0.25</v>
      </c>
      <c r="K42" s="364">
        <v>0.25</v>
      </c>
      <c r="L42" s="364"/>
      <c r="M42" s="495">
        <v>10000</v>
      </c>
      <c r="N42" s="364" t="s">
        <v>563</v>
      </c>
    </row>
    <row r="43" spans="1:14" ht="40.5" customHeight="1">
      <c r="A43" s="497"/>
      <c r="B43" s="364"/>
      <c r="C43" s="9" t="s">
        <v>805</v>
      </c>
      <c r="D43" s="415"/>
      <c r="E43" s="364"/>
      <c r="F43" s="364"/>
      <c r="G43" s="364"/>
      <c r="H43" s="364"/>
      <c r="I43" s="364"/>
      <c r="J43" s="364"/>
      <c r="K43" s="364"/>
      <c r="L43" s="364"/>
      <c r="M43" s="495"/>
      <c r="N43" s="364"/>
    </row>
    <row r="44" spans="1:14" ht="48" customHeight="1">
      <c r="A44" s="497"/>
      <c r="B44" s="364"/>
      <c r="C44" s="9" t="s">
        <v>808</v>
      </c>
      <c r="D44" s="415"/>
      <c r="E44" s="364"/>
      <c r="F44" s="364"/>
      <c r="G44" s="364"/>
      <c r="H44" s="364"/>
      <c r="I44" s="364"/>
      <c r="J44" s="364"/>
      <c r="K44" s="364"/>
      <c r="L44" s="364"/>
      <c r="M44" s="495"/>
      <c r="N44" s="364"/>
    </row>
    <row r="45" spans="1:14" ht="56.25">
      <c r="A45" s="497" t="s">
        <v>819</v>
      </c>
      <c r="B45" s="497" t="s">
        <v>820</v>
      </c>
      <c r="C45" s="364" t="s">
        <v>804</v>
      </c>
      <c r="D45" s="415"/>
      <c r="E45" s="9" t="s">
        <v>172</v>
      </c>
      <c r="F45" s="9" t="s">
        <v>165</v>
      </c>
      <c r="G45" s="11" t="s">
        <v>363</v>
      </c>
      <c r="H45" s="245">
        <v>0.25</v>
      </c>
      <c r="I45" s="245">
        <v>0</v>
      </c>
      <c r="J45" s="245">
        <v>0</v>
      </c>
      <c r="K45" s="22">
        <v>0.25</v>
      </c>
      <c r="L45" s="22">
        <v>0.25</v>
      </c>
      <c r="M45" s="247">
        <v>2000</v>
      </c>
      <c r="N45" s="81" t="s">
        <v>563</v>
      </c>
    </row>
    <row r="46" spans="1:14" ht="56.25">
      <c r="A46" s="497"/>
      <c r="B46" s="497"/>
      <c r="C46" s="364"/>
      <c r="D46" s="415"/>
      <c r="E46" s="47" t="s">
        <v>146</v>
      </c>
      <c r="F46" s="11" t="s">
        <v>166</v>
      </c>
      <c r="G46" s="11" t="s">
        <v>363</v>
      </c>
      <c r="H46" s="245">
        <v>0</v>
      </c>
      <c r="I46" s="245">
        <v>0</v>
      </c>
      <c r="J46" s="245">
        <v>1</v>
      </c>
      <c r="K46" s="245">
        <v>1</v>
      </c>
      <c r="L46" s="22">
        <v>2</v>
      </c>
      <c r="M46" s="247">
        <v>4000</v>
      </c>
      <c r="N46" s="81" t="s">
        <v>563</v>
      </c>
    </row>
    <row r="47" spans="1:14" ht="33.75">
      <c r="A47" s="497"/>
      <c r="B47" s="497"/>
      <c r="C47" s="364" t="s">
        <v>821</v>
      </c>
      <c r="D47" s="415"/>
      <c r="E47" s="47" t="s">
        <v>147</v>
      </c>
      <c r="F47" s="11" t="s">
        <v>167</v>
      </c>
      <c r="G47" s="11" t="s">
        <v>363</v>
      </c>
      <c r="H47" s="245">
        <v>0.25</v>
      </c>
      <c r="I47" s="245">
        <v>0.25</v>
      </c>
      <c r="J47" s="245">
        <v>0.25</v>
      </c>
      <c r="K47" s="245">
        <v>0.25</v>
      </c>
      <c r="L47" s="22">
        <v>1</v>
      </c>
      <c r="M47" s="247">
        <v>2000</v>
      </c>
      <c r="N47" s="81" t="s">
        <v>563</v>
      </c>
    </row>
    <row r="48" spans="1:14" ht="45">
      <c r="A48" s="497"/>
      <c r="B48" s="497"/>
      <c r="C48" s="364"/>
      <c r="D48" s="415"/>
      <c r="E48" s="47" t="s">
        <v>148</v>
      </c>
      <c r="F48" s="11" t="s">
        <v>168</v>
      </c>
      <c r="G48" s="11" t="s">
        <v>363</v>
      </c>
      <c r="H48" s="245">
        <v>0</v>
      </c>
      <c r="I48" s="245">
        <v>0</v>
      </c>
      <c r="J48" s="245">
        <v>1</v>
      </c>
      <c r="K48" s="245">
        <v>0</v>
      </c>
      <c r="L48" s="22">
        <v>0</v>
      </c>
      <c r="M48" s="247">
        <v>2000</v>
      </c>
      <c r="N48" s="81" t="s">
        <v>563</v>
      </c>
    </row>
    <row r="49" spans="1:14" ht="33.75" customHeight="1">
      <c r="A49" s="497"/>
      <c r="B49" s="497"/>
      <c r="C49" s="9" t="s">
        <v>808</v>
      </c>
      <c r="D49" s="415"/>
      <c r="E49" s="47" t="s">
        <v>149</v>
      </c>
      <c r="F49" s="11" t="s">
        <v>169</v>
      </c>
      <c r="G49" s="11" t="s">
        <v>363</v>
      </c>
      <c r="H49" s="245">
        <v>0.25</v>
      </c>
      <c r="I49" s="245">
        <v>0.25</v>
      </c>
      <c r="J49" s="245">
        <v>0.25</v>
      </c>
      <c r="K49" s="245">
        <v>0.25</v>
      </c>
      <c r="L49" s="22">
        <v>1</v>
      </c>
      <c r="M49" s="247">
        <v>2000</v>
      </c>
      <c r="N49" s="81" t="s">
        <v>563</v>
      </c>
    </row>
    <row r="50" ht="12.75">
      <c r="M50" s="248">
        <f>SUM(M17:M49)</f>
        <v>170838.93333333335</v>
      </c>
    </row>
  </sheetData>
  <sheetProtection/>
  <mergeCells count="107">
    <mergeCell ref="A17:A22"/>
    <mergeCell ref="A23:A32"/>
    <mergeCell ref="A33:A41"/>
    <mergeCell ref="A42:A44"/>
    <mergeCell ref="D17:D22"/>
    <mergeCell ref="D23:D32"/>
    <mergeCell ref="D33:D41"/>
    <mergeCell ref="D42:D49"/>
    <mergeCell ref="B36:B38"/>
    <mergeCell ref="B26:B28"/>
    <mergeCell ref="A13:N13"/>
    <mergeCell ref="B14:E14"/>
    <mergeCell ref="F14:I14"/>
    <mergeCell ref="J14:N14"/>
    <mergeCell ref="A45:A49"/>
    <mergeCell ref="B45:B49"/>
    <mergeCell ref="C47:C48"/>
    <mergeCell ref="C45:C46"/>
    <mergeCell ref="N33:N35"/>
    <mergeCell ref="F36:F38"/>
    <mergeCell ref="G36:G38"/>
    <mergeCell ref="H33:H35"/>
    <mergeCell ref="I33:I35"/>
    <mergeCell ref="J33:J35"/>
    <mergeCell ref="K33:K35"/>
    <mergeCell ref="F23:F24"/>
    <mergeCell ref="K23:K24"/>
    <mergeCell ref="I23:I24"/>
    <mergeCell ref="J23:J24"/>
    <mergeCell ref="H26:H27"/>
    <mergeCell ref="A8:N8"/>
    <mergeCell ref="A9:N9"/>
    <mergeCell ref="B15:B16"/>
    <mergeCell ref="D15:D16"/>
    <mergeCell ref="A15:A16"/>
    <mergeCell ref="B33:B35"/>
    <mergeCell ref="M26:M27"/>
    <mergeCell ref="N26:N27"/>
    <mergeCell ref="H15:L15"/>
    <mergeCell ref="L23:L24"/>
    <mergeCell ref="A1:O1"/>
    <mergeCell ref="A2:O2"/>
    <mergeCell ref="A3:N3"/>
    <mergeCell ref="A4:N4"/>
    <mergeCell ref="A10:N10"/>
    <mergeCell ref="M15:M16"/>
    <mergeCell ref="A11:N11"/>
    <mergeCell ref="F15:G15"/>
    <mergeCell ref="A5:N5"/>
    <mergeCell ref="A7:N7"/>
    <mergeCell ref="L26:L27"/>
    <mergeCell ref="G33:G35"/>
    <mergeCell ref="E15:E16"/>
    <mergeCell ref="N15:N16"/>
    <mergeCell ref="G23:G24"/>
    <mergeCell ref="E23:E24"/>
    <mergeCell ref="L33:L35"/>
    <mergeCell ref="M33:M35"/>
    <mergeCell ref="M23:M24"/>
    <mergeCell ref="H23:H24"/>
    <mergeCell ref="I26:I27"/>
    <mergeCell ref="J26:J27"/>
    <mergeCell ref="K26:K27"/>
    <mergeCell ref="C15:C16"/>
    <mergeCell ref="B12:E12"/>
    <mergeCell ref="F12:I12"/>
    <mergeCell ref="J12:N12"/>
    <mergeCell ref="B17:B19"/>
    <mergeCell ref="B20:B22"/>
    <mergeCell ref="B23:B25"/>
    <mergeCell ref="G26:G27"/>
    <mergeCell ref="B39:B41"/>
    <mergeCell ref="B42:B44"/>
    <mergeCell ref="E26:E27"/>
    <mergeCell ref="F26:F27"/>
    <mergeCell ref="B29:B32"/>
    <mergeCell ref="C31:C32"/>
    <mergeCell ref="E33:E35"/>
    <mergeCell ref="F33:F35"/>
    <mergeCell ref="E36:E38"/>
    <mergeCell ref="N36:N38"/>
    <mergeCell ref="H36:H38"/>
    <mergeCell ref="I36:I38"/>
    <mergeCell ref="J36:J38"/>
    <mergeCell ref="K36:K38"/>
    <mergeCell ref="L36:L38"/>
    <mergeCell ref="M36:M38"/>
    <mergeCell ref="N42:N44"/>
    <mergeCell ref="E39:E41"/>
    <mergeCell ref="F39:F41"/>
    <mergeCell ref="G39:G41"/>
    <mergeCell ref="H39:H41"/>
    <mergeCell ref="I39:I41"/>
    <mergeCell ref="J39:J41"/>
    <mergeCell ref="K39:K41"/>
    <mergeCell ref="L39:L41"/>
    <mergeCell ref="M39:M41"/>
    <mergeCell ref="N39:N41"/>
    <mergeCell ref="E42:E44"/>
    <mergeCell ref="F42:F44"/>
    <mergeCell ref="G42:G44"/>
    <mergeCell ref="H42:H44"/>
    <mergeCell ref="I42:I44"/>
    <mergeCell ref="J42:J44"/>
    <mergeCell ref="K42:K44"/>
    <mergeCell ref="L42:L44"/>
    <mergeCell ref="M42:M44"/>
  </mergeCells>
  <printOptions/>
  <pageMargins left="1.25" right="0.75" top="0.75" bottom="0.75" header="0" footer="0"/>
  <pageSetup horizontalDpi="600" verticalDpi="600" orientation="landscape" paperSize="5" scale="90" r:id="rId1"/>
  <headerFooter alignWithMargins="0">
    <oddFooter>&amp;C&amp;P</oddFooter>
  </headerFooter>
  <rowBreaks count="3" manualBreakCount="3">
    <brk id="22" max="13" man="1"/>
    <brk id="32" max="13" man="1"/>
    <brk id="41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23"/>
  <sheetViews>
    <sheetView view="pageBreakPreview" zoomScaleSheetLayoutView="100" zoomScalePageLayoutView="0" workbookViewId="0" topLeftCell="A1">
      <selection activeCell="F19" sqref="F19"/>
    </sheetView>
  </sheetViews>
  <sheetFormatPr defaultColWidth="11.421875" defaultRowHeight="12.75"/>
  <cols>
    <col min="1" max="1" width="12.8515625" style="0" customWidth="1"/>
    <col min="2" max="2" width="13.28125" style="0" customWidth="1"/>
    <col min="3" max="3" width="15.421875" style="0" customWidth="1"/>
    <col min="4" max="4" width="11.8515625" style="0" customWidth="1"/>
    <col min="5" max="5" width="15.7109375" style="0" customWidth="1"/>
    <col min="6" max="6" width="23.00390625" style="0" customWidth="1"/>
    <col min="7" max="7" width="10.28125" style="0" customWidth="1"/>
    <col min="8" max="11" width="5.28125" style="32" customWidth="1"/>
    <col min="12" max="12" width="9.00390625" style="32" customWidth="1"/>
    <col min="15" max="15" width="7.140625" style="0" customWidth="1"/>
  </cols>
  <sheetData>
    <row r="1" spans="1:15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12.75" customHeight="1">
      <c r="A3" s="5"/>
      <c r="B3" s="5"/>
      <c r="C3" s="5"/>
      <c r="D3" s="5"/>
      <c r="E3" s="5"/>
      <c r="F3" s="5"/>
      <c r="G3" s="5"/>
      <c r="H3" s="33"/>
      <c r="I3" s="33"/>
      <c r="J3" s="33"/>
      <c r="K3" s="33"/>
      <c r="L3" s="33"/>
      <c r="M3" s="5"/>
      <c r="N3" s="12"/>
      <c r="O3" s="5"/>
    </row>
    <row r="4" spans="1:15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135"/>
    </row>
    <row r="5" spans="1:15" ht="15.75">
      <c r="A5" s="307" t="s">
        <v>582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35"/>
    </row>
    <row r="6" spans="1:15" ht="15.75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135"/>
    </row>
    <row r="7" spans="1:15" ht="9" customHeight="1" thickBot="1">
      <c r="A7" s="135"/>
      <c r="B7" s="135"/>
      <c r="C7" s="135"/>
      <c r="D7" s="135"/>
      <c r="E7" s="135"/>
      <c r="F7" s="135"/>
      <c r="G7" s="135"/>
      <c r="H7" s="136"/>
      <c r="I7" s="136"/>
      <c r="J7" s="136"/>
      <c r="K7" s="136"/>
      <c r="L7" s="136"/>
      <c r="M7" s="135"/>
      <c r="N7" s="137"/>
      <c r="O7" s="135"/>
    </row>
    <row r="8" spans="1:14" ht="15.75" customHeight="1">
      <c r="A8" s="489" t="s">
        <v>740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1"/>
    </row>
    <row r="9" spans="1:14" ht="15.75" customHeight="1">
      <c r="A9" s="492" t="s">
        <v>774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4"/>
    </row>
    <row r="10" spans="1:14" ht="15.75" customHeight="1">
      <c r="A10" s="492" t="s">
        <v>842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4"/>
    </row>
    <row r="11" spans="1:14" ht="60.75" customHeight="1">
      <c r="A11" s="481" t="s">
        <v>775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3"/>
    </row>
    <row r="12" spans="1:14" ht="22.5" customHeight="1" thickBot="1">
      <c r="A12" s="422" t="s">
        <v>843</v>
      </c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5"/>
    </row>
    <row r="13" spans="1:14" ht="36.75" customHeight="1">
      <c r="A13" s="251" t="s">
        <v>1</v>
      </c>
      <c r="B13" s="498" t="s">
        <v>799</v>
      </c>
      <c r="C13" s="499"/>
      <c r="D13" s="499"/>
      <c r="E13" s="500"/>
      <c r="F13" s="498" t="s">
        <v>844</v>
      </c>
      <c r="G13" s="499"/>
      <c r="H13" s="499"/>
      <c r="I13" s="500"/>
      <c r="J13" s="498" t="s">
        <v>845</v>
      </c>
      <c r="K13" s="499"/>
      <c r="L13" s="499"/>
      <c r="M13" s="499"/>
      <c r="N13" s="500"/>
    </row>
    <row r="14" spans="1:14" ht="12.75" customHeight="1">
      <c r="A14" s="360" t="s">
        <v>2</v>
      </c>
      <c r="B14" s="360" t="s">
        <v>5</v>
      </c>
      <c r="C14" s="360" t="s">
        <v>1</v>
      </c>
      <c r="D14" s="360" t="s">
        <v>6</v>
      </c>
      <c r="E14" s="360" t="s">
        <v>16</v>
      </c>
      <c r="F14" s="360" t="s">
        <v>1</v>
      </c>
      <c r="G14" s="360"/>
      <c r="H14" s="360" t="s">
        <v>12</v>
      </c>
      <c r="I14" s="360"/>
      <c r="J14" s="360"/>
      <c r="K14" s="360"/>
      <c r="L14" s="360"/>
      <c r="M14" s="361" t="s">
        <v>609</v>
      </c>
      <c r="N14" s="357" t="s">
        <v>3</v>
      </c>
    </row>
    <row r="15" spans="1:14" ht="24" customHeight="1">
      <c r="A15" s="360"/>
      <c r="B15" s="360"/>
      <c r="C15" s="360"/>
      <c r="D15" s="360"/>
      <c r="E15" s="360"/>
      <c r="F15" s="204" t="s">
        <v>7</v>
      </c>
      <c r="G15" s="204" t="s">
        <v>8</v>
      </c>
      <c r="H15" s="54" t="s">
        <v>14</v>
      </c>
      <c r="I15" s="54" t="s">
        <v>15</v>
      </c>
      <c r="J15" s="54" t="s">
        <v>9</v>
      </c>
      <c r="K15" s="54" t="s">
        <v>10</v>
      </c>
      <c r="L15" s="204" t="s">
        <v>11</v>
      </c>
      <c r="M15" s="361"/>
      <c r="N15" s="357"/>
    </row>
    <row r="16" spans="1:14" ht="63.75" customHeight="1">
      <c r="A16" s="501" t="s">
        <v>822</v>
      </c>
      <c r="B16" s="364" t="s">
        <v>823</v>
      </c>
      <c r="C16" s="364" t="s">
        <v>804</v>
      </c>
      <c r="D16" s="419" t="s">
        <v>380</v>
      </c>
      <c r="E16" s="249" t="s">
        <v>828</v>
      </c>
      <c r="F16" s="249" t="s">
        <v>833</v>
      </c>
      <c r="G16" s="31">
        <v>1</v>
      </c>
      <c r="H16" s="31">
        <v>0.25</v>
      </c>
      <c r="I16" s="31">
        <v>0.25</v>
      </c>
      <c r="J16" s="31">
        <v>0.25</v>
      </c>
      <c r="K16" s="31">
        <v>0.25</v>
      </c>
      <c r="L16" s="31">
        <v>1</v>
      </c>
      <c r="M16" s="250">
        <v>0</v>
      </c>
      <c r="N16" s="249" t="s">
        <v>846</v>
      </c>
    </row>
    <row r="17" spans="1:14" ht="51">
      <c r="A17" s="501"/>
      <c r="B17" s="364"/>
      <c r="C17" s="364"/>
      <c r="D17" s="420"/>
      <c r="E17" s="249" t="s">
        <v>829</v>
      </c>
      <c r="F17" s="249" t="s">
        <v>834</v>
      </c>
      <c r="G17" s="31">
        <v>1</v>
      </c>
      <c r="H17" s="31">
        <v>0.25</v>
      </c>
      <c r="I17" s="31">
        <v>0.25</v>
      </c>
      <c r="J17" s="31">
        <v>0.25</v>
      </c>
      <c r="K17" s="31">
        <v>0.25</v>
      </c>
      <c r="L17" s="31">
        <v>1</v>
      </c>
      <c r="M17" s="250">
        <v>0</v>
      </c>
      <c r="N17" s="249" t="s">
        <v>846</v>
      </c>
    </row>
    <row r="18" spans="1:14" ht="54" customHeight="1">
      <c r="A18" s="501"/>
      <c r="B18" s="364"/>
      <c r="C18" s="364" t="s">
        <v>821</v>
      </c>
      <c r="D18" s="420"/>
      <c r="E18" s="249" t="s">
        <v>830</v>
      </c>
      <c r="F18" s="249" t="s">
        <v>835</v>
      </c>
      <c r="G18" s="31">
        <v>1</v>
      </c>
      <c r="H18" s="31">
        <v>0.25</v>
      </c>
      <c r="I18" s="31">
        <v>0.25</v>
      </c>
      <c r="J18" s="31">
        <v>0.25</v>
      </c>
      <c r="K18" s="31">
        <v>0.25</v>
      </c>
      <c r="L18" s="31">
        <v>1</v>
      </c>
      <c r="M18" s="250">
        <v>0</v>
      </c>
      <c r="N18" s="249" t="s">
        <v>846</v>
      </c>
    </row>
    <row r="19" spans="1:14" ht="54" customHeight="1">
      <c r="A19" s="501"/>
      <c r="B19" s="364"/>
      <c r="C19" s="364"/>
      <c r="D19" s="420"/>
      <c r="E19" s="249" t="s">
        <v>831</v>
      </c>
      <c r="F19" s="249" t="s">
        <v>144</v>
      </c>
      <c r="G19" s="31">
        <v>1</v>
      </c>
      <c r="H19" s="31">
        <v>1</v>
      </c>
      <c r="I19" s="31">
        <v>0</v>
      </c>
      <c r="J19" s="31">
        <v>0</v>
      </c>
      <c r="K19" s="31">
        <v>0</v>
      </c>
      <c r="L19" s="31">
        <v>1</v>
      </c>
      <c r="M19" s="250">
        <v>100</v>
      </c>
      <c r="N19" s="249" t="s">
        <v>846</v>
      </c>
    </row>
    <row r="20" spans="1:14" ht="45">
      <c r="A20" s="501"/>
      <c r="B20" s="364"/>
      <c r="C20" s="9" t="s">
        <v>808</v>
      </c>
      <c r="D20" s="421"/>
      <c r="E20" s="249" t="s">
        <v>832</v>
      </c>
      <c r="F20" s="249" t="s">
        <v>145</v>
      </c>
      <c r="G20" s="31">
        <v>1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250">
        <v>0</v>
      </c>
      <c r="N20" s="249" t="s">
        <v>846</v>
      </c>
    </row>
    <row r="21" spans="1:14" ht="78.75" customHeight="1">
      <c r="A21" s="501" t="s">
        <v>822</v>
      </c>
      <c r="B21" s="364" t="s">
        <v>824</v>
      </c>
      <c r="C21" s="9" t="s">
        <v>825</v>
      </c>
      <c r="D21" s="419" t="s">
        <v>380</v>
      </c>
      <c r="E21" s="9" t="s">
        <v>836</v>
      </c>
      <c r="F21" s="249" t="s">
        <v>837</v>
      </c>
      <c r="G21" s="31">
        <v>0</v>
      </c>
      <c r="H21" s="31">
        <v>50</v>
      </c>
      <c r="I21" s="31">
        <v>50</v>
      </c>
      <c r="J21" s="31">
        <v>0</v>
      </c>
      <c r="K21" s="31">
        <v>0</v>
      </c>
      <c r="L21" s="31">
        <v>100</v>
      </c>
      <c r="M21" s="250">
        <v>0</v>
      </c>
      <c r="N21" s="249" t="s">
        <v>846</v>
      </c>
    </row>
    <row r="22" spans="1:14" ht="45">
      <c r="A22" s="501"/>
      <c r="B22" s="364"/>
      <c r="C22" s="9" t="s">
        <v>826</v>
      </c>
      <c r="D22" s="420"/>
      <c r="E22" s="9" t="s">
        <v>839</v>
      </c>
      <c r="F22" s="9" t="s">
        <v>840</v>
      </c>
      <c r="G22" s="9">
        <v>60</v>
      </c>
      <c r="H22" s="31">
        <v>50</v>
      </c>
      <c r="I22" s="31">
        <v>50</v>
      </c>
      <c r="J22" s="31">
        <v>0</v>
      </c>
      <c r="K22" s="31">
        <v>0</v>
      </c>
      <c r="L22" s="31">
        <v>100</v>
      </c>
      <c r="M22" s="246">
        <v>0</v>
      </c>
      <c r="N22" s="249" t="s">
        <v>846</v>
      </c>
    </row>
    <row r="23" spans="1:14" ht="56.25">
      <c r="A23" s="501"/>
      <c r="B23" s="364"/>
      <c r="C23" s="9" t="s">
        <v>827</v>
      </c>
      <c r="D23" s="421"/>
      <c r="E23" s="9" t="s">
        <v>838</v>
      </c>
      <c r="F23" s="9" t="s">
        <v>841</v>
      </c>
      <c r="G23" s="9">
        <v>100</v>
      </c>
      <c r="H23" s="31">
        <v>50</v>
      </c>
      <c r="I23" s="31">
        <v>50</v>
      </c>
      <c r="J23" s="31">
        <v>0</v>
      </c>
      <c r="K23" s="31">
        <v>0</v>
      </c>
      <c r="L23" s="31">
        <v>100</v>
      </c>
      <c r="M23" s="246">
        <v>0</v>
      </c>
      <c r="N23" s="249" t="s">
        <v>846</v>
      </c>
    </row>
  </sheetData>
  <sheetProtection/>
  <mergeCells count="30">
    <mergeCell ref="A16:A20"/>
    <mergeCell ref="A21:A23"/>
    <mergeCell ref="D16:D20"/>
    <mergeCell ref="D21:D23"/>
    <mergeCell ref="C14:C15"/>
    <mergeCell ref="B16:B20"/>
    <mergeCell ref="C16:C17"/>
    <mergeCell ref="C18:C19"/>
    <mergeCell ref="B21:B23"/>
    <mergeCell ref="B14:B15"/>
    <mergeCell ref="F14:G14"/>
    <mergeCell ref="D14:D15"/>
    <mergeCell ref="E14:E15"/>
    <mergeCell ref="H14:L14"/>
    <mergeCell ref="M14:M15"/>
    <mergeCell ref="A9:N9"/>
    <mergeCell ref="A10:N10"/>
    <mergeCell ref="A11:N11"/>
    <mergeCell ref="A12:N12"/>
    <mergeCell ref="A14:A15"/>
    <mergeCell ref="N14:N15"/>
    <mergeCell ref="B13:E13"/>
    <mergeCell ref="F13:I13"/>
    <mergeCell ref="J13:N13"/>
    <mergeCell ref="A1:O1"/>
    <mergeCell ref="A2:O2"/>
    <mergeCell ref="A4:N4"/>
    <mergeCell ref="A5:N5"/>
    <mergeCell ref="A6:N6"/>
    <mergeCell ref="A8:N8"/>
  </mergeCells>
  <printOptions/>
  <pageMargins left="1.2598425196850394" right="0.2362204724409449" top="0.5511811023622047" bottom="0.5511811023622047" header="0.31496062992125984" footer="0.31496062992125984"/>
  <pageSetup horizontalDpi="600" verticalDpi="600" orientation="landscape" paperSize="5" scale="95" r:id="rId1"/>
  <rowBreaks count="1" manualBreakCount="1">
    <brk id="20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26"/>
  <sheetViews>
    <sheetView view="pageBreakPreview" zoomScaleSheetLayoutView="100" zoomScalePageLayoutView="0" workbookViewId="0" topLeftCell="A19">
      <selection activeCell="D16" sqref="D16:D17"/>
    </sheetView>
  </sheetViews>
  <sheetFormatPr defaultColWidth="11.421875" defaultRowHeight="12.75"/>
  <cols>
    <col min="1" max="1" width="13.7109375" style="0" customWidth="1"/>
    <col min="2" max="2" width="17.8515625" style="0" customWidth="1"/>
    <col min="3" max="3" width="17.7109375" style="0" customWidth="1"/>
    <col min="4" max="4" width="16.421875" style="0" customWidth="1"/>
    <col min="5" max="5" width="22.7109375" style="0" customWidth="1"/>
    <col min="6" max="6" width="19.421875" style="0" customWidth="1"/>
    <col min="7" max="7" width="9.140625" style="0" customWidth="1"/>
    <col min="8" max="11" width="7.8515625" style="32" customWidth="1"/>
    <col min="12" max="12" width="8.7109375" style="32" customWidth="1"/>
    <col min="13" max="13" width="10.140625" style="0" customWidth="1"/>
    <col min="14" max="14" width="14.28125" style="0" customWidth="1"/>
    <col min="15" max="15" width="7.140625" style="0" customWidth="1"/>
  </cols>
  <sheetData>
    <row r="1" spans="1:15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10.5" customHeight="1">
      <c r="A3" s="5"/>
      <c r="B3" s="5"/>
      <c r="C3" s="5"/>
      <c r="D3" s="5"/>
      <c r="E3" s="5"/>
      <c r="F3" s="5"/>
      <c r="G3" s="5"/>
      <c r="H3" s="33"/>
      <c r="I3" s="33"/>
      <c r="J3" s="33"/>
      <c r="K3" s="33"/>
      <c r="L3" s="33"/>
      <c r="M3" s="5"/>
      <c r="N3" s="12"/>
      <c r="O3" s="5"/>
    </row>
    <row r="4" spans="1:15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135"/>
    </row>
    <row r="5" spans="1:15" ht="15.75">
      <c r="A5" s="307" t="s">
        <v>583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35"/>
    </row>
    <row r="6" spans="1:15" ht="15.75">
      <c r="A6" s="306" t="s">
        <v>608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135"/>
    </row>
    <row r="7" ht="13.5" thickBot="1">
      <c r="N7" s="13"/>
    </row>
    <row r="8" spans="1:14" ht="15.75" customHeight="1">
      <c r="A8" s="489" t="s">
        <v>847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1"/>
    </row>
    <row r="9" spans="1:14" ht="15.75" customHeight="1">
      <c r="A9" s="492" t="s">
        <v>848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4"/>
    </row>
    <row r="10" spans="1:14" ht="15.75" customHeight="1">
      <c r="A10" s="492" t="s">
        <v>850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4"/>
    </row>
    <row r="11" spans="1:14" ht="60" customHeight="1">
      <c r="A11" s="481" t="s">
        <v>775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3"/>
    </row>
    <row r="12" spans="1:14" ht="16.5" customHeight="1" thickBot="1">
      <c r="A12" s="422" t="s">
        <v>851</v>
      </c>
      <c r="B12" s="484"/>
      <c r="C12" s="484"/>
      <c r="D12" s="484"/>
      <c r="E12" s="484"/>
      <c r="F12" s="484"/>
      <c r="G12" s="484"/>
      <c r="H12" s="484"/>
      <c r="I12" s="484"/>
      <c r="J12" s="484"/>
      <c r="K12" s="484"/>
      <c r="L12" s="484"/>
      <c r="M12" s="484"/>
      <c r="N12" s="485"/>
    </row>
    <row r="13" spans="1:14" ht="24.75" customHeight="1" thickBot="1">
      <c r="A13" s="243" t="s">
        <v>853</v>
      </c>
      <c r="B13" s="486" t="s">
        <v>799</v>
      </c>
      <c r="C13" s="487"/>
      <c r="D13" s="487"/>
      <c r="E13" s="488"/>
      <c r="F13" s="486" t="s">
        <v>852</v>
      </c>
      <c r="G13" s="487"/>
      <c r="H13" s="487"/>
      <c r="I13" s="488"/>
      <c r="J13" s="486" t="s">
        <v>845</v>
      </c>
      <c r="K13" s="487"/>
      <c r="L13" s="487"/>
      <c r="M13" s="487"/>
      <c r="N13" s="488"/>
    </row>
    <row r="14" spans="1:14" ht="16.5" thickBot="1">
      <c r="A14" s="422" t="s">
        <v>854</v>
      </c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5"/>
    </row>
    <row r="15" spans="1:14" ht="24" customHeight="1" thickBot="1">
      <c r="A15" s="251" t="s">
        <v>853</v>
      </c>
      <c r="B15" s="486" t="s">
        <v>855</v>
      </c>
      <c r="C15" s="487"/>
      <c r="D15" s="487"/>
      <c r="E15" s="487" t="s">
        <v>856</v>
      </c>
      <c r="F15" s="487"/>
      <c r="G15" s="487"/>
      <c r="H15" s="487"/>
      <c r="I15" s="488"/>
      <c r="J15" s="486" t="s">
        <v>857</v>
      </c>
      <c r="K15" s="487"/>
      <c r="L15" s="487"/>
      <c r="M15" s="487"/>
      <c r="N15" s="487"/>
    </row>
    <row r="16" spans="1:14" ht="12.75" customHeight="1">
      <c r="A16" s="345" t="s">
        <v>2</v>
      </c>
      <c r="B16" s="348" t="s">
        <v>5</v>
      </c>
      <c r="C16" s="348" t="s">
        <v>1</v>
      </c>
      <c r="D16" s="348" t="s">
        <v>6</v>
      </c>
      <c r="E16" s="348" t="s">
        <v>16</v>
      </c>
      <c r="F16" s="348" t="s">
        <v>1</v>
      </c>
      <c r="G16" s="348"/>
      <c r="H16" s="348" t="s">
        <v>12</v>
      </c>
      <c r="I16" s="348"/>
      <c r="J16" s="348"/>
      <c r="K16" s="348"/>
      <c r="L16" s="348"/>
      <c r="M16" s="337" t="s">
        <v>609</v>
      </c>
      <c r="N16" s="343" t="s">
        <v>3</v>
      </c>
    </row>
    <row r="17" spans="1:14" ht="34.5" thickBot="1">
      <c r="A17" s="346"/>
      <c r="B17" s="349"/>
      <c r="C17" s="349"/>
      <c r="D17" s="349"/>
      <c r="E17" s="349"/>
      <c r="F17" s="4" t="s">
        <v>7</v>
      </c>
      <c r="G17" s="4" t="s">
        <v>8</v>
      </c>
      <c r="H17" s="6" t="s">
        <v>14</v>
      </c>
      <c r="I17" s="6" t="s">
        <v>15</v>
      </c>
      <c r="J17" s="6" t="s">
        <v>9</v>
      </c>
      <c r="K17" s="6" t="s">
        <v>10</v>
      </c>
      <c r="L17" s="4" t="s">
        <v>11</v>
      </c>
      <c r="M17" s="338"/>
      <c r="N17" s="344"/>
    </row>
    <row r="18" spans="1:15" ht="51" customHeight="1">
      <c r="A18" s="502" t="s">
        <v>862</v>
      </c>
      <c r="B18" s="502" t="s">
        <v>863</v>
      </c>
      <c r="C18" s="502" t="s">
        <v>804</v>
      </c>
      <c r="D18" s="503" t="s">
        <v>95</v>
      </c>
      <c r="E18" s="191" t="s">
        <v>61</v>
      </c>
      <c r="F18" s="76" t="s">
        <v>65</v>
      </c>
      <c r="G18" s="192">
        <v>0</v>
      </c>
      <c r="H18" s="74">
        <v>0.0025</v>
      </c>
      <c r="I18" s="74">
        <v>0.0025</v>
      </c>
      <c r="J18" s="74">
        <v>0.0025</v>
      </c>
      <c r="K18" s="74">
        <v>0.0025</v>
      </c>
      <c r="L18" s="22">
        <v>1</v>
      </c>
      <c r="M18" s="193">
        <v>1050</v>
      </c>
      <c r="N18" s="8" t="s">
        <v>586</v>
      </c>
      <c r="O18">
        <f>8400/8</f>
        <v>1050</v>
      </c>
    </row>
    <row r="19" spans="1:14" ht="51">
      <c r="A19" s="352"/>
      <c r="B19" s="352"/>
      <c r="C19" s="353"/>
      <c r="D19" s="503"/>
      <c r="E19" s="94" t="s">
        <v>62</v>
      </c>
      <c r="F19" s="37" t="s">
        <v>170</v>
      </c>
      <c r="G19" s="131">
        <v>1</v>
      </c>
      <c r="H19" s="31">
        <v>0</v>
      </c>
      <c r="I19" s="31">
        <v>1</v>
      </c>
      <c r="J19" s="31">
        <v>1</v>
      </c>
      <c r="K19" s="31">
        <v>0</v>
      </c>
      <c r="L19" s="22">
        <v>2</v>
      </c>
      <c r="M19" s="193">
        <v>1050</v>
      </c>
      <c r="N19" s="2" t="s">
        <v>586</v>
      </c>
    </row>
    <row r="20" spans="1:14" ht="51">
      <c r="A20" s="352"/>
      <c r="B20" s="352"/>
      <c r="C20" s="9" t="s">
        <v>821</v>
      </c>
      <c r="D20" s="503"/>
      <c r="E20" s="95" t="s">
        <v>63</v>
      </c>
      <c r="F20" s="75" t="s">
        <v>66</v>
      </c>
      <c r="G20" s="77">
        <v>1</v>
      </c>
      <c r="H20" s="31">
        <v>4</v>
      </c>
      <c r="I20" s="31">
        <v>0</v>
      </c>
      <c r="J20" s="31">
        <v>0</v>
      </c>
      <c r="K20" s="31">
        <v>0</v>
      </c>
      <c r="L20" s="170">
        <v>4</v>
      </c>
      <c r="M20" s="193">
        <v>1050</v>
      </c>
      <c r="N20" s="2" t="s">
        <v>586</v>
      </c>
    </row>
    <row r="21" spans="1:14" ht="51.75" thickBot="1">
      <c r="A21" s="353"/>
      <c r="B21" s="353"/>
      <c r="C21" s="9" t="s">
        <v>808</v>
      </c>
      <c r="D21" s="504"/>
      <c r="E21" s="96" t="s">
        <v>64</v>
      </c>
      <c r="F21" s="75" t="s">
        <v>67</v>
      </c>
      <c r="G21" s="77">
        <v>0</v>
      </c>
      <c r="H21" s="31">
        <v>0</v>
      </c>
      <c r="I21" s="31">
        <v>0</v>
      </c>
      <c r="J21" s="31">
        <v>1</v>
      </c>
      <c r="K21" s="31">
        <v>1</v>
      </c>
      <c r="L21" s="170">
        <v>2</v>
      </c>
      <c r="M21" s="193">
        <v>1050</v>
      </c>
      <c r="N21" s="2" t="s">
        <v>586</v>
      </c>
    </row>
    <row r="22" spans="1:14" ht="39.75" customHeight="1">
      <c r="A22" s="419" t="s">
        <v>849</v>
      </c>
      <c r="B22" s="419" t="s">
        <v>858</v>
      </c>
      <c r="C22" s="229" t="s">
        <v>859</v>
      </c>
      <c r="D22" s="505" t="s">
        <v>95</v>
      </c>
      <c r="E22" s="11" t="s">
        <v>68</v>
      </c>
      <c r="F22" s="11" t="s">
        <v>75</v>
      </c>
      <c r="G22" s="11">
        <v>1</v>
      </c>
      <c r="H22" s="31">
        <v>0</v>
      </c>
      <c r="I22" s="31">
        <v>0</v>
      </c>
      <c r="J22" s="31">
        <v>0</v>
      </c>
      <c r="K22" s="31">
        <v>0</v>
      </c>
      <c r="L22" s="22">
        <v>0</v>
      </c>
      <c r="M22" s="193">
        <v>1050</v>
      </c>
      <c r="N22" s="2" t="s">
        <v>586</v>
      </c>
    </row>
    <row r="23" spans="1:14" ht="63.75">
      <c r="A23" s="420"/>
      <c r="B23" s="420"/>
      <c r="C23" s="240" t="s">
        <v>860</v>
      </c>
      <c r="D23" s="503"/>
      <c r="E23" s="11" t="s">
        <v>69</v>
      </c>
      <c r="F23" s="11" t="s">
        <v>72</v>
      </c>
      <c r="G23" s="11">
        <v>1</v>
      </c>
      <c r="H23" s="31">
        <v>0</v>
      </c>
      <c r="I23" s="31">
        <v>1</v>
      </c>
      <c r="J23" s="31">
        <v>2</v>
      </c>
      <c r="K23" s="31">
        <v>2</v>
      </c>
      <c r="L23" s="22">
        <v>5</v>
      </c>
      <c r="M23" s="193">
        <v>1050</v>
      </c>
      <c r="N23" s="2" t="s">
        <v>586</v>
      </c>
    </row>
    <row r="24" spans="1:14" ht="89.25">
      <c r="A24" s="420"/>
      <c r="B24" s="420"/>
      <c r="C24" s="240" t="s">
        <v>861</v>
      </c>
      <c r="D24" s="503"/>
      <c r="E24" s="11" t="s">
        <v>70</v>
      </c>
      <c r="F24" s="11" t="s">
        <v>73</v>
      </c>
      <c r="G24" s="11">
        <v>1</v>
      </c>
      <c r="H24" s="31">
        <v>0.25</v>
      </c>
      <c r="I24" s="31">
        <v>0.25</v>
      </c>
      <c r="J24" s="31">
        <v>0.25</v>
      </c>
      <c r="K24" s="31">
        <v>0.25</v>
      </c>
      <c r="L24" s="22">
        <v>1</v>
      </c>
      <c r="M24" s="193">
        <v>1050</v>
      </c>
      <c r="N24" s="2" t="s">
        <v>586</v>
      </c>
    </row>
    <row r="25" spans="1:14" ht="56.25">
      <c r="A25" s="421"/>
      <c r="B25" s="421"/>
      <c r="C25" s="71"/>
      <c r="D25" s="506"/>
      <c r="E25" s="11" t="s">
        <v>71</v>
      </c>
      <c r="F25" s="11" t="s">
        <v>74</v>
      </c>
      <c r="G25" s="11">
        <v>1</v>
      </c>
      <c r="H25" s="31">
        <v>0</v>
      </c>
      <c r="I25" s="31">
        <v>1</v>
      </c>
      <c r="J25" s="31">
        <v>0</v>
      </c>
      <c r="K25" s="31">
        <v>1</v>
      </c>
      <c r="L25" s="22">
        <v>2</v>
      </c>
      <c r="M25" s="193">
        <v>1050</v>
      </c>
      <c r="N25" s="2" t="s">
        <v>586</v>
      </c>
    </row>
    <row r="26" ht="12.75">
      <c r="M26" s="248">
        <f>SUM(M18:M25)</f>
        <v>8400</v>
      </c>
    </row>
  </sheetData>
  <sheetProtection/>
  <mergeCells count="33">
    <mergeCell ref="C18:C19"/>
    <mergeCell ref="A22:A25"/>
    <mergeCell ref="B22:B25"/>
    <mergeCell ref="A18:A21"/>
    <mergeCell ref="B18:B21"/>
    <mergeCell ref="D18:D21"/>
    <mergeCell ref="D22:D25"/>
    <mergeCell ref="J13:N13"/>
    <mergeCell ref="A14:N14"/>
    <mergeCell ref="B15:D15"/>
    <mergeCell ref="J15:N15"/>
    <mergeCell ref="F16:G16"/>
    <mergeCell ref="H16:L16"/>
    <mergeCell ref="E16:E17"/>
    <mergeCell ref="C16:C17"/>
    <mergeCell ref="M16:M17"/>
    <mergeCell ref="E15:I15"/>
    <mergeCell ref="N16:N17"/>
    <mergeCell ref="A9:N9"/>
    <mergeCell ref="A10:N10"/>
    <mergeCell ref="A11:N11"/>
    <mergeCell ref="A12:N12"/>
    <mergeCell ref="A16:A17"/>
    <mergeCell ref="B16:B17"/>
    <mergeCell ref="D16:D17"/>
    <mergeCell ref="B13:E13"/>
    <mergeCell ref="F13:I13"/>
    <mergeCell ref="A1:O1"/>
    <mergeCell ref="A2:O2"/>
    <mergeCell ref="A4:N4"/>
    <mergeCell ref="A5:N5"/>
    <mergeCell ref="A6:N6"/>
    <mergeCell ref="A8:N8"/>
  </mergeCells>
  <printOptions/>
  <pageMargins left="1.25" right="0.45" top="0.75" bottom="0.75" header="0.3" footer="0.3"/>
  <pageSetup horizontalDpi="600" verticalDpi="600" orientation="landscape" paperSize="5" scale="91" r:id="rId1"/>
  <headerFooter>
    <oddFooter>&amp;C&amp;P</oddFooter>
  </headerFooter>
  <rowBreaks count="1" manualBreakCount="1">
    <brk id="21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25"/>
  <sheetViews>
    <sheetView view="pageBreakPreview" zoomScaleSheetLayoutView="100" zoomScalePageLayoutView="0" workbookViewId="0" topLeftCell="A13">
      <selection activeCell="C19" sqref="C19:C20"/>
    </sheetView>
  </sheetViews>
  <sheetFormatPr defaultColWidth="11.421875" defaultRowHeight="12.75"/>
  <cols>
    <col min="1" max="1" width="14.140625" style="0" customWidth="1"/>
    <col min="2" max="2" width="14.57421875" style="0" customWidth="1"/>
    <col min="3" max="3" width="20.7109375" style="0" customWidth="1"/>
    <col min="4" max="4" width="14.140625" style="0" customWidth="1"/>
    <col min="5" max="5" width="24.421875" style="0" customWidth="1"/>
    <col min="6" max="6" width="23.00390625" style="0" customWidth="1"/>
    <col min="7" max="7" width="10.421875" style="0" customWidth="1"/>
    <col min="8" max="11" width="5.421875" style="32" customWidth="1"/>
    <col min="12" max="12" width="8.421875" style="32" customWidth="1"/>
    <col min="13" max="13" width="12.28125" style="0" customWidth="1"/>
    <col min="14" max="14" width="12.00390625" style="0" customWidth="1"/>
  </cols>
  <sheetData>
    <row r="1" spans="1:14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8.25" customHeight="1">
      <c r="A3" s="5"/>
      <c r="B3" s="5"/>
      <c r="C3" s="5"/>
      <c r="D3" s="5"/>
      <c r="E3" s="5"/>
      <c r="F3" s="5"/>
      <c r="G3" s="5"/>
      <c r="H3" s="33"/>
      <c r="I3" s="33"/>
      <c r="J3" s="33"/>
      <c r="K3" s="33"/>
      <c r="L3" s="33"/>
      <c r="M3" s="5"/>
      <c r="N3" s="12"/>
    </row>
    <row r="4" spans="1:14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>
      <c r="A5" s="307" t="s">
        <v>583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5.75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ht="13.5" thickBot="1">
      <c r="N7" s="13"/>
    </row>
    <row r="8" spans="1:14" ht="15.75">
      <c r="A8" s="308" t="s">
        <v>631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4" ht="15.75">
      <c r="A9" s="316" t="s">
        <v>867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15.75">
      <c r="A10" s="316" t="s">
        <v>868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62.25" customHeight="1">
      <c r="A11" s="481" t="s">
        <v>775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</row>
    <row r="12" spans="1:14" ht="32.25" customHeight="1" thickBot="1">
      <c r="A12" s="507" t="s">
        <v>869</v>
      </c>
      <c r="B12" s="508"/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</row>
    <row r="13" spans="1:14" ht="32.25" customHeight="1" thickBot="1">
      <c r="A13" s="251" t="s">
        <v>853</v>
      </c>
      <c r="B13" s="486" t="s">
        <v>870</v>
      </c>
      <c r="C13" s="487"/>
      <c r="D13" s="487"/>
      <c r="E13" s="487" t="s">
        <v>871</v>
      </c>
      <c r="F13" s="487"/>
      <c r="G13" s="487"/>
      <c r="H13" s="487"/>
      <c r="I13" s="488"/>
      <c r="J13" s="486" t="s">
        <v>872</v>
      </c>
      <c r="K13" s="487"/>
      <c r="L13" s="487"/>
      <c r="M13" s="487"/>
      <c r="N13" s="487"/>
    </row>
    <row r="14" spans="1:14" ht="12.75" customHeight="1">
      <c r="A14" s="348" t="s">
        <v>2</v>
      </c>
      <c r="B14" s="348" t="s">
        <v>5</v>
      </c>
      <c r="C14" s="348" t="s">
        <v>1</v>
      </c>
      <c r="D14" s="348" t="s">
        <v>6</v>
      </c>
      <c r="E14" s="348" t="s">
        <v>16</v>
      </c>
      <c r="F14" s="348" t="s">
        <v>1</v>
      </c>
      <c r="G14" s="348"/>
      <c r="H14" s="348" t="s">
        <v>12</v>
      </c>
      <c r="I14" s="348"/>
      <c r="J14" s="348"/>
      <c r="K14" s="348"/>
      <c r="L14" s="348"/>
      <c r="M14" s="337" t="s">
        <v>609</v>
      </c>
      <c r="N14" s="343" t="s">
        <v>3</v>
      </c>
    </row>
    <row r="15" spans="1:14" ht="30.75" customHeight="1" thickBot="1">
      <c r="A15" s="349"/>
      <c r="B15" s="349"/>
      <c r="C15" s="349"/>
      <c r="D15" s="349"/>
      <c r="E15" s="349"/>
      <c r="F15" s="4" t="s">
        <v>7</v>
      </c>
      <c r="G15" s="4" t="s">
        <v>8</v>
      </c>
      <c r="H15" s="6" t="s">
        <v>14</v>
      </c>
      <c r="I15" s="6" t="s">
        <v>15</v>
      </c>
      <c r="J15" s="6" t="s">
        <v>9</v>
      </c>
      <c r="K15" s="6" t="s">
        <v>10</v>
      </c>
      <c r="L15" s="4" t="s">
        <v>11</v>
      </c>
      <c r="M15" s="333"/>
      <c r="N15" s="344"/>
    </row>
    <row r="16" spans="1:15" ht="33.75" customHeight="1">
      <c r="A16" s="434" t="s">
        <v>873</v>
      </c>
      <c r="B16" s="434" t="s">
        <v>874</v>
      </c>
      <c r="C16" s="434" t="s">
        <v>875</v>
      </c>
      <c r="D16" s="434" t="s">
        <v>59</v>
      </c>
      <c r="E16" s="11" t="s">
        <v>38</v>
      </c>
      <c r="F16" s="11" t="s">
        <v>364</v>
      </c>
      <c r="G16" s="11">
        <v>1</v>
      </c>
      <c r="H16" s="10">
        <v>0.25</v>
      </c>
      <c r="I16" s="10">
        <v>0.25</v>
      </c>
      <c r="J16" s="10">
        <v>0.25</v>
      </c>
      <c r="K16" s="10">
        <v>0.25</v>
      </c>
      <c r="L16" s="22">
        <v>1</v>
      </c>
      <c r="M16" s="112">
        <v>160</v>
      </c>
      <c r="N16" s="117" t="s">
        <v>584</v>
      </c>
      <c r="O16">
        <f>1281/8</f>
        <v>160.125</v>
      </c>
    </row>
    <row r="17" spans="1:14" ht="33.75">
      <c r="A17" s="420"/>
      <c r="B17" s="420"/>
      <c r="C17" s="420"/>
      <c r="D17" s="420"/>
      <c r="E17" s="11" t="s">
        <v>39</v>
      </c>
      <c r="F17" s="11" t="s">
        <v>48</v>
      </c>
      <c r="G17" s="30">
        <v>1</v>
      </c>
      <c r="H17" s="16">
        <v>0</v>
      </c>
      <c r="I17" s="16">
        <v>0</v>
      </c>
      <c r="J17" s="16">
        <v>1</v>
      </c>
      <c r="K17" s="16">
        <v>0</v>
      </c>
      <c r="L17" s="170">
        <v>1</v>
      </c>
      <c r="M17" s="112">
        <v>160</v>
      </c>
      <c r="N17" s="117" t="s">
        <v>584</v>
      </c>
    </row>
    <row r="18" spans="1:14" ht="33.75">
      <c r="A18" s="420"/>
      <c r="B18" s="420"/>
      <c r="C18" s="421"/>
      <c r="D18" s="420"/>
      <c r="E18" s="11" t="s">
        <v>40</v>
      </c>
      <c r="F18" s="11" t="s">
        <v>49</v>
      </c>
      <c r="G18" s="30">
        <v>0</v>
      </c>
      <c r="H18" s="132">
        <v>0</v>
      </c>
      <c r="I18" s="132">
        <v>0</v>
      </c>
      <c r="J18" s="132">
        <v>1</v>
      </c>
      <c r="K18" s="132">
        <v>0</v>
      </c>
      <c r="L18" s="170">
        <v>1</v>
      </c>
      <c r="M18" s="112">
        <v>160</v>
      </c>
      <c r="N18" s="117" t="s">
        <v>584</v>
      </c>
    </row>
    <row r="19" spans="1:14" ht="33" customHeight="1">
      <c r="A19" s="420"/>
      <c r="B19" s="420"/>
      <c r="C19" s="419" t="s">
        <v>876</v>
      </c>
      <c r="D19" s="420"/>
      <c r="E19" s="29" t="s">
        <v>41</v>
      </c>
      <c r="F19" s="11" t="s">
        <v>50</v>
      </c>
      <c r="G19" s="30">
        <v>0</v>
      </c>
      <c r="H19" s="16">
        <v>0</v>
      </c>
      <c r="I19" s="16">
        <v>10</v>
      </c>
      <c r="J19" s="16">
        <v>10</v>
      </c>
      <c r="K19" s="16">
        <v>10</v>
      </c>
      <c r="L19" s="170">
        <v>30</v>
      </c>
      <c r="M19" s="112">
        <v>160</v>
      </c>
      <c r="N19" s="117" t="s">
        <v>584</v>
      </c>
    </row>
    <row r="20" spans="1:14" ht="38.25">
      <c r="A20" s="420"/>
      <c r="B20" s="420"/>
      <c r="C20" s="421"/>
      <c r="D20" s="420"/>
      <c r="E20" s="29" t="s">
        <v>42</v>
      </c>
      <c r="F20" s="11" t="s">
        <v>51</v>
      </c>
      <c r="G20" s="30">
        <v>50</v>
      </c>
      <c r="H20" s="16">
        <v>0</v>
      </c>
      <c r="I20" s="16">
        <v>15</v>
      </c>
      <c r="J20" s="16">
        <v>22</v>
      </c>
      <c r="K20" s="16">
        <v>13</v>
      </c>
      <c r="L20" s="170">
        <v>50</v>
      </c>
      <c r="M20" s="112">
        <v>160</v>
      </c>
      <c r="N20" s="117" t="s">
        <v>584</v>
      </c>
    </row>
    <row r="21" spans="1:14" ht="31.5" customHeight="1">
      <c r="A21" s="420"/>
      <c r="B21" s="420"/>
      <c r="C21" s="419" t="s">
        <v>877</v>
      </c>
      <c r="D21" s="420"/>
      <c r="E21" s="29" t="s">
        <v>43</v>
      </c>
      <c r="F21" s="11" t="s">
        <v>52</v>
      </c>
      <c r="G21" s="30">
        <v>2</v>
      </c>
      <c r="H21" s="16">
        <v>1</v>
      </c>
      <c r="I21" s="16">
        <v>0</v>
      </c>
      <c r="J21" s="16">
        <v>1</v>
      </c>
      <c r="K21" s="16">
        <v>0</v>
      </c>
      <c r="L21" s="170">
        <v>2</v>
      </c>
      <c r="M21" s="112">
        <v>160</v>
      </c>
      <c r="N21" s="117" t="s">
        <v>584</v>
      </c>
    </row>
    <row r="22" spans="1:14" ht="33.75">
      <c r="A22" s="420"/>
      <c r="B22" s="420"/>
      <c r="C22" s="420"/>
      <c r="D22" s="420"/>
      <c r="E22" s="29" t="s">
        <v>44</v>
      </c>
      <c r="F22" s="11" t="s">
        <v>53</v>
      </c>
      <c r="G22" s="30">
        <v>3</v>
      </c>
      <c r="H22" s="16">
        <v>2</v>
      </c>
      <c r="I22" s="16">
        <v>1</v>
      </c>
      <c r="J22" s="16">
        <v>2</v>
      </c>
      <c r="K22" s="16">
        <v>1</v>
      </c>
      <c r="L22" s="170">
        <v>6</v>
      </c>
      <c r="M22" s="112">
        <v>160</v>
      </c>
      <c r="N22" s="117" t="s">
        <v>584</v>
      </c>
    </row>
    <row r="23" spans="1:14" ht="38.25" customHeight="1">
      <c r="A23" s="421"/>
      <c r="B23" s="421"/>
      <c r="C23" s="421"/>
      <c r="D23" s="421"/>
      <c r="E23" s="29" t="s">
        <v>45</v>
      </c>
      <c r="F23" s="11" t="s">
        <v>54</v>
      </c>
      <c r="G23" s="30">
        <v>1</v>
      </c>
      <c r="H23" s="16">
        <v>0</v>
      </c>
      <c r="I23" s="16">
        <v>0</v>
      </c>
      <c r="J23" s="16">
        <v>1</v>
      </c>
      <c r="K23" s="16">
        <v>0</v>
      </c>
      <c r="L23" s="170">
        <v>1</v>
      </c>
      <c r="M23" s="112">
        <v>161</v>
      </c>
      <c r="N23" s="117" t="s">
        <v>584</v>
      </c>
    </row>
    <row r="24" spans="13:14" ht="12.75">
      <c r="M24" s="172">
        <f>SUM(M16:M23)</f>
        <v>1281</v>
      </c>
      <c r="N24" s="13"/>
    </row>
    <row r="25" ht="12.75">
      <c r="N25" s="13"/>
    </row>
  </sheetData>
  <sheetProtection/>
  <mergeCells count="28">
    <mergeCell ref="A11:N11"/>
    <mergeCell ref="B13:D13"/>
    <mergeCell ref="E13:I13"/>
    <mergeCell ref="J13:N13"/>
    <mergeCell ref="C14:C15"/>
    <mergeCell ref="B16:B23"/>
    <mergeCell ref="C21:C23"/>
    <mergeCell ref="C19:C20"/>
    <mergeCell ref="A6:N6"/>
    <mergeCell ref="A16:A23"/>
    <mergeCell ref="D16:D23"/>
    <mergeCell ref="A9:N9"/>
    <mergeCell ref="A10:N10"/>
    <mergeCell ref="A12:N12"/>
    <mergeCell ref="D14:D15"/>
    <mergeCell ref="F14:G14"/>
    <mergeCell ref="H14:L14"/>
    <mergeCell ref="C16:C18"/>
    <mergeCell ref="A1:N1"/>
    <mergeCell ref="A2:N2"/>
    <mergeCell ref="A4:N4"/>
    <mergeCell ref="A5:N5"/>
    <mergeCell ref="A14:A15"/>
    <mergeCell ref="A8:N8"/>
    <mergeCell ref="M14:M15"/>
    <mergeCell ref="E14:E15"/>
    <mergeCell ref="N14:N15"/>
    <mergeCell ref="B14:B15"/>
  </mergeCells>
  <printOptions/>
  <pageMargins left="1.2598425196850394" right="0.5118110236220472" top="0.5118110236220472" bottom="0.5511811023622047" header="0.31496062992125984" footer="0.31496062992125984"/>
  <pageSetup horizontalDpi="600" verticalDpi="600" orientation="landscape" paperSize="5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38"/>
  <sheetViews>
    <sheetView view="pageBreakPreview" zoomScaleSheetLayoutView="100" zoomScalePageLayoutView="0" workbookViewId="0" topLeftCell="A31">
      <selection activeCell="A13" sqref="A13:A14"/>
    </sheetView>
  </sheetViews>
  <sheetFormatPr defaultColWidth="11.421875" defaultRowHeight="12.75"/>
  <cols>
    <col min="1" max="1" width="14.28125" style="0" customWidth="1"/>
    <col min="2" max="2" width="17.7109375" style="0" customWidth="1"/>
    <col min="3" max="3" width="30.140625" style="0" customWidth="1"/>
    <col min="4" max="4" width="13.57421875" style="0" customWidth="1"/>
    <col min="5" max="5" width="20.57421875" style="0" customWidth="1"/>
    <col min="6" max="6" width="20.28125" style="0" customWidth="1"/>
    <col min="7" max="7" width="9.7109375" style="0" customWidth="1"/>
    <col min="8" max="11" width="5.140625" style="15" customWidth="1"/>
    <col min="12" max="12" width="7.421875" style="15" customWidth="1"/>
    <col min="13" max="13" width="12.421875" style="15" customWidth="1"/>
    <col min="14" max="14" width="13.00390625" style="13" customWidth="1"/>
  </cols>
  <sheetData>
    <row r="1" spans="1:15" s="7" customFormat="1" ht="18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s="7" customFormat="1" ht="18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  <c r="O3" s="5"/>
    </row>
    <row r="4" spans="1:15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135"/>
    </row>
    <row r="5" spans="1:15" ht="15.75">
      <c r="A5" s="307" t="s">
        <v>621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35"/>
    </row>
    <row r="6" spans="1:15" ht="16.5" thickBot="1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135"/>
    </row>
    <row r="7" spans="1:14" ht="15.75" customHeight="1">
      <c r="A7" s="308" t="s">
        <v>503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.75" customHeight="1">
      <c r="A8" s="316" t="s">
        <v>638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 customHeight="1">
      <c r="A9" s="316" t="s">
        <v>639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78" customHeight="1">
      <c r="A10" s="316" t="s">
        <v>640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16.5" customHeight="1" thickBot="1">
      <c r="A11" s="318" t="s">
        <v>646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20"/>
    </row>
    <row r="12" spans="1:14" ht="32.25" customHeight="1" thickBot="1">
      <c r="A12" s="206" t="s">
        <v>1</v>
      </c>
      <c r="B12" s="303" t="s">
        <v>647</v>
      </c>
      <c r="C12" s="303"/>
      <c r="D12" s="303" t="s">
        <v>648</v>
      </c>
      <c r="E12" s="303"/>
      <c r="F12" s="303"/>
      <c r="G12" s="303" t="s">
        <v>649</v>
      </c>
      <c r="H12" s="303"/>
      <c r="I12" s="303"/>
      <c r="J12" s="303"/>
      <c r="K12" s="303"/>
      <c r="L12" s="303"/>
      <c r="M12" s="303"/>
      <c r="N12" s="304"/>
    </row>
    <row r="13" spans="1:14" s="3" customFormat="1" ht="12" customHeight="1">
      <c r="A13" s="345" t="s">
        <v>2</v>
      </c>
      <c r="B13" s="328" t="s">
        <v>5</v>
      </c>
      <c r="C13" s="328" t="s">
        <v>1</v>
      </c>
      <c r="D13" s="348" t="s">
        <v>6</v>
      </c>
      <c r="E13" s="336" t="s">
        <v>16</v>
      </c>
      <c r="F13" s="336" t="s">
        <v>1</v>
      </c>
      <c r="G13" s="336"/>
      <c r="H13" s="336" t="s">
        <v>12</v>
      </c>
      <c r="I13" s="336"/>
      <c r="J13" s="336"/>
      <c r="K13" s="336"/>
      <c r="L13" s="336"/>
      <c r="M13" s="337" t="s">
        <v>609</v>
      </c>
      <c r="N13" s="343" t="s">
        <v>3</v>
      </c>
    </row>
    <row r="14" spans="1:15" s="3" customFormat="1" ht="24" customHeight="1" thickBot="1">
      <c r="A14" s="346"/>
      <c r="B14" s="347"/>
      <c r="C14" s="347"/>
      <c r="D14" s="349"/>
      <c r="E14" s="350"/>
      <c r="F14" s="160" t="s">
        <v>7</v>
      </c>
      <c r="G14" s="160" t="s">
        <v>8</v>
      </c>
      <c r="H14" s="161" t="s">
        <v>14</v>
      </c>
      <c r="I14" s="161" t="s">
        <v>15</v>
      </c>
      <c r="J14" s="161" t="s">
        <v>9</v>
      </c>
      <c r="K14" s="161" t="s">
        <v>10</v>
      </c>
      <c r="L14" s="160" t="s">
        <v>11</v>
      </c>
      <c r="M14" s="338"/>
      <c r="N14" s="344"/>
      <c r="O14" s="79"/>
    </row>
    <row r="15" spans="1:16" ht="45">
      <c r="A15" s="352" t="s">
        <v>641</v>
      </c>
      <c r="B15" s="314" t="s">
        <v>650</v>
      </c>
      <c r="C15" s="71" t="s">
        <v>653</v>
      </c>
      <c r="D15" s="352" t="s">
        <v>502</v>
      </c>
      <c r="E15" s="314" t="s">
        <v>507</v>
      </c>
      <c r="F15" s="314" t="s">
        <v>529</v>
      </c>
      <c r="G15" s="314">
        <v>40</v>
      </c>
      <c r="H15" s="314">
        <v>40</v>
      </c>
      <c r="I15" s="314">
        <v>38</v>
      </c>
      <c r="J15" s="314">
        <v>36</v>
      </c>
      <c r="K15" s="314">
        <v>35</v>
      </c>
      <c r="L15" s="314">
        <v>35</v>
      </c>
      <c r="M15" s="355">
        <v>5275</v>
      </c>
      <c r="N15" s="286" t="s">
        <v>552</v>
      </c>
      <c r="O15" s="201"/>
      <c r="P15" s="61"/>
    </row>
    <row r="16" spans="1:16" ht="33.75">
      <c r="A16" s="352"/>
      <c r="B16" s="314"/>
      <c r="C16" s="11" t="s">
        <v>654</v>
      </c>
      <c r="D16" s="352"/>
      <c r="E16" s="339"/>
      <c r="F16" s="339"/>
      <c r="G16" s="339"/>
      <c r="H16" s="339"/>
      <c r="I16" s="339"/>
      <c r="J16" s="339"/>
      <c r="K16" s="339"/>
      <c r="L16" s="339"/>
      <c r="M16" s="356"/>
      <c r="N16" s="115"/>
      <c r="O16" s="201"/>
      <c r="P16" s="61"/>
    </row>
    <row r="17" spans="1:16" ht="67.5">
      <c r="A17" s="353"/>
      <c r="B17" s="339"/>
      <c r="C17" s="11" t="s">
        <v>655</v>
      </c>
      <c r="D17" s="353"/>
      <c r="E17" s="11" t="s">
        <v>508</v>
      </c>
      <c r="F17" s="11" t="s">
        <v>530</v>
      </c>
      <c r="G17" s="11">
        <v>0</v>
      </c>
      <c r="H17" s="116">
        <v>0.0025</v>
      </c>
      <c r="I17" s="116">
        <v>0.0025</v>
      </c>
      <c r="J17" s="116">
        <v>0.0025</v>
      </c>
      <c r="K17" s="116">
        <v>0.0025</v>
      </c>
      <c r="L17" s="64">
        <v>1</v>
      </c>
      <c r="M17" s="210">
        <v>5000</v>
      </c>
      <c r="N17" s="115" t="s">
        <v>552</v>
      </c>
      <c r="O17" s="97"/>
      <c r="P17" s="61"/>
    </row>
    <row r="18" spans="1:16" ht="33.75" customHeight="1">
      <c r="A18" s="354" t="s">
        <v>641</v>
      </c>
      <c r="B18" s="313" t="s">
        <v>651</v>
      </c>
      <c r="C18" s="313" t="s">
        <v>656</v>
      </c>
      <c r="D18" s="354" t="s">
        <v>502</v>
      </c>
      <c r="E18" s="11" t="s">
        <v>509</v>
      </c>
      <c r="F18" s="11" t="s">
        <v>531</v>
      </c>
      <c r="G18" s="11">
        <v>3</v>
      </c>
      <c r="H18" s="11">
        <v>0</v>
      </c>
      <c r="I18" s="11">
        <v>2</v>
      </c>
      <c r="J18" s="11">
        <v>2</v>
      </c>
      <c r="K18" s="11">
        <v>6</v>
      </c>
      <c r="L18" s="11">
        <v>10</v>
      </c>
      <c r="M18" s="210">
        <v>0</v>
      </c>
      <c r="N18" s="115" t="s">
        <v>552</v>
      </c>
      <c r="O18" s="97"/>
      <c r="P18" s="61"/>
    </row>
    <row r="19" spans="1:16" ht="27.75" customHeight="1">
      <c r="A19" s="352"/>
      <c r="B19" s="314"/>
      <c r="C19" s="339"/>
      <c r="D19" s="352"/>
      <c r="E19" s="11" t="s">
        <v>510</v>
      </c>
      <c r="F19" s="11" t="s">
        <v>532</v>
      </c>
      <c r="G19" s="11">
        <v>7</v>
      </c>
      <c r="H19" s="11">
        <v>0</v>
      </c>
      <c r="I19" s="11">
        <v>0</v>
      </c>
      <c r="J19" s="11">
        <v>1</v>
      </c>
      <c r="K19" s="11">
        <v>0</v>
      </c>
      <c r="L19" s="11">
        <v>1</v>
      </c>
      <c r="M19" s="210">
        <v>0</v>
      </c>
      <c r="N19" s="115" t="s">
        <v>552</v>
      </c>
      <c r="O19" s="97"/>
      <c r="P19" s="61"/>
    </row>
    <row r="20" spans="1:14" ht="28.5" customHeight="1">
      <c r="A20" s="352"/>
      <c r="B20" s="314"/>
      <c r="C20" s="313" t="s">
        <v>657</v>
      </c>
      <c r="D20" s="352"/>
      <c r="E20" s="11" t="s">
        <v>511</v>
      </c>
      <c r="F20" s="11" t="s">
        <v>533</v>
      </c>
      <c r="G20" s="11">
        <v>27</v>
      </c>
      <c r="H20" s="11">
        <v>0</v>
      </c>
      <c r="I20" s="11">
        <v>0</v>
      </c>
      <c r="J20" s="11">
        <v>1</v>
      </c>
      <c r="K20" s="11">
        <v>1</v>
      </c>
      <c r="L20" s="11">
        <v>2</v>
      </c>
      <c r="M20" s="210">
        <v>0</v>
      </c>
      <c r="N20" s="115" t="s">
        <v>552</v>
      </c>
    </row>
    <row r="21" spans="1:14" ht="33.75">
      <c r="A21" s="352"/>
      <c r="B21" s="314"/>
      <c r="C21" s="314"/>
      <c r="D21" s="352"/>
      <c r="E21" s="11" t="s">
        <v>512</v>
      </c>
      <c r="F21" s="11" t="s">
        <v>534</v>
      </c>
      <c r="G21" s="11">
        <v>2</v>
      </c>
      <c r="H21" s="11">
        <v>0</v>
      </c>
      <c r="I21" s="11">
        <v>0</v>
      </c>
      <c r="J21" s="11">
        <v>1</v>
      </c>
      <c r="K21" s="11">
        <v>0</v>
      </c>
      <c r="L21" s="11">
        <v>1</v>
      </c>
      <c r="M21" s="210">
        <v>0</v>
      </c>
      <c r="N21" s="115" t="s">
        <v>552</v>
      </c>
    </row>
    <row r="22" spans="1:14" ht="22.5">
      <c r="A22" s="352"/>
      <c r="B22" s="314"/>
      <c r="C22" s="339"/>
      <c r="D22" s="352"/>
      <c r="E22" s="11" t="s">
        <v>513</v>
      </c>
      <c r="F22" s="11" t="s">
        <v>535</v>
      </c>
      <c r="G22" s="11">
        <v>2</v>
      </c>
      <c r="H22" s="11">
        <v>0</v>
      </c>
      <c r="I22" s="11">
        <v>0</v>
      </c>
      <c r="J22" s="11">
        <v>1</v>
      </c>
      <c r="K22" s="11">
        <v>1</v>
      </c>
      <c r="L22" s="11">
        <v>2</v>
      </c>
      <c r="M22" s="210">
        <v>0</v>
      </c>
      <c r="N22" s="115" t="s">
        <v>552</v>
      </c>
    </row>
    <row r="23" spans="1:14" ht="40.5" customHeight="1">
      <c r="A23" s="352"/>
      <c r="B23" s="314"/>
      <c r="C23" s="313" t="s">
        <v>658</v>
      </c>
      <c r="D23" s="352"/>
      <c r="E23" s="11" t="s">
        <v>514</v>
      </c>
      <c r="F23" s="11" t="s">
        <v>536</v>
      </c>
      <c r="G23" s="11">
        <v>8</v>
      </c>
      <c r="H23" s="11">
        <v>0</v>
      </c>
      <c r="I23" s="11">
        <v>0</v>
      </c>
      <c r="J23" s="11">
        <v>2</v>
      </c>
      <c r="K23" s="11">
        <v>10</v>
      </c>
      <c r="L23" s="11">
        <v>20</v>
      </c>
      <c r="M23" s="210">
        <v>0</v>
      </c>
      <c r="N23" s="115" t="s">
        <v>552</v>
      </c>
    </row>
    <row r="24" spans="1:14" ht="22.5">
      <c r="A24" s="353"/>
      <c r="B24" s="339"/>
      <c r="C24" s="339"/>
      <c r="D24" s="353"/>
      <c r="E24" s="82" t="s">
        <v>515</v>
      </c>
      <c r="F24" s="11" t="s">
        <v>537</v>
      </c>
      <c r="G24" s="11">
        <v>50</v>
      </c>
      <c r="H24" s="211">
        <v>0</v>
      </c>
      <c r="I24" s="211">
        <v>0</v>
      </c>
      <c r="J24" s="211">
        <v>0</v>
      </c>
      <c r="K24" s="11">
        <v>50</v>
      </c>
      <c r="L24" s="11">
        <v>50</v>
      </c>
      <c r="M24" s="210">
        <v>0</v>
      </c>
      <c r="N24" s="202" t="s">
        <v>552</v>
      </c>
    </row>
    <row r="25" spans="1:14" ht="56.25" customHeight="1">
      <c r="A25" s="351" t="s">
        <v>641</v>
      </c>
      <c r="B25" s="313" t="s">
        <v>652</v>
      </c>
      <c r="C25" s="313" t="s">
        <v>659</v>
      </c>
      <c r="D25" s="340" t="s">
        <v>502</v>
      </c>
      <c r="E25" s="11" t="s">
        <v>516</v>
      </c>
      <c r="F25" s="11" t="s">
        <v>538</v>
      </c>
      <c r="G25" s="11">
        <v>1</v>
      </c>
      <c r="H25" s="11">
        <v>0</v>
      </c>
      <c r="I25" s="11">
        <v>0</v>
      </c>
      <c r="J25" s="11">
        <v>0</v>
      </c>
      <c r="K25" s="11">
        <v>1</v>
      </c>
      <c r="L25" s="11">
        <v>1</v>
      </c>
      <c r="M25" s="210">
        <v>0</v>
      </c>
      <c r="N25" s="202" t="s">
        <v>552</v>
      </c>
    </row>
    <row r="26" spans="1:14" ht="45">
      <c r="A26" s="351"/>
      <c r="B26" s="314"/>
      <c r="C26" s="339"/>
      <c r="D26" s="341"/>
      <c r="E26" s="11" t="s">
        <v>517</v>
      </c>
      <c r="F26" s="11" t="s">
        <v>539</v>
      </c>
      <c r="G26" s="11">
        <v>0</v>
      </c>
      <c r="H26" s="11">
        <v>0</v>
      </c>
      <c r="I26" s="11">
        <v>0</v>
      </c>
      <c r="J26" s="11">
        <v>0</v>
      </c>
      <c r="K26" s="11">
        <v>1</v>
      </c>
      <c r="L26" s="11">
        <v>1</v>
      </c>
      <c r="M26" s="210">
        <v>0</v>
      </c>
      <c r="N26" s="202" t="s">
        <v>552</v>
      </c>
    </row>
    <row r="27" spans="1:14" ht="38.25" customHeight="1">
      <c r="A27" s="351"/>
      <c r="B27" s="314"/>
      <c r="C27" s="11" t="s">
        <v>660</v>
      </c>
      <c r="D27" s="341"/>
      <c r="E27" s="11" t="s">
        <v>518</v>
      </c>
      <c r="F27" s="11" t="s">
        <v>540</v>
      </c>
      <c r="G27" s="11">
        <v>1</v>
      </c>
      <c r="H27" s="211">
        <v>0.25</v>
      </c>
      <c r="I27" s="211">
        <v>0.25</v>
      </c>
      <c r="J27" s="211">
        <v>0.25</v>
      </c>
      <c r="K27" s="211">
        <v>0.25</v>
      </c>
      <c r="L27" s="11">
        <v>1</v>
      </c>
      <c r="M27" s="210">
        <v>0</v>
      </c>
      <c r="N27" s="202" t="s">
        <v>552</v>
      </c>
    </row>
    <row r="28" spans="1:14" ht="33.75">
      <c r="A28" s="351"/>
      <c r="B28" s="339"/>
      <c r="C28" s="11" t="s">
        <v>661</v>
      </c>
      <c r="D28" s="341"/>
      <c r="E28" s="27" t="s">
        <v>519</v>
      </c>
      <c r="F28" s="11" t="s">
        <v>541</v>
      </c>
      <c r="G28" s="11">
        <v>5</v>
      </c>
      <c r="H28" s="211">
        <v>1</v>
      </c>
      <c r="I28" s="211">
        <v>1</v>
      </c>
      <c r="J28" s="211">
        <v>2</v>
      </c>
      <c r="K28" s="211">
        <v>1</v>
      </c>
      <c r="L28" s="11">
        <v>5</v>
      </c>
      <c r="M28" s="210">
        <v>0</v>
      </c>
      <c r="N28" s="202" t="s">
        <v>552</v>
      </c>
    </row>
    <row r="29" spans="1:14" ht="38.25" customHeight="1">
      <c r="A29" s="354" t="s">
        <v>641</v>
      </c>
      <c r="B29" s="313" t="s">
        <v>642</v>
      </c>
      <c r="C29" s="313" t="s">
        <v>643</v>
      </c>
      <c r="D29" s="341"/>
      <c r="E29" s="25" t="s">
        <v>520</v>
      </c>
      <c r="F29" s="11" t="s">
        <v>542</v>
      </c>
      <c r="G29" s="114">
        <v>2</v>
      </c>
      <c r="H29" s="211">
        <v>0</v>
      </c>
      <c r="I29" s="211">
        <v>1</v>
      </c>
      <c r="J29" s="211">
        <v>0</v>
      </c>
      <c r="K29" s="211">
        <v>1</v>
      </c>
      <c r="L29" s="114">
        <v>2</v>
      </c>
      <c r="M29" s="210">
        <v>0</v>
      </c>
      <c r="N29" s="202" t="s">
        <v>553</v>
      </c>
    </row>
    <row r="30" spans="1:14" ht="22.5">
      <c r="A30" s="352"/>
      <c r="B30" s="314"/>
      <c r="C30" s="339"/>
      <c r="D30" s="341"/>
      <c r="E30" s="25" t="s">
        <v>521</v>
      </c>
      <c r="F30" s="11" t="s">
        <v>543</v>
      </c>
      <c r="G30" s="114">
        <v>1</v>
      </c>
      <c r="H30" s="211">
        <v>0</v>
      </c>
      <c r="I30" s="211">
        <v>0</v>
      </c>
      <c r="J30" s="211">
        <v>0</v>
      </c>
      <c r="K30" s="211">
        <v>0</v>
      </c>
      <c r="L30" s="114">
        <v>0</v>
      </c>
      <c r="M30" s="210">
        <v>0</v>
      </c>
      <c r="N30" s="202" t="s">
        <v>553</v>
      </c>
    </row>
    <row r="31" spans="1:14" ht="33.75" customHeight="1">
      <c r="A31" s="352"/>
      <c r="B31" s="314"/>
      <c r="C31" s="313" t="s">
        <v>644</v>
      </c>
      <c r="D31" s="341"/>
      <c r="E31" s="25" t="s">
        <v>522</v>
      </c>
      <c r="F31" s="11" t="s">
        <v>544</v>
      </c>
      <c r="G31" s="11">
        <v>0.7</v>
      </c>
      <c r="H31" s="211">
        <v>0</v>
      </c>
      <c r="I31" s="211">
        <v>0</v>
      </c>
      <c r="J31" s="211">
        <v>0</v>
      </c>
      <c r="K31" s="211">
        <v>0.3</v>
      </c>
      <c r="L31" s="11">
        <v>1</v>
      </c>
      <c r="M31" s="210">
        <v>0</v>
      </c>
      <c r="N31" s="202" t="s">
        <v>553</v>
      </c>
    </row>
    <row r="32" spans="1:14" ht="33.75">
      <c r="A32" s="352"/>
      <c r="B32" s="314"/>
      <c r="C32" s="314"/>
      <c r="D32" s="341"/>
      <c r="E32" s="25" t="s">
        <v>523</v>
      </c>
      <c r="F32" s="25" t="s">
        <v>545</v>
      </c>
      <c r="G32" s="11">
        <v>5</v>
      </c>
      <c r="H32" s="211">
        <v>0</v>
      </c>
      <c r="I32" s="211">
        <v>0</v>
      </c>
      <c r="J32" s="211">
        <v>0</v>
      </c>
      <c r="K32" s="211">
        <v>0</v>
      </c>
      <c r="L32" s="11">
        <v>0</v>
      </c>
      <c r="M32" s="210">
        <v>0</v>
      </c>
      <c r="N32" s="202" t="s">
        <v>553</v>
      </c>
    </row>
    <row r="33" spans="1:14" ht="33.75">
      <c r="A33" s="352"/>
      <c r="B33" s="314"/>
      <c r="C33" s="314"/>
      <c r="D33" s="341"/>
      <c r="E33" s="25" t="s">
        <v>524</v>
      </c>
      <c r="F33" s="25" t="s">
        <v>546</v>
      </c>
      <c r="G33" s="11">
        <v>0</v>
      </c>
      <c r="H33" s="211">
        <v>0</v>
      </c>
      <c r="I33" s="211">
        <v>0</v>
      </c>
      <c r="J33" s="211">
        <v>0</v>
      </c>
      <c r="K33" s="211">
        <v>1</v>
      </c>
      <c r="L33" s="11">
        <v>1</v>
      </c>
      <c r="M33" s="210">
        <v>0</v>
      </c>
      <c r="N33" s="202" t="s">
        <v>553</v>
      </c>
    </row>
    <row r="34" spans="1:14" ht="45">
      <c r="A34" s="352"/>
      <c r="B34" s="314"/>
      <c r="C34" s="339"/>
      <c r="D34" s="341"/>
      <c r="E34" s="11" t="s">
        <v>525</v>
      </c>
      <c r="F34" s="11" t="s">
        <v>547</v>
      </c>
      <c r="G34" s="11">
        <v>2</v>
      </c>
      <c r="H34" s="211">
        <v>0</v>
      </c>
      <c r="I34" s="211">
        <v>1</v>
      </c>
      <c r="J34" s="211">
        <v>0</v>
      </c>
      <c r="K34" s="211">
        <v>1</v>
      </c>
      <c r="L34" s="11">
        <v>2</v>
      </c>
      <c r="M34" s="210">
        <v>0</v>
      </c>
      <c r="N34" s="202" t="s">
        <v>553</v>
      </c>
    </row>
    <row r="35" spans="1:14" ht="33.75">
      <c r="A35" s="352"/>
      <c r="B35" s="314"/>
      <c r="C35" s="313" t="s">
        <v>645</v>
      </c>
      <c r="D35" s="341"/>
      <c r="E35" s="11" t="s">
        <v>526</v>
      </c>
      <c r="F35" s="11" t="s">
        <v>548</v>
      </c>
      <c r="G35" s="11">
        <v>2</v>
      </c>
      <c r="H35" s="211">
        <v>0</v>
      </c>
      <c r="I35" s="211">
        <v>1</v>
      </c>
      <c r="J35" s="211">
        <v>0</v>
      </c>
      <c r="K35" s="211">
        <v>1</v>
      </c>
      <c r="L35" s="11">
        <v>2</v>
      </c>
      <c r="M35" s="210">
        <v>0</v>
      </c>
      <c r="N35" s="202" t="s">
        <v>553</v>
      </c>
    </row>
    <row r="36" spans="1:14" ht="33.75">
      <c r="A36" s="352"/>
      <c r="B36" s="314"/>
      <c r="C36" s="314"/>
      <c r="D36" s="341"/>
      <c r="E36" s="25" t="s">
        <v>527</v>
      </c>
      <c r="F36" s="11" t="s">
        <v>549</v>
      </c>
      <c r="G36" s="11">
        <v>2</v>
      </c>
      <c r="H36" s="211">
        <v>0</v>
      </c>
      <c r="I36" s="211">
        <v>0</v>
      </c>
      <c r="J36" s="211">
        <v>0</v>
      </c>
      <c r="K36" s="211">
        <v>0</v>
      </c>
      <c r="L36" s="11">
        <v>0</v>
      </c>
      <c r="M36" s="210">
        <v>0</v>
      </c>
      <c r="N36" s="202" t="s">
        <v>553</v>
      </c>
    </row>
    <row r="37" spans="1:14" ht="45.75" thickBot="1">
      <c r="A37" s="353"/>
      <c r="B37" s="339"/>
      <c r="C37" s="315"/>
      <c r="D37" s="342"/>
      <c r="E37" s="25" t="s">
        <v>528</v>
      </c>
      <c r="F37" s="11" t="s">
        <v>550</v>
      </c>
      <c r="G37" s="11">
        <v>1</v>
      </c>
      <c r="H37" s="211">
        <v>0</v>
      </c>
      <c r="I37" s="211">
        <v>1</v>
      </c>
      <c r="J37" s="211">
        <v>0</v>
      </c>
      <c r="K37" s="211">
        <v>1</v>
      </c>
      <c r="L37" s="11">
        <v>2</v>
      </c>
      <c r="M37" s="210">
        <v>0</v>
      </c>
      <c r="N37" s="202" t="s">
        <v>553</v>
      </c>
    </row>
    <row r="38" ht="12.75">
      <c r="M38" s="171">
        <f>SUM(M15:M37)</f>
        <v>10275</v>
      </c>
    </row>
  </sheetData>
  <sheetProtection/>
  <mergeCells count="49">
    <mergeCell ref="M15:M16"/>
    <mergeCell ref="C18:C19"/>
    <mergeCell ref="C20:C22"/>
    <mergeCell ref="C23:C24"/>
    <mergeCell ref="A18:A24"/>
    <mergeCell ref="D15:D17"/>
    <mergeCell ref="D18:D24"/>
    <mergeCell ref="G15:G16"/>
    <mergeCell ref="H15:H16"/>
    <mergeCell ref="I15:I16"/>
    <mergeCell ref="J15:J16"/>
    <mergeCell ref="K15:K16"/>
    <mergeCell ref="L15:L16"/>
    <mergeCell ref="A8:N8"/>
    <mergeCell ref="A9:N9"/>
    <mergeCell ref="A10:N10"/>
    <mergeCell ref="C13:C14"/>
    <mergeCell ref="B12:C12"/>
    <mergeCell ref="D12:F12"/>
    <mergeCell ref="G12:N12"/>
    <mergeCell ref="A25:A28"/>
    <mergeCell ref="B29:B37"/>
    <mergeCell ref="B15:B17"/>
    <mergeCell ref="B18:B24"/>
    <mergeCell ref="A15:A17"/>
    <mergeCell ref="C25:C26"/>
    <mergeCell ref="A29:A37"/>
    <mergeCell ref="C35:C37"/>
    <mergeCell ref="C31:C34"/>
    <mergeCell ref="C29:C30"/>
    <mergeCell ref="B25:B28"/>
    <mergeCell ref="E15:E16"/>
    <mergeCell ref="F15:F16"/>
    <mergeCell ref="D25:D37"/>
    <mergeCell ref="N13:N14"/>
    <mergeCell ref="A11:N11"/>
    <mergeCell ref="A13:A14"/>
    <mergeCell ref="B13:B14"/>
    <mergeCell ref="D13:D14"/>
    <mergeCell ref="E13:E14"/>
    <mergeCell ref="H13:L13"/>
    <mergeCell ref="F13:G13"/>
    <mergeCell ref="M13:M14"/>
    <mergeCell ref="A1:O1"/>
    <mergeCell ref="A2:O2"/>
    <mergeCell ref="A4:N4"/>
    <mergeCell ref="A5:N5"/>
    <mergeCell ref="A6:N6"/>
    <mergeCell ref="A7:N7"/>
  </mergeCells>
  <printOptions horizontalCentered="1"/>
  <pageMargins left="1.25" right="0.7" top="0.5" bottom="0.5" header="0.3" footer="0.3"/>
  <pageSetup horizontalDpi="600" verticalDpi="600" orientation="landscape" paperSize="5" scale="80" r:id="rId1"/>
  <headerFooter>
    <oddFooter>&amp;C&amp;P</oddFooter>
  </headerFooter>
  <rowBreaks count="1" manualBreakCount="1">
    <brk id="24" max="1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21"/>
  <sheetViews>
    <sheetView view="pageBreakPreview" zoomScaleSheetLayoutView="100" zoomScalePageLayoutView="0" workbookViewId="0" topLeftCell="C13">
      <selection activeCell="A11" sqref="A11:N11"/>
    </sheetView>
  </sheetViews>
  <sheetFormatPr defaultColWidth="11.421875" defaultRowHeight="12.75"/>
  <cols>
    <col min="1" max="1" width="12.7109375" style="0" customWidth="1"/>
    <col min="2" max="2" width="19.00390625" style="0" customWidth="1"/>
    <col min="3" max="3" width="22.140625" style="0" customWidth="1"/>
    <col min="4" max="4" width="16.28125" style="0" customWidth="1"/>
    <col min="5" max="5" width="21.28125" style="0" customWidth="1"/>
    <col min="6" max="6" width="13.28125" style="0" customWidth="1"/>
    <col min="7" max="7" width="9.8515625" style="0" customWidth="1"/>
    <col min="8" max="11" width="6.140625" style="32" customWidth="1"/>
    <col min="12" max="12" width="8.421875" style="32" customWidth="1"/>
    <col min="13" max="13" width="12.421875" style="0" customWidth="1"/>
    <col min="14" max="14" width="11.8515625" style="0" customWidth="1"/>
    <col min="15" max="15" width="7.140625" style="0" customWidth="1"/>
  </cols>
  <sheetData>
    <row r="1" spans="1:15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8.25" customHeight="1">
      <c r="A3" s="5"/>
      <c r="B3" s="5"/>
      <c r="C3" s="5"/>
      <c r="D3" s="5"/>
      <c r="E3" s="5"/>
      <c r="F3" s="5"/>
      <c r="G3" s="5"/>
      <c r="H3" s="33"/>
      <c r="I3" s="33"/>
      <c r="J3" s="33"/>
      <c r="K3" s="33"/>
      <c r="L3" s="33"/>
      <c r="M3" s="5"/>
      <c r="N3" s="12"/>
      <c r="O3" s="5"/>
    </row>
    <row r="4" spans="1:15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135"/>
    </row>
    <row r="5" spans="1:15" ht="15.75">
      <c r="A5" s="307" t="s">
        <v>583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35"/>
    </row>
    <row r="6" spans="1:15" ht="15.75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135"/>
    </row>
    <row r="7" ht="13.5" thickBot="1">
      <c r="N7" s="13"/>
    </row>
    <row r="8" spans="1:14" ht="15.75" customHeight="1">
      <c r="A8" s="489" t="s">
        <v>631</v>
      </c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1"/>
    </row>
    <row r="9" spans="1:14" ht="15.75" customHeight="1">
      <c r="A9" s="492" t="s">
        <v>867</v>
      </c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4"/>
    </row>
    <row r="10" spans="1:14" ht="15.75" customHeight="1">
      <c r="A10" s="492" t="s">
        <v>868</v>
      </c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4"/>
    </row>
    <row r="11" spans="1:14" ht="61.5" customHeight="1">
      <c r="A11" s="481" t="s">
        <v>775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</row>
    <row r="12" spans="1:14" ht="39" customHeight="1" thickBot="1">
      <c r="A12" s="509" t="s">
        <v>869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1"/>
    </row>
    <row r="13" spans="1:14" ht="41.25" customHeight="1" thickBot="1">
      <c r="A13" s="251" t="s">
        <v>853</v>
      </c>
      <c r="B13" s="486" t="s">
        <v>870</v>
      </c>
      <c r="C13" s="487"/>
      <c r="D13" s="487"/>
      <c r="E13" s="487" t="s">
        <v>871</v>
      </c>
      <c r="F13" s="487"/>
      <c r="G13" s="487"/>
      <c r="H13" s="487"/>
      <c r="I13" s="488"/>
      <c r="J13" s="486" t="s">
        <v>872</v>
      </c>
      <c r="K13" s="487"/>
      <c r="L13" s="487"/>
      <c r="M13" s="487"/>
      <c r="N13" s="487"/>
    </row>
    <row r="14" spans="1:14" ht="12.75" customHeight="1">
      <c r="A14" s="348" t="s">
        <v>2</v>
      </c>
      <c r="B14" s="348" t="s">
        <v>5</v>
      </c>
      <c r="C14" s="348" t="s">
        <v>1</v>
      </c>
      <c r="D14" s="348" t="s">
        <v>6</v>
      </c>
      <c r="E14" s="348" t="s">
        <v>16</v>
      </c>
      <c r="F14" s="348" t="s">
        <v>1</v>
      </c>
      <c r="G14" s="348"/>
      <c r="H14" s="348" t="s">
        <v>12</v>
      </c>
      <c r="I14" s="348"/>
      <c r="J14" s="348"/>
      <c r="K14" s="348"/>
      <c r="L14" s="348"/>
      <c r="M14" s="337" t="s">
        <v>609</v>
      </c>
      <c r="N14" s="343" t="s">
        <v>3</v>
      </c>
    </row>
    <row r="15" spans="1:14" ht="20.25" customHeight="1" thickBot="1">
      <c r="A15" s="349"/>
      <c r="B15" s="349"/>
      <c r="C15" s="349"/>
      <c r="D15" s="349"/>
      <c r="E15" s="349"/>
      <c r="F15" s="4" t="s">
        <v>7</v>
      </c>
      <c r="G15" s="4" t="s">
        <v>8</v>
      </c>
      <c r="H15" s="6" t="s">
        <v>14</v>
      </c>
      <c r="I15" s="6" t="s">
        <v>15</v>
      </c>
      <c r="J15" s="6" t="s">
        <v>9</v>
      </c>
      <c r="K15" s="6" t="s">
        <v>10</v>
      </c>
      <c r="L15" s="4" t="s">
        <v>11</v>
      </c>
      <c r="M15" s="338"/>
      <c r="N15" s="344"/>
    </row>
    <row r="16" spans="1:14" ht="66.75" customHeight="1">
      <c r="A16" s="434" t="s">
        <v>878</v>
      </c>
      <c r="B16" s="434" t="s">
        <v>879</v>
      </c>
      <c r="C16" s="16" t="s">
        <v>880</v>
      </c>
      <c r="D16" s="419" t="s">
        <v>60</v>
      </c>
      <c r="E16" s="11" t="s">
        <v>46</v>
      </c>
      <c r="F16" s="11" t="s">
        <v>55</v>
      </c>
      <c r="G16" s="30">
        <v>4</v>
      </c>
      <c r="H16" s="16">
        <v>6</v>
      </c>
      <c r="I16" s="16">
        <v>6</v>
      </c>
      <c r="J16" s="16">
        <v>6</v>
      </c>
      <c r="K16" s="16">
        <v>6</v>
      </c>
      <c r="L16" s="170">
        <v>7</v>
      </c>
      <c r="M16" s="188">
        <v>16000</v>
      </c>
      <c r="N16" s="2" t="s">
        <v>584</v>
      </c>
    </row>
    <row r="17" spans="1:14" ht="60" customHeight="1">
      <c r="A17" s="420"/>
      <c r="B17" s="420"/>
      <c r="C17" s="419" t="s">
        <v>881</v>
      </c>
      <c r="D17" s="420"/>
      <c r="E17" s="29" t="s">
        <v>47</v>
      </c>
      <c r="F17" s="11" t="s">
        <v>614</v>
      </c>
      <c r="G17" s="30">
        <v>4</v>
      </c>
      <c r="H17" s="16">
        <v>0</v>
      </c>
      <c r="I17" s="16">
        <v>3</v>
      </c>
      <c r="J17" s="16">
        <v>0</v>
      </c>
      <c r="K17" s="16">
        <v>3</v>
      </c>
      <c r="L17" s="170">
        <v>7</v>
      </c>
      <c r="M17" s="138">
        <v>1000</v>
      </c>
      <c r="N17" s="2" t="s">
        <v>584</v>
      </c>
    </row>
    <row r="18" spans="1:14" ht="38.25">
      <c r="A18" s="420"/>
      <c r="B18" s="420"/>
      <c r="C18" s="421"/>
      <c r="D18" s="420"/>
      <c r="E18" s="29" t="s">
        <v>58</v>
      </c>
      <c r="F18" s="11" t="s">
        <v>56</v>
      </c>
      <c r="G18" s="30">
        <v>4</v>
      </c>
      <c r="H18" s="16">
        <v>1</v>
      </c>
      <c r="I18" s="16">
        <v>1</v>
      </c>
      <c r="J18" s="16">
        <v>2</v>
      </c>
      <c r="K18" s="16">
        <v>1</v>
      </c>
      <c r="L18" s="170">
        <v>7</v>
      </c>
      <c r="M18" s="138">
        <v>500</v>
      </c>
      <c r="N18" s="2" t="s">
        <v>584</v>
      </c>
    </row>
    <row r="19" spans="1:14" ht="61.5" customHeight="1">
      <c r="A19" s="421"/>
      <c r="B19" s="421"/>
      <c r="C19" s="16" t="s">
        <v>882</v>
      </c>
      <c r="D19" s="421"/>
      <c r="E19" s="75" t="s">
        <v>381</v>
      </c>
      <c r="F19" s="11" t="s">
        <v>365</v>
      </c>
      <c r="G19" s="30">
        <v>0</v>
      </c>
      <c r="H19" s="16">
        <v>1</v>
      </c>
      <c r="I19" s="16">
        <v>2</v>
      </c>
      <c r="J19" s="16">
        <v>1</v>
      </c>
      <c r="K19" s="16">
        <v>1</v>
      </c>
      <c r="L19" s="170">
        <v>5</v>
      </c>
      <c r="M19" s="138">
        <v>500</v>
      </c>
      <c r="N19" s="2" t="s">
        <v>584</v>
      </c>
    </row>
    <row r="20" spans="13:14" ht="12.75">
      <c r="M20" s="172">
        <f>SUM(M16:M19)</f>
        <v>18000</v>
      </c>
      <c r="N20" s="13"/>
    </row>
    <row r="21" ht="12.75">
      <c r="N21" s="13"/>
    </row>
  </sheetData>
  <sheetProtection/>
  <mergeCells count="26">
    <mergeCell ref="B13:D13"/>
    <mergeCell ref="E13:I13"/>
    <mergeCell ref="J13:N13"/>
    <mergeCell ref="B16:B19"/>
    <mergeCell ref="C17:C18"/>
    <mergeCell ref="C14:C15"/>
    <mergeCell ref="A16:A19"/>
    <mergeCell ref="F14:G14"/>
    <mergeCell ref="B14:B15"/>
    <mergeCell ref="M14:M15"/>
    <mergeCell ref="E14:E15"/>
    <mergeCell ref="A8:N8"/>
    <mergeCell ref="D16:D19"/>
    <mergeCell ref="A9:N9"/>
    <mergeCell ref="A10:N10"/>
    <mergeCell ref="A11:N11"/>
    <mergeCell ref="A12:N12"/>
    <mergeCell ref="H14:L14"/>
    <mergeCell ref="A14:A15"/>
    <mergeCell ref="N14:N15"/>
    <mergeCell ref="D14:D15"/>
    <mergeCell ref="A1:O1"/>
    <mergeCell ref="A2:O2"/>
    <mergeCell ref="A4:N4"/>
    <mergeCell ref="A5:N5"/>
    <mergeCell ref="A6:N6"/>
  </mergeCells>
  <printOptions/>
  <pageMargins left="1.2598425196850394" right="0.4330708661417323" top="0.5511811023622047" bottom="0.5511811023622047" header="0.31496062992125984" footer="0.31496062992125984"/>
  <pageSetup horizontalDpi="600" verticalDpi="600" orientation="landscape" paperSize="5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26"/>
  <sheetViews>
    <sheetView view="pageBreakPreview" zoomScaleSheetLayoutView="100" zoomScalePageLayoutView="0" workbookViewId="0" topLeftCell="A10">
      <selection activeCell="A10" sqref="A10:N10"/>
    </sheetView>
  </sheetViews>
  <sheetFormatPr defaultColWidth="11.421875" defaultRowHeight="12.75"/>
  <cols>
    <col min="1" max="1" width="13.00390625" style="0" customWidth="1"/>
    <col min="2" max="2" width="13.7109375" style="0" customWidth="1"/>
    <col min="3" max="3" width="16.57421875" style="0" customWidth="1"/>
    <col min="4" max="4" width="15.8515625" style="0" customWidth="1"/>
    <col min="5" max="5" width="24.7109375" style="0" customWidth="1"/>
    <col min="6" max="6" width="19.140625" style="0" customWidth="1"/>
    <col min="7" max="7" width="10.00390625" style="0" customWidth="1"/>
    <col min="8" max="11" width="6.8515625" style="32" customWidth="1"/>
    <col min="12" max="12" width="8.00390625" style="32" customWidth="1"/>
    <col min="13" max="13" width="12.7109375" style="0" customWidth="1"/>
    <col min="14" max="14" width="14.57421875" style="0" customWidth="1"/>
  </cols>
  <sheetData>
    <row r="1" spans="1:14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10.5" customHeight="1">
      <c r="A3" s="5"/>
      <c r="B3" s="5"/>
      <c r="C3" s="5"/>
      <c r="D3" s="5"/>
      <c r="E3" s="5"/>
      <c r="F3" s="5"/>
      <c r="G3" s="5"/>
      <c r="H3" s="33"/>
      <c r="I3" s="33"/>
      <c r="J3" s="33"/>
      <c r="K3" s="33"/>
      <c r="L3" s="33"/>
      <c r="M3" s="5"/>
      <c r="N3" s="12"/>
    </row>
    <row r="4" spans="1:14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>
      <c r="A5" s="307" t="s">
        <v>629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6.5" thickBot="1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15.75">
      <c r="A7" s="308" t="s">
        <v>631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.75">
      <c r="A8" s="316" t="s">
        <v>632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>
      <c r="A9" s="316" t="s">
        <v>633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57.75" customHeight="1">
      <c r="A10" s="481" t="s">
        <v>775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</row>
    <row r="11" spans="1:14" ht="16.5" thickBot="1">
      <c r="A11" s="512" t="s">
        <v>634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</row>
    <row r="12" spans="1:14" ht="41.25" customHeight="1" thickBot="1">
      <c r="A12" s="251" t="s">
        <v>853</v>
      </c>
      <c r="B12" s="486" t="s">
        <v>883</v>
      </c>
      <c r="C12" s="487"/>
      <c r="D12" s="487"/>
      <c r="E12" s="487" t="s">
        <v>884</v>
      </c>
      <c r="F12" s="487"/>
      <c r="G12" s="487"/>
      <c r="H12" s="487"/>
      <c r="I12" s="488"/>
      <c r="J12" s="486" t="s">
        <v>885</v>
      </c>
      <c r="K12" s="487"/>
      <c r="L12" s="487"/>
      <c r="M12" s="487"/>
      <c r="N12" s="487"/>
    </row>
    <row r="13" spans="1:14" ht="12.75" customHeight="1">
      <c r="A13" s="348" t="s">
        <v>2</v>
      </c>
      <c r="B13" s="348" t="s">
        <v>5</v>
      </c>
      <c r="C13" s="348" t="s">
        <v>1</v>
      </c>
      <c r="D13" s="348" t="s">
        <v>6</v>
      </c>
      <c r="E13" s="348" t="s">
        <v>16</v>
      </c>
      <c r="F13" s="348" t="s">
        <v>1</v>
      </c>
      <c r="G13" s="348"/>
      <c r="H13" s="348" t="s">
        <v>12</v>
      </c>
      <c r="I13" s="348"/>
      <c r="J13" s="348"/>
      <c r="K13" s="348"/>
      <c r="L13" s="348"/>
      <c r="M13" s="337" t="s">
        <v>609</v>
      </c>
      <c r="N13" s="343" t="s">
        <v>3</v>
      </c>
    </row>
    <row r="14" spans="1:14" ht="21" customHeight="1">
      <c r="A14" s="325"/>
      <c r="B14" s="325"/>
      <c r="C14" s="325"/>
      <c r="D14" s="325"/>
      <c r="E14" s="325"/>
      <c r="F14" s="28" t="s">
        <v>7</v>
      </c>
      <c r="G14" s="28" t="s">
        <v>8</v>
      </c>
      <c r="H14" s="34" t="s">
        <v>14</v>
      </c>
      <c r="I14" s="34" t="s">
        <v>15</v>
      </c>
      <c r="J14" s="34" t="s">
        <v>9</v>
      </c>
      <c r="K14" s="34" t="s">
        <v>10</v>
      </c>
      <c r="L14" s="28" t="s">
        <v>11</v>
      </c>
      <c r="M14" s="333"/>
      <c r="N14" s="335"/>
    </row>
    <row r="15" spans="1:14" ht="33.75" customHeight="1">
      <c r="A15" s="364" t="s">
        <v>636</v>
      </c>
      <c r="B15" s="364" t="s">
        <v>637</v>
      </c>
      <c r="C15" s="364" t="s">
        <v>886</v>
      </c>
      <c r="D15" s="363" t="s">
        <v>108</v>
      </c>
      <c r="E15" s="25" t="s">
        <v>111</v>
      </c>
      <c r="F15" s="11" t="s">
        <v>110</v>
      </c>
      <c r="G15" s="85">
        <v>0</v>
      </c>
      <c r="H15" s="41">
        <v>0</v>
      </c>
      <c r="I15" s="43">
        <v>0</v>
      </c>
      <c r="J15" s="43">
        <v>0</v>
      </c>
      <c r="K15" s="43" t="s">
        <v>112</v>
      </c>
      <c r="L15" s="85">
        <v>0.5</v>
      </c>
      <c r="M15" s="112">
        <v>0</v>
      </c>
      <c r="N15" s="81" t="s">
        <v>587</v>
      </c>
    </row>
    <row r="16" spans="1:14" ht="33.75">
      <c r="A16" s="364"/>
      <c r="B16" s="364"/>
      <c r="C16" s="364"/>
      <c r="D16" s="363"/>
      <c r="E16" s="25" t="s">
        <v>113</v>
      </c>
      <c r="F16" s="11" t="s">
        <v>96</v>
      </c>
      <c r="G16" s="86">
        <v>1</v>
      </c>
      <c r="H16" s="42">
        <v>0</v>
      </c>
      <c r="I16" s="43">
        <v>0</v>
      </c>
      <c r="J16" s="43">
        <v>0</v>
      </c>
      <c r="K16" s="43">
        <v>0</v>
      </c>
      <c r="L16" s="86">
        <v>0</v>
      </c>
      <c r="M16" s="112">
        <v>0</v>
      </c>
      <c r="N16" s="81" t="s">
        <v>587</v>
      </c>
    </row>
    <row r="17" spans="1:14" ht="33.75" customHeight="1">
      <c r="A17" s="364"/>
      <c r="B17" s="364"/>
      <c r="C17" s="364" t="s">
        <v>887</v>
      </c>
      <c r="D17" s="363"/>
      <c r="E17" s="25" t="s">
        <v>114</v>
      </c>
      <c r="F17" s="11" t="s">
        <v>97</v>
      </c>
      <c r="G17" s="86">
        <v>5</v>
      </c>
      <c r="H17" s="44">
        <v>0</v>
      </c>
      <c r="I17" s="43">
        <v>3</v>
      </c>
      <c r="J17" s="43">
        <v>3</v>
      </c>
      <c r="K17" s="43">
        <v>4</v>
      </c>
      <c r="L17" s="86">
        <v>10</v>
      </c>
      <c r="M17" s="112">
        <v>0</v>
      </c>
      <c r="N17" s="81" t="s">
        <v>587</v>
      </c>
    </row>
    <row r="18" spans="1:14" ht="56.25">
      <c r="A18" s="364"/>
      <c r="B18" s="364"/>
      <c r="C18" s="364"/>
      <c r="D18" s="363"/>
      <c r="E18" s="25" t="s">
        <v>115</v>
      </c>
      <c r="F18" s="11" t="s">
        <v>98</v>
      </c>
      <c r="G18" s="86">
        <v>5</v>
      </c>
      <c r="H18" s="45">
        <v>2</v>
      </c>
      <c r="I18" s="43">
        <v>2</v>
      </c>
      <c r="J18" s="43">
        <v>2</v>
      </c>
      <c r="K18" s="43">
        <v>2</v>
      </c>
      <c r="L18" s="86">
        <v>8</v>
      </c>
      <c r="M18" s="112">
        <v>400</v>
      </c>
      <c r="N18" s="81" t="s">
        <v>587</v>
      </c>
    </row>
    <row r="19" spans="1:14" ht="45" customHeight="1">
      <c r="A19" s="364"/>
      <c r="B19" s="364"/>
      <c r="C19" s="364" t="s">
        <v>888</v>
      </c>
      <c r="D19" s="363"/>
      <c r="E19" s="25" t="s">
        <v>116</v>
      </c>
      <c r="F19" s="11" t="s">
        <v>99</v>
      </c>
      <c r="G19" s="86">
        <v>2</v>
      </c>
      <c r="H19" s="45">
        <v>0</v>
      </c>
      <c r="I19" s="43">
        <v>2</v>
      </c>
      <c r="J19" s="43">
        <v>3</v>
      </c>
      <c r="K19" s="43">
        <v>0</v>
      </c>
      <c r="L19" s="86">
        <v>5</v>
      </c>
      <c r="M19" s="112">
        <v>100</v>
      </c>
      <c r="N19" s="81" t="s">
        <v>587</v>
      </c>
    </row>
    <row r="20" spans="1:14" ht="25.5">
      <c r="A20" s="364"/>
      <c r="B20" s="364"/>
      <c r="C20" s="364"/>
      <c r="D20" s="363"/>
      <c r="E20" s="25" t="s">
        <v>117</v>
      </c>
      <c r="F20" s="11" t="s">
        <v>100</v>
      </c>
      <c r="G20" s="86">
        <v>6</v>
      </c>
      <c r="H20" s="45">
        <v>10</v>
      </c>
      <c r="I20" s="43">
        <v>10</v>
      </c>
      <c r="J20" s="43">
        <v>10</v>
      </c>
      <c r="K20" s="43">
        <v>10</v>
      </c>
      <c r="L20" s="86">
        <v>10</v>
      </c>
      <c r="M20" s="112">
        <v>7000</v>
      </c>
      <c r="N20" s="81" t="s">
        <v>587</v>
      </c>
    </row>
    <row r="21" spans="1:14" ht="56.25" customHeight="1">
      <c r="A21" s="364" t="s">
        <v>636</v>
      </c>
      <c r="B21" s="364" t="s">
        <v>637</v>
      </c>
      <c r="C21" s="35" t="s">
        <v>886</v>
      </c>
      <c r="D21" s="363" t="s">
        <v>108</v>
      </c>
      <c r="E21" s="2" t="s">
        <v>118</v>
      </c>
      <c r="F21" s="11" t="s">
        <v>101</v>
      </c>
      <c r="G21" s="86">
        <v>200</v>
      </c>
      <c r="H21" s="45">
        <v>80</v>
      </c>
      <c r="I21" s="43">
        <v>70</v>
      </c>
      <c r="J21" s="43">
        <v>80</v>
      </c>
      <c r="K21" s="43">
        <v>70</v>
      </c>
      <c r="L21" s="86">
        <v>300</v>
      </c>
      <c r="M21" s="112">
        <v>100</v>
      </c>
      <c r="N21" s="81" t="s">
        <v>587</v>
      </c>
    </row>
    <row r="22" spans="1:14" ht="33.75">
      <c r="A22" s="364"/>
      <c r="B22" s="364"/>
      <c r="C22" s="364" t="s">
        <v>887</v>
      </c>
      <c r="D22" s="363"/>
      <c r="E22" s="2" t="s">
        <v>119</v>
      </c>
      <c r="F22" s="11" t="s">
        <v>102</v>
      </c>
      <c r="G22" s="86">
        <v>5</v>
      </c>
      <c r="H22" s="45">
        <v>8</v>
      </c>
      <c r="I22" s="45">
        <v>8</v>
      </c>
      <c r="J22" s="45">
        <v>8</v>
      </c>
      <c r="K22" s="45">
        <v>8</v>
      </c>
      <c r="L22" s="86">
        <v>8</v>
      </c>
      <c r="M22" s="112">
        <v>0</v>
      </c>
      <c r="N22" s="81" t="s">
        <v>587</v>
      </c>
    </row>
    <row r="23" spans="1:14" ht="25.5">
      <c r="A23" s="364"/>
      <c r="B23" s="364"/>
      <c r="C23" s="364"/>
      <c r="D23" s="363"/>
      <c r="E23" s="2" t="s">
        <v>120</v>
      </c>
      <c r="F23" s="11" t="s">
        <v>101</v>
      </c>
      <c r="G23" s="86">
        <v>500</v>
      </c>
      <c r="H23" s="45">
        <v>125</v>
      </c>
      <c r="I23" s="45">
        <v>125</v>
      </c>
      <c r="J23" s="45">
        <v>125</v>
      </c>
      <c r="K23" s="45">
        <v>125</v>
      </c>
      <c r="L23" s="86">
        <v>500</v>
      </c>
      <c r="M23" s="112">
        <v>0</v>
      </c>
      <c r="N23" s="81" t="s">
        <v>587</v>
      </c>
    </row>
    <row r="24" spans="1:14" ht="89.25">
      <c r="A24" s="364"/>
      <c r="B24" s="364"/>
      <c r="C24" s="364" t="s">
        <v>888</v>
      </c>
      <c r="D24" s="363"/>
      <c r="E24" s="2" t="s">
        <v>121</v>
      </c>
      <c r="F24" s="11" t="s">
        <v>103</v>
      </c>
      <c r="G24" s="86">
        <v>5</v>
      </c>
      <c r="H24" s="45">
        <v>5</v>
      </c>
      <c r="I24" s="45">
        <v>5</v>
      </c>
      <c r="J24" s="45">
        <v>5</v>
      </c>
      <c r="K24" s="45">
        <v>5</v>
      </c>
      <c r="L24" s="86">
        <v>5</v>
      </c>
      <c r="M24" s="112">
        <v>400</v>
      </c>
      <c r="N24" s="81" t="s">
        <v>587</v>
      </c>
    </row>
    <row r="25" spans="1:14" ht="38.25">
      <c r="A25" s="364"/>
      <c r="B25" s="364"/>
      <c r="C25" s="364"/>
      <c r="D25" s="363"/>
      <c r="E25" s="2" t="s">
        <v>122</v>
      </c>
      <c r="F25" s="11" t="s">
        <v>104</v>
      </c>
      <c r="G25" s="11">
        <v>2</v>
      </c>
      <c r="H25" s="16">
        <v>0</v>
      </c>
      <c r="I25" s="16">
        <v>1</v>
      </c>
      <c r="J25" s="16">
        <v>1</v>
      </c>
      <c r="K25" s="16">
        <v>1</v>
      </c>
      <c r="L25" s="11">
        <v>3</v>
      </c>
      <c r="M25" s="141">
        <v>0</v>
      </c>
      <c r="N25" s="81" t="s">
        <v>587</v>
      </c>
    </row>
    <row r="26" spans="2:13" ht="12.75">
      <c r="B26" s="76"/>
      <c r="C26" s="252"/>
      <c r="M26" s="140">
        <f>SUM(M15:M25)</f>
        <v>8000</v>
      </c>
    </row>
  </sheetData>
  <sheetProtection/>
  <mergeCells count="33">
    <mergeCell ref="E12:I12"/>
    <mergeCell ref="J12:N12"/>
    <mergeCell ref="C13:C14"/>
    <mergeCell ref="C19:C20"/>
    <mergeCell ref="C17:C18"/>
    <mergeCell ref="C15:C16"/>
    <mergeCell ref="C22:C23"/>
    <mergeCell ref="A21:A25"/>
    <mergeCell ref="D21:D25"/>
    <mergeCell ref="H13:L13"/>
    <mergeCell ref="M13:M14"/>
    <mergeCell ref="E13:E14"/>
    <mergeCell ref="F13:G13"/>
    <mergeCell ref="A13:A14"/>
    <mergeCell ref="B13:B14"/>
    <mergeCell ref="C24:C25"/>
    <mergeCell ref="B21:B25"/>
    <mergeCell ref="A9:N9"/>
    <mergeCell ref="A11:N11"/>
    <mergeCell ref="N13:N14"/>
    <mergeCell ref="A15:A20"/>
    <mergeCell ref="D15:D20"/>
    <mergeCell ref="B15:B20"/>
    <mergeCell ref="D13:D14"/>
    <mergeCell ref="A10:N10"/>
    <mergeCell ref="B12:D12"/>
    <mergeCell ref="A8:N8"/>
    <mergeCell ref="A6:N6"/>
    <mergeCell ref="A7:N7"/>
    <mergeCell ref="A1:N1"/>
    <mergeCell ref="A2:N2"/>
    <mergeCell ref="A4:N4"/>
    <mergeCell ref="A5:N5"/>
  </mergeCells>
  <printOptions/>
  <pageMargins left="1.25" right="0.5" top="0.748031496062992" bottom="0.748031496062992" header="0.31496062992126" footer="0.31496062992126"/>
  <pageSetup horizontalDpi="600" verticalDpi="600" orientation="landscape" paperSize="5" scale="90" r:id="rId1"/>
  <headerFooter>
    <oddFooter>&amp;C&amp;P</oddFooter>
  </headerFooter>
  <rowBreaks count="1" manualBreakCount="1">
    <brk id="20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20"/>
  <sheetViews>
    <sheetView view="pageBreakPreview" zoomScaleNormal="75" zoomScaleSheetLayoutView="100" zoomScalePageLayoutView="0" workbookViewId="0" topLeftCell="A9">
      <selection activeCell="A12" sqref="A12"/>
    </sheetView>
  </sheetViews>
  <sheetFormatPr defaultColWidth="11.421875" defaultRowHeight="12.75"/>
  <cols>
    <col min="1" max="1" width="17.140625" style="0" customWidth="1"/>
    <col min="2" max="3" width="20.00390625" style="0" customWidth="1"/>
    <col min="4" max="4" width="15.7109375" style="0" customWidth="1"/>
    <col min="5" max="5" width="29.421875" style="0" customWidth="1"/>
    <col min="6" max="6" width="15.7109375" style="0" customWidth="1"/>
    <col min="7" max="7" width="10.421875" style="0" customWidth="1"/>
    <col min="8" max="11" width="6.57421875" style="32" customWidth="1"/>
    <col min="12" max="12" width="8.00390625" style="32" customWidth="1"/>
    <col min="13" max="13" width="9.421875" style="0" customWidth="1"/>
  </cols>
  <sheetData>
    <row r="1" spans="1:14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11.25" customHeight="1">
      <c r="A3" s="5"/>
      <c r="B3" s="5"/>
      <c r="C3" s="5"/>
      <c r="D3" s="5"/>
      <c r="E3" s="5"/>
      <c r="F3" s="5"/>
      <c r="G3" s="5"/>
      <c r="H3" s="33"/>
      <c r="I3" s="33"/>
      <c r="J3" s="33"/>
      <c r="K3" s="33"/>
      <c r="L3" s="33"/>
      <c r="M3" s="5"/>
      <c r="N3" s="12"/>
    </row>
    <row r="4" spans="1:14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 customHeight="1">
      <c r="A5" s="307" t="s">
        <v>629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6.5" customHeight="1" thickBot="1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15.75" customHeight="1">
      <c r="A7" s="308" t="s">
        <v>631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.75" customHeight="1">
      <c r="A8" s="316" t="s">
        <v>632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 customHeight="1">
      <c r="A9" s="316" t="s">
        <v>633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56.25" customHeight="1">
      <c r="A10" s="481" t="s">
        <v>775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</row>
    <row r="11" spans="1:14" ht="16.5" customHeight="1" thickBot="1">
      <c r="A11" s="512" t="s">
        <v>634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</row>
    <row r="12" spans="1:14" ht="16.5" customHeight="1" thickBot="1">
      <c r="A12" s="251" t="s">
        <v>853</v>
      </c>
      <c r="B12" s="486" t="s">
        <v>883</v>
      </c>
      <c r="C12" s="487"/>
      <c r="D12" s="487"/>
      <c r="E12" s="487" t="s">
        <v>884</v>
      </c>
      <c r="F12" s="487"/>
      <c r="G12" s="487"/>
      <c r="H12" s="487"/>
      <c r="I12" s="488"/>
      <c r="J12" s="486" t="s">
        <v>885</v>
      </c>
      <c r="K12" s="487"/>
      <c r="L12" s="487"/>
      <c r="M12" s="487"/>
      <c r="N12" s="487"/>
    </row>
    <row r="13" spans="1:14" ht="12.75" customHeight="1">
      <c r="A13" s="348" t="s">
        <v>2</v>
      </c>
      <c r="B13" s="348" t="s">
        <v>5</v>
      </c>
      <c r="C13" s="348" t="s">
        <v>1</v>
      </c>
      <c r="D13" s="348" t="s">
        <v>6</v>
      </c>
      <c r="E13" s="348" t="s">
        <v>16</v>
      </c>
      <c r="F13" s="348" t="s">
        <v>1</v>
      </c>
      <c r="G13" s="348"/>
      <c r="H13" s="348" t="s">
        <v>12</v>
      </c>
      <c r="I13" s="348"/>
      <c r="J13" s="348"/>
      <c r="K13" s="348"/>
      <c r="L13" s="348"/>
      <c r="M13" s="337" t="s">
        <v>609</v>
      </c>
      <c r="N13" s="343" t="s">
        <v>3</v>
      </c>
    </row>
    <row r="14" spans="1:14" ht="34.5" thickBot="1">
      <c r="A14" s="349"/>
      <c r="B14" s="349"/>
      <c r="C14" s="349"/>
      <c r="D14" s="349"/>
      <c r="E14" s="349"/>
      <c r="F14" s="4" t="s">
        <v>7</v>
      </c>
      <c r="G14" s="4" t="s">
        <v>8</v>
      </c>
      <c r="H14" s="6" t="s">
        <v>14</v>
      </c>
      <c r="I14" s="6" t="s">
        <v>15</v>
      </c>
      <c r="J14" s="6" t="s">
        <v>9</v>
      </c>
      <c r="K14" s="6" t="s">
        <v>10</v>
      </c>
      <c r="L14" s="4" t="s">
        <v>11</v>
      </c>
      <c r="M14" s="333"/>
      <c r="N14" s="344"/>
    </row>
    <row r="15" spans="1:14" ht="89.25">
      <c r="A15" s="502" t="s">
        <v>635</v>
      </c>
      <c r="B15" s="502" t="s">
        <v>889</v>
      </c>
      <c r="C15" s="502" t="s">
        <v>890</v>
      </c>
      <c r="D15" s="363" t="s">
        <v>109</v>
      </c>
      <c r="E15" s="2" t="s">
        <v>123</v>
      </c>
      <c r="F15" s="42" t="s">
        <v>105</v>
      </c>
      <c r="G15" s="46">
        <v>3</v>
      </c>
      <c r="H15" s="46">
        <v>1</v>
      </c>
      <c r="I15" s="31">
        <v>1</v>
      </c>
      <c r="J15" s="31">
        <v>1</v>
      </c>
      <c r="K15" s="31">
        <v>1</v>
      </c>
      <c r="L15" s="46">
        <v>4</v>
      </c>
      <c r="M15" s="139">
        <v>100</v>
      </c>
      <c r="N15" s="81" t="s">
        <v>587</v>
      </c>
    </row>
    <row r="16" spans="1:14" ht="45">
      <c r="A16" s="352"/>
      <c r="B16" s="352"/>
      <c r="C16" s="353"/>
      <c r="D16" s="363"/>
      <c r="E16" s="2" t="s">
        <v>124</v>
      </c>
      <c r="F16" s="42" t="s">
        <v>106</v>
      </c>
      <c r="G16" s="44">
        <v>1</v>
      </c>
      <c r="H16" s="44">
        <v>0</v>
      </c>
      <c r="I16" s="31">
        <v>0</v>
      </c>
      <c r="J16" s="31">
        <v>0</v>
      </c>
      <c r="K16" s="31">
        <v>1</v>
      </c>
      <c r="L16" s="44">
        <v>1</v>
      </c>
      <c r="M16" s="139">
        <v>200</v>
      </c>
      <c r="N16" s="81" t="s">
        <v>587</v>
      </c>
    </row>
    <row r="17" spans="1:14" ht="89.25">
      <c r="A17" s="352"/>
      <c r="B17" s="352"/>
      <c r="C17" s="35" t="s">
        <v>891</v>
      </c>
      <c r="D17" s="363"/>
      <c r="E17" s="2" t="s">
        <v>125</v>
      </c>
      <c r="F17" s="42" t="s">
        <v>107</v>
      </c>
      <c r="G17" s="44">
        <v>1</v>
      </c>
      <c r="H17" s="44">
        <v>1</v>
      </c>
      <c r="I17" s="31">
        <v>1</v>
      </c>
      <c r="J17" s="31">
        <v>1</v>
      </c>
      <c r="K17" s="31">
        <v>1</v>
      </c>
      <c r="L17" s="44">
        <v>4</v>
      </c>
      <c r="M17" s="139">
        <v>1000</v>
      </c>
      <c r="N17" s="81" t="s">
        <v>587</v>
      </c>
    </row>
    <row r="18" spans="1:14" ht="45" customHeight="1">
      <c r="A18" s="352"/>
      <c r="B18" s="352"/>
      <c r="C18" s="354" t="s">
        <v>892</v>
      </c>
      <c r="D18" s="363"/>
      <c r="E18" s="22" t="s">
        <v>292</v>
      </c>
      <c r="F18" s="22" t="s">
        <v>291</v>
      </c>
      <c r="G18" s="44">
        <v>0</v>
      </c>
      <c r="H18" s="44">
        <v>0</v>
      </c>
      <c r="I18" s="31">
        <v>0</v>
      </c>
      <c r="J18" s="31">
        <v>1</v>
      </c>
      <c r="K18" s="31">
        <v>0</v>
      </c>
      <c r="L18" s="44">
        <v>1</v>
      </c>
      <c r="M18" s="139">
        <v>150</v>
      </c>
      <c r="N18" s="81" t="s">
        <v>587</v>
      </c>
    </row>
    <row r="19" spans="1:14" ht="38.25">
      <c r="A19" s="352"/>
      <c r="B19" s="352"/>
      <c r="C19" s="353"/>
      <c r="D19" s="363"/>
      <c r="E19" s="2" t="s">
        <v>126</v>
      </c>
      <c r="F19" s="42" t="s">
        <v>99</v>
      </c>
      <c r="G19" s="44">
        <v>6</v>
      </c>
      <c r="H19" s="44">
        <v>2</v>
      </c>
      <c r="I19" s="31">
        <v>2</v>
      </c>
      <c r="J19" s="31">
        <v>2</v>
      </c>
      <c r="K19" s="31">
        <v>4</v>
      </c>
      <c r="L19" s="44">
        <v>10</v>
      </c>
      <c r="M19" s="139">
        <v>5000</v>
      </c>
      <c r="N19" s="81" t="s">
        <v>587</v>
      </c>
    </row>
    <row r="20" ht="12.75">
      <c r="M20" s="248">
        <f>SUM(M15:M19)</f>
        <v>6450</v>
      </c>
    </row>
  </sheetData>
  <sheetProtection/>
  <mergeCells count="27">
    <mergeCell ref="A10:N10"/>
    <mergeCell ref="B12:D12"/>
    <mergeCell ref="E12:I12"/>
    <mergeCell ref="J12:N12"/>
    <mergeCell ref="C13:C14"/>
    <mergeCell ref="C18:C19"/>
    <mergeCell ref="C15:C16"/>
    <mergeCell ref="A13:A14"/>
    <mergeCell ref="B13:B14"/>
    <mergeCell ref="A11:N11"/>
    <mergeCell ref="D15:D19"/>
    <mergeCell ref="A15:A19"/>
    <mergeCell ref="F13:G13"/>
    <mergeCell ref="H13:L13"/>
    <mergeCell ref="M13:M14"/>
    <mergeCell ref="N13:N14"/>
    <mergeCell ref="B15:B19"/>
    <mergeCell ref="D13:D14"/>
    <mergeCell ref="E13:E14"/>
    <mergeCell ref="A8:N8"/>
    <mergeCell ref="A9:N9"/>
    <mergeCell ref="A1:N1"/>
    <mergeCell ref="A2:N2"/>
    <mergeCell ref="A4:N4"/>
    <mergeCell ref="A5:N5"/>
    <mergeCell ref="A6:N6"/>
    <mergeCell ref="A7:N7"/>
  </mergeCells>
  <printOptions/>
  <pageMargins left="1.25" right="0.45" top="0.75" bottom="0.75" header="0.3" footer="0.3"/>
  <pageSetup horizontalDpi="600" verticalDpi="600" orientation="landscape" paperSize="5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25"/>
  <sheetViews>
    <sheetView view="pageBreakPreview" zoomScaleSheetLayoutView="100" zoomScalePageLayoutView="0" workbookViewId="0" topLeftCell="A18">
      <selection activeCell="A15" sqref="A15:A17"/>
    </sheetView>
  </sheetViews>
  <sheetFormatPr defaultColWidth="11.421875" defaultRowHeight="12.75"/>
  <cols>
    <col min="1" max="2" width="15.28125" style="0" customWidth="1"/>
    <col min="3" max="3" width="20.140625" style="0" customWidth="1"/>
    <col min="4" max="4" width="15.8515625" style="0" customWidth="1"/>
    <col min="5" max="5" width="19.28125" style="0" customWidth="1"/>
    <col min="6" max="6" width="16.8515625" style="0" customWidth="1"/>
    <col min="7" max="7" width="7.57421875" style="0" customWidth="1"/>
    <col min="8" max="11" width="5.7109375" style="0" customWidth="1"/>
    <col min="12" max="12" width="7.57421875" style="0" customWidth="1"/>
    <col min="13" max="13" width="11.421875" style="0" customWidth="1"/>
  </cols>
  <sheetData>
    <row r="1" spans="1:16" ht="18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7"/>
    </row>
    <row r="2" spans="1:16" ht="18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7"/>
    </row>
    <row r="3" spans="1:15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  <c r="O3" s="5"/>
    </row>
    <row r="4" spans="1:15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135"/>
    </row>
    <row r="5" spans="1:15" ht="15.75">
      <c r="A5" s="307" t="s">
        <v>583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35"/>
    </row>
    <row r="6" spans="1:15" ht="15.75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135"/>
    </row>
    <row r="7" spans="1:14" ht="15.75">
      <c r="A7" s="317" t="s">
        <v>893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</row>
    <row r="8" spans="1:14" ht="15.75">
      <c r="A8" s="317" t="s">
        <v>894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>
      <c r="A9" s="317" t="s">
        <v>895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59.25" customHeight="1">
      <c r="A10" s="480" t="s">
        <v>775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</row>
    <row r="11" spans="1:14" ht="16.5" thickBot="1">
      <c r="A11" s="443" t="s">
        <v>896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</row>
    <row r="12" spans="1:14" ht="69.75" customHeight="1" thickBot="1">
      <c r="A12" s="243" t="s">
        <v>853</v>
      </c>
      <c r="B12" s="448" t="s">
        <v>897</v>
      </c>
      <c r="C12" s="448"/>
      <c r="D12" s="448"/>
      <c r="E12" s="448" t="s">
        <v>898</v>
      </c>
      <c r="F12" s="448"/>
      <c r="G12" s="448"/>
      <c r="H12" s="448" t="s">
        <v>899</v>
      </c>
      <c r="I12" s="448"/>
      <c r="J12" s="448"/>
      <c r="K12" s="448"/>
      <c r="L12" s="448"/>
      <c r="M12" s="448"/>
      <c r="N12" s="477"/>
    </row>
    <row r="13" spans="1:15" ht="12.75" customHeight="1">
      <c r="A13" s="345" t="s">
        <v>2</v>
      </c>
      <c r="B13" s="328" t="s">
        <v>5</v>
      </c>
      <c r="C13" s="348" t="s">
        <v>1</v>
      </c>
      <c r="D13" s="348" t="s">
        <v>6</v>
      </c>
      <c r="E13" s="336" t="s">
        <v>16</v>
      </c>
      <c r="F13" s="336" t="s">
        <v>1</v>
      </c>
      <c r="G13" s="336"/>
      <c r="H13" s="336" t="s">
        <v>12</v>
      </c>
      <c r="I13" s="336"/>
      <c r="J13" s="336"/>
      <c r="K13" s="336"/>
      <c r="L13" s="336"/>
      <c r="M13" s="337" t="s">
        <v>609</v>
      </c>
      <c r="N13" s="343" t="s">
        <v>3</v>
      </c>
      <c r="O13" s="3"/>
    </row>
    <row r="14" spans="1:16" ht="21.75" customHeight="1">
      <c r="A14" s="322"/>
      <c r="B14" s="323"/>
      <c r="C14" s="325"/>
      <c r="D14" s="325"/>
      <c r="E14" s="327"/>
      <c r="F14" s="23" t="s">
        <v>7</v>
      </c>
      <c r="G14" s="23" t="s">
        <v>8</v>
      </c>
      <c r="H14" s="24" t="s">
        <v>14</v>
      </c>
      <c r="I14" s="24" t="s">
        <v>15</v>
      </c>
      <c r="J14" s="24" t="s">
        <v>9</v>
      </c>
      <c r="K14" s="24" t="s">
        <v>10</v>
      </c>
      <c r="L14" s="23" t="s">
        <v>11</v>
      </c>
      <c r="M14" s="333"/>
      <c r="N14" s="335"/>
      <c r="O14" s="63">
        <v>2009</v>
      </c>
      <c r="P14" s="3"/>
    </row>
    <row r="15" spans="1:16" ht="74.25" customHeight="1">
      <c r="A15" s="415" t="s">
        <v>900</v>
      </c>
      <c r="B15" s="415" t="s">
        <v>901</v>
      </c>
      <c r="C15" s="16" t="s">
        <v>902</v>
      </c>
      <c r="D15" s="431" t="s">
        <v>366</v>
      </c>
      <c r="E15" s="11" t="s">
        <v>378</v>
      </c>
      <c r="F15" s="11" t="s">
        <v>157</v>
      </c>
      <c r="G15" s="11">
        <v>0</v>
      </c>
      <c r="H15" s="143">
        <v>0.25</v>
      </c>
      <c r="I15" s="143">
        <v>0.25</v>
      </c>
      <c r="J15" s="143">
        <v>0.25</v>
      </c>
      <c r="K15" s="143">
        <v>0.25</v>
      </c>
      <c r="L15" s="22">
        <v>1</v>
      </c>
      <c r="M15" s="113">
        <v>20555</v>
      </c>
      <c r="N15" s="49" t="s">
        <v>357</v>
      </c>
      <c r="O15" s="63"/>
      <c r="P15" s="3"/>
    </row>
    <row r="16" spans="1:16" ht="89.25">
      <c r="A16" s="415"/>
      <c r="B16" s="415"/>
      <c r="C16" s="16" t="s">
        <v>903</v>
      </c>
      <c r="D16" s="431"/>
      <c r="E16" s="11" t="s">
        <v>615</v>
      </c>
      <c r="F16" s="11" t="s">
        <v>616</v>
      </c>
      <c r="G16" s="30">
        <v>1</v>
      </c>
      <c r="H16" s="143">
        <v>0</v>
      </c>
      <c r="I16" s="143">
        <v>0</v>
      </c>
      <c r="J16" s="143">
        <v>1</v>
      </c>
      <c r="K16" s="143">
        <v>0</v>
      </c>
      <c r="L16" s="170">
        <v>1</v>
      </c>
      <c r="M16" s="113">
        <v>0</v>
      </c>
      <c r="N16" s="49" t="s">
        <v>590</v>
      </c>
      <c r="O16" s="63"/>
      <c r="P16" s="3"/>
    </row>
    <row r="17" spans="1:16" ht="63.75" customHeight="1">
      <c r="A17" s="415"/>
      <c r="B17" s="415"/>
      <c r="C17" s="16" t="s">
        <v>904</v>
      </c>
      <c r="D17" s="431"/>
      <c r="E17" s="11" t="s">
        <v>379</v>
      </c>
      <c r="F17" s="11" t="s">
        <v>588</v>
      </c>
      <c r="G17" s="30">
        <v>0</v>
      </c>
      <c r="H17" s="143">
        <v>0</v>
      </c>
      <c r="I17" s="143">
        <v>1</v>
      </c>
      <c r="J17" s="143">
        <v>1</v>
      </c>
      <c r="K17" s="143">
        <v>0</v>
      </c>
      <c r="L17" s="170">
        <v>2</v>
      </c>
      <c r="M17" s="113">
        <v>0</v>
      </c>
      <c r="N17" s="9" t="s">
        <v>590</v>
      </c>
      <c r="O17" s="63"/>
      <c r="P17" s="3"/>
    </row>
    <row r="18" spans="1:16" ht="32.25" customHeight="1">
      <c r="A18" s="420" t="s">
        <v>900</v>
      </c>
      <c r="B18" s="420" t="s">
        <v>905</v>
      </c>
      <c r="C18" s="420" t="s">
        <v>906</v>
      </c>
      <c r="D18" s="515" t="s">
        <v>366</v>
      </c>
      <c r="E18" s="71" t="s">
        <v>909</v>
      </c>
      <c r="F18" s="71" t="s">
        <v>203</v>
      </c>
      <c r="G18" s="301">
        <v>0</v>
      </c>
      <c r="H18" s="71">
        <v>1</v>
      </c>
      <c r="I18" s="71">
        <v>0</v>
      </c>
      <c r="J18" s="71">
        <v>0</v>
      </c>
      <c r="K18" s="71">
        <v>0</v>
      </c>
      <c r="L18" s="302">
        <v>1</v>
      </c>
      <c r="M18" s="300">
        <v>40000</v>
      </c>
      <c r="N18" s="339" t="s">
        <v>585</v>
      </c>
      <c r="O18" s="405">
        <v>1040000</v>
      </c>
      <c r="P18" s="11">
        <v>2</v>
      </c>
    </row>
    <row r="19" spans="1:16" ht="46.5" customHeight="1">
      <c r="A19" s="420"/>
      <c r="B19" s="420"/>
      <c r="C19" s="421"/>
      <c r="D19" s="515"/>
      <c r="E19" s="27" t="s">
        <v>367</v>
      </c>
      <c r="F19" s="11" t="s">
        <v>589</v>
      </c>
      <c r="G19" s="30">
        <v>0</v>
      </c>
      <c r="H19" s="11">
        <v>1</v>
      </c>
      <c r="I19" s="11">
        <v>1</v>
      </c>
      <c r="J19" s="11">
        <v>1</v>
      </c>
      <c r="K19" s="11">
        <v>1</v>
      </c>
      <c r="L19" s="170">
        <v>1</v>
      </c>
      <c r="M19" s="113">
        <v>15626</v>
      </c>
      <c r="N19" s="405"/>
      <c r="O19" s="405"/>
      <c r="P19" s="11"/>
    </row>
    <row r="20" spans="1:16" ht="63.75" customHeight="1">
      <c r="A20" s="420"/>
      <c r="B20" s="420"/>
      <c r="C20" s="419" t="s">
        <v>907</v>
      </c>
      <c r="D20" s="516"/>
      <c r="E20" s="11" t="s">
        <v>910</v>
      </c>
      <c r="F20" s="11" t="s">
        <v>203</v>
      </c>
      <c r="G20" s="30">
        <v>1</v>
      </c>
      <c r="H20" s="19">
        <v>1</v>
      </c>
      <c r="I20" s="19">
        <v>0</v>
      </c>
      <c r="J20" s="19">
        <v>0</v>
      </c>
      <c r="K20" s="19">
        <v>0</v>
      </c>
      <c r="L20" s="170">
        <v>1</v>
      </c>
      <c r="M20" s="113">
        <v>70000</v>
      </c>
      <c r="N20" s="81" t="s">
        <v>585</v>
      </c>
      <c r="O20" s="61">
        <v>500000</v>
      </c>
      <c r="P20" s="11">
        <v>1</v>
      </c>
    </row>
    <row r="21" spans="1:16" ht="68.25" customHeight="1">
      <c r="A21" s="420"/>
      <c r="B21" s="420"/>
      <c r="C21" s="421"/>
      <c r="D21" s="514" t="s">
        <v>366</v>
      </c>
      <c r="E21" s="11" t="s">
        <v>368</v>
      </c>
      <c r="F21" s="11" t="s">
        <v>369</v>
      </c>
      <c r="G21" s="11">
        <v>0</v>
      </c>
      <c r="H21" s="19">
        <v>0</v>
      </c>
      <c r="I21" s="19">
        <v>0</v>
      </c>
      <c r="J21" s="19">
        <v>0</v>
      </c>
      <c r="K21" s="19">
        <v>1</v>
      </c>
      <c r="L21" s="22">
        <v>1</v>
      </c>
      <c r="M21" s="144">
        <v>0</v>
      </c>
      <c r="N21" s="9" t="s">
        <v>590</v>
      </c>
      <c r="O21" s="70">
        <v>160000</v>
      </c>
      <c r="P21" s="11">
        <v>1</v>
      </c>
    </row>
    <row r="22" spans="1:16" ht="63.75" customHeight="1">
      <c r="A22" s="420"/>
      <c r="B22" s="420"/>
      <c r="C22" s="419" t="s">
        <v>908</v>
      </c>
      <c r="D22" s="515"/>
      <c r="E22" s="11" t="s">
        <v>370</v>
      </c>
      <c r="F22" s="11" t="s">
        <v>164</v>
      </c>
      <c r="G22" s="11">
        <v>0</v>
      </c>
      <c r="H22" s="19">
        <v>0</v>
      </c>
      <c r="I22" s="19">
        <v>0</v>
      </c>
      <c r="J22" s="19">
        <v>0</v>
      </c>
      <c r="K22" s="19">
        <v>1</v>
      </c>
      <c r="L22" s="22">
        <v>1</v>
      </c>
      <c r="M22" s="144">
        <v>0</v>
      </c>
      <c r="N22" s="81" t="s">
        <v>585</v>
      </c>
      <c r="O22" s="61"/>
      <c r="P22" s="69"/>
    </row>
    <row r="23" spans="1:16" ht="45">
      <c r="A23" s="420"/>
      <c r="B23" s="420"/>
      <c r="C23" s="420"/>
      <c r="D23" s="515"/>
      <c r="E23" s="11" t="s">
        <v>371</v>
      </c>
      <c r="F23" s="11" t="s">
        <v>372</v>
      </c>
      <c r="G23" s="11">
        <v>0</v>
      </c>
      <c r="H23" s="19">
        <v>0</v>
      </c>
      <c r="I23" s="19">
        <v>0</v>
      </c>
      <c r="J23" s="19">
        <v>0</v>
      </c>
      <c r="K23" s="19">
        <v>1</v>
      </c>
      <c r="L23" s="22">
        <v>1</v>
      </c>
      <c r="M23" s="144">
        <v>0</v>
      </c>
      <c r="N23" s="54" t="s">
        <v>590</v>
      </c>
      <c r="O23" s="61"/>
      <c r="P23" s="69"/>
    </row>
    <row r="24" spans="1:16" ht="33.75">
      <c r="A24" s="421"/>
      <c r="B24" s="421"/>
      <c r="C24" s="421"/>
      <c r="D24" s="516"/>
      <c r="E24" s="11" t="s">
        <v>373</v>
      </c>
      <c r="F24" s="11" t="s">
        <v>374</v>
      </c>
      <c r="G24" s="11">
        <v>0</v>
      </c>
      <c r="H24" s="19">
        <v>0</v>
      </c>
      <c r="I24" s="19">
        <v>1</v>
      </c>
      <c r="J24" s="19">
        <v>0</v>
      </c>
      <c r="K24" s="19">
        <v>0</v>
      </c>
      <c r="L24" s="22">
        <v>1</v>
      </c>
      <c r="M24" s="144">
        <v>0</v>
      </c>
      <c r="N24" s="81" t="s">
        <v>585</v>
      </c>
      <c r="O24" s="61"/>
      <c r="P24" s="69"/>
    </row>
    <row r="25" ht="12.75">
      <c r="M25" s="248">
        <f>SUM(M15:M24)</f>
        <v>146181</v>
      </c>
    </row>
  </sheetData>
  <sheetProtection/>
  <mergeCells count="34">
    <mergeCell ref="C18:C19"/>
    <mergeCell ref="A18:A24"/>
    <mergeCell ref="B18:B24"/>
    <mergeCell ref="D15:D17"/>
    <mergeCell ref="D18:D20"/>
    <mergeCell ref="A15:A17"/>
    <mergeCell ref="B15:B17"/>
    <mergeCell ref="D21:D24"/>
    <mergeCell ref="O18:O19"/>
    <mergeCell ref="F13:G13"/>
    <mergeCell ref="H13:L13"/>
    <mergeCell ref="M13:M14"/>
    <mergeCell ref="N13:N14"/>
    <mergeCell ref="C22:C24"/>
    <mergeCell ref="C20:C21"/>
    <mergeCell ref="N18:N19"/>
    <mergeCell ref="A8:N8"/>
    <mergeCell ref="A9:N9"/>
    <mergeCell ref="A10:N10"/>
    <mergeCell ref="A11:N11"/>
    <mergeCell ref="A13:A14"/>
    <mergeCell ref="B13:B14"/>
    <mergeCell ref="D13:D14"/>
    <mergeCell ref="E13:E14"/>
    <mergeCell ref="B12:D12"/>
    <mergeCell ref="C13:C14"/>
    <mergeCell ref="A1:O1"/>
    <mergeCell ref="A2:O2"/>
    <mergeCell ref="A4:N4"/>
    <mergeCell ref="A5:N5"/>
    <mergeCell ref="A6:N6"/>
    <mergeCell ref="A7:N7"/>
    <mergeCell ref="E12:G12"/>
    <mergeCell ref="H12:N12"/>
  </mergeCells>
  <printOptions/>
  <pageMargins left="1.2598425196850394" right="0.4330708661417323" top="0.5511811023622047" bottom="0.5511811023622047" header="0.31496062992125984" footer="0.31496062992125984"/>
  <pageSetup horizontalDpi="600" verticalDpi="600" orientation="landscape" paperSize="5" scale="97" r:id="rId3"/>
  <headerFooter>
    <oddFooter>&amp;C&amp;P</oddFooter>
  </headerFooter>
  <rowBreaks count="1" manualBreakCount="1">
    <brk id="17" max="13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P21"/>
  <sheetViews>
    <sheetView view="pageBreakPreview" zoomScaleSheetLayoutView="100" zoomScalePageLayoutView="0" workbookViewId="0" topLeftCell="A16">
      <selection activeCell="G15" sqref="G15:G16"/>
    </sheetView>
  </sheetViews>
  <sheetFormatPr defaultColWidth="11.421875" defaultRowHeight="12.75"/>
  <cols>
    <col min="1" max="1" width="14.140625" style="0" customWidth="1"/>
    <col min="2" max="2" width="16.8515625" style="0" customWidth="1"/>
    <col min="3" max="3" width="20.421875" style="0" customWidth="1"/>
    <col min="4" max="4" width="15.7109375" style="0" customWidth="1"/>
    <col min="5" max="5" width="13.8515625" style="0" customWidth="1"/>
    <col min="6" max="6" width="16.421875" style="0" customWidth="1"/>
    <col min="7" max="7" width="7.57421875" style="0" customWidth="1"/>
    <col min="8" max="11" width="5.8515625" style="0" customWidth="1"/>
    <col min="12" max="12" width="8.421875" style="0" customWidth="1"/>
    <col min="13" max="13" width="11.8515625" style="0" bestFit="1" customWidth="1"/>
  </cols>
  <sheetData>
    <row r="1" spans="1:16" ht="18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7"/>
    </row>
    <row r="2" spans="1:16" ht="18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7"/>
    </row>
    <row r="3" spans="1:15" ht="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  <c r="O3" s="5"/>
    </row>
    <row r="4" spans="1:15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135"/>
    </row>
    <row r="5" spans="1:15" ht="15.75">
      <c r="A5" s="307" t="s">
        <v>583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35"/>
    </row>
    <row r="6" spans="1:15" ht="16.5" thickBot="1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135"/>
    </row>
    <row r="7" spans="1:14" ht="15.75" customHeight="1">
      <c r="A7" s="308" t="s">
        <v>893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.75" customHeight="1">
      <c r="A8" s="316" t="s">
        <v>894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 customHeight="1">
      <c r="A9" s="316" t="s">
        <v>895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60.75" customHeight="1">
      <c r="A10" s="481" t="s">
        <v>775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</row>
    <row r="11" spans="1:14" ht="16.5" customHeight="1" thickBot="1">
      <c r="A11" s="442" t="s">
        <v>896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</row>
    <row r="12" spans="1:14" ht="43.5" customHeight="1" thickBot="1">
      <c r="A12" s="243" t="s">
        <v>853</v>
      </c>
      <c r="B12" s="448" t="s">
        <v>897</v>
      </c>
      <c r="C12" s="448"/>
      <c r="D12" s="448"/>
      <c r="E12" s="448" t="s">
        <v>898</v>
      </c>
      <c r="F12" s="448"/>
      <c r="G12" s="448"/>
      <c r="H12" s="448" t="s">
        <v>899</v>
      </c>
      <c r="I12" s="448"/>
      <c r="J12" s="448"/>
      <c r="K12" s="448"/>
      <c r="L12" s="448"/>
      <c r="M12" s="448"/>
      <c r="N12" s="477"/>
    </row>
    <row r="13" spans="1:15" ht="12.75" customHeight="1">
      <c r="A13" s="345" t="s">
        <v>2</v>
      </c>
      <c r="B13" s="328" t="s">
        <v>5</v>
      </c>
      <c r="C13" s="328" t="s">
        <v>1</v>
      </c>
      <c r="D13" s="348" t="s">
        <v>6</v>
      </c>
      <c r="E13" s="336" t="s">
        <v>16</v>
      </c>
      <c r="F13" s="336" t="s">
        <v>1</v>
      </c>
      <c r="G13" s="336"/>
      <c r="H13" s="336" t="s">
        <v>12</v>
      </c>
      <c r="I13" s="336"/>
      <c r="J13" s="336"/>
      <c r="K13" s="336"/>
      <c r="L13" s="336"/>
      <c r="M13" s="337" t="s">
        <v>609</v>
      </c>
      <c r="N13" s="343" t="s">
        <v>3</v>
      </c>
      <c r="O13" s="3"/>
    </row>
    <row r="14" spans="1:15" ht="27" customHeight="1" thickBot="1">
      <c r="A14" s="346"/>
      <c r="B14" s="347"/>
      <c r="C14" s="347"/>
      <c r="D14" s="349"/>
      <c r="E14" s="350"/>
      <c r="F14" s="160" t="s">
        <v>7</v>
      </c>
      <c r="G14" s="160" t="s">
        <v>8</v>
      </c>
      <c r="H14" s="161" t="s">
        <v>14</v>
      </c>
      <c r="I14" s="161" t="s">
        <v>15</v>
      </c>
      <c r="J14" s="161" t="s">
        <v>9</v>
      </c>
      <c r="K14" s="161" t="s">
        <v>10</v>
      </c>
      <c r="L14" s="160" t="s">
        <v>11</v>
      </c>
      <c r="M14" s="338"/>
      <c r="N14" s="344"/>
      <c r="O14" s="3"/>
    </row>
    <row r="15" spans="1:14" ht="54" customHeight="1">
      <c r="A15" s="421" t="s">
        <v>911</v>
      </c>
      <c r="B15" s="421" t="s">
        <v>912</v>
      </c>
      <c r="C15" s="10" t="s">
        <v>906</v>
      </c>
      <c r="D15" s="521" t="s">
        <v>375</v>
      </c>
      <c r="E15" s="339" t="s">
        <v>382</v>
      </c>
      <c r="F15" s="339" t="s">
        <v>376</v>
      </c>
      <c r="G15" s="517">
        <v>0</v>
      </c>
      <c r="H15" s="517">
        <v>0</v>
      </c>
      <c r="I15" s="517">
        <v>0</v>
      </c>
      <c r="J15" s="517">
        <v>0.5</v>
      </c>
      <c r="K15" s="517">
        <v>0.5</v>
      </c>
      <c r="L15" s="517">
        <v>1</v>
      </c>
      <c r="M15" s="519">
        <v>500</v>
      </c>
      <c r="N15" s="339" t="s">
        <v>551</v>
      </c>
    </row>
    <row r="16" spans="1:14" ht="57" customHeight="1">
      <c r="A16" s="415"/>
      <c r="B16" s="415"/>
      <c r="C16" s="16" t="s">
        <v>913</v>
      </c>
      <c r="D16" s="427"/>
      <c r="E16" s="405"/>
      <c r="F16" s="405"/>
      <c r="G16" s="518"/>
      <c r="H16" s="518"/>
      <c r="I16" s="518"/>
      <c r="J16" s="518"/>
      <c r="K16" s="518"/>
      <c r="L16" s="518"/>
      <c r="M16" s="520"/>
      <c r="N16" s="405" t="s">
        <v>591</v>
      </c>
    </row>
    <row r="17" spans="1:14" ht="96" customHeight="1">
      <c r="A17" s="415"/>
      <c r="B17" s="415"/>
      <c r="C17" s="16" t="s">
        <v>914</v>
      </c>
      <c r="D17" s="427"/>
      <c r="E17" s="27" t="s">
        <v>383</v>
      </c>
      <c r="F17" s="27" t="s">
        <v>377</v>
      </c>
      <c r="G17" s="77">
        <v>0</v>
      </c>
      <c r="H17" s="77">
        <v>0</v>
      </c>
      <c r="I17" s="77">
        <v>1</v>
      </c>
      <c r="J17" s="77">
        <v>0</v>
      </c>
      <c r="K17" s="77">
        <v>0</v>
      </c>
      <c r="L17" s="77">
        <v>1</v>
      </c>
      <c r="M17" s="254">
        <v>10000</v>
      </c>
      <c r="N17" s="253" t="s">
        <v>551</v>
      </c>
    </row>
    <row r="18" spans="1:14" ht="89.25" customHeight="1">
      <c r="A18" s="415" t="s">
        <v>911</v>
      </c>
      <c r="B18" s="415" t="s">
        <v>915</v>
      </c>
      <c r="C18" s="16" t="s">
        <v>916</v>
      </c>
      <c r="D18" s="427" t="s">
        <v>375</v>
      </c>
      <c r="E18" s="27" t="s">
        <v>384</v>
      </c>
      <c r="F18" s="27" t="s">
        <v>919</v>
      </c>
      <c r="G18" s="77">
        <v>0</v>
      </c>
      <c r="H18" s="77">
        <v>0</v>
      </c>
      <c r="I18" s="77">
        <v>1</v>
      </c>
      <c r="J18" s="77">
        <v>0</v>
      </c>
      <c r="K18" s="77">
        <v>0</v>
      </c>
      <c r="L18" s="77">
        <v>1</v>
      </c>
      <c r="M18" s="254">
        <v>500</v>
      </c>
      <c r="N18" s="253" t="s">
        <v>551</v>
      </c>
    </row>
    <row r="19" spans="1:14" ht="58.5" customHeight="1">
      <c r="A19" s="415"/>
      <c r="B19" s="415"/>
      <c r="C19" s="16" t="s">
        <v>917</v>
      </c>
      <c r="D19" s="427"/>
      <c r="E19" s="405" t="s">
        <v>385</v>
      </c>
      <c r="F19" s="405" t="s">
        <v>920</v>
      </c>
      <c r="G19" s="405">
        <v>50</v>
      </c>
      <c r="H19" s="405">
        <v>0</v>
      </c>
      <c r="I19" s="405">
        <v>10</v>
      </c>
      <c r="J19" s="405">
        <v>10</v>
      </c>
      <c r="K19" s="405">
        <v>10</v>
      </c>
      <c r="L19" s="405">
        <v>30</v>
      </c>
      <c r="M19" s="522">
        <v>0</v>
      </c>
      <c r="N19" s="405" t="s">
        <v>551</v>
      </c>
    </row>
    <row r="20" spans="1:14" ht="51">
      <c r="A20" s="415"/>
      <c r="B20" s="415"/>
      <c r="C20" s="16" t="s">
        <v>918</v>
      </c>
      <c r="D20" s="427"/>
      <c r="E20" s="405"/>
      <c r="F20" s="405"/>
      <c r="G20" s="405"/>
      <c r="H20" s="405"/>
      <c r="I20" s="405"/>
      <c r="J20" s="405"/>
      <c r="K20" s="405"/>
      <c r="L20" s="405"/>
      <c r="M20" s="522"/>
      <c r="N20" s="405"/>
    </row>
    <row r="21" ht="12.75">
      <c r="M21" s="248">
        <f>SUM(M15:M20)</f>
        <v>11000</v>
      </c>
    </row>
  </sheetData>
  <sheetProtection/>
  <mergeCells count="48">
    <mergeCell ref="A18:A20"/>
    <mergeCell ref="A15:A17"/>
    <mergeCell ref="M19:M20"/>
    <mergeCell ref="N19:N20"/>
    <mergeCell ref="G15:G16"/>
    <mergeCell ref="H15:H16"/>
    <mergeCell ref="I15:I16"/>
    <mergeCell ref="J15:J16"/>
    <mergeCell ref="K15:K16"/>
    <mergeCell ref="L15:L16"/>
    <mergeCell ref="M15:M16"/>
    <mergeCell ref="N15:N16"/>
    <mergeCell ref="G19:G20"/>
    <mergeCell ref="H19:H20"/>
    <mergeCell ref="I19:I20"/>
    <mergeCell ref="J19:J20"/>
    <mergeCell ref="K19:K20"/>
    <mergeCell ref="L19:L20"/>
    <mergeCell ref="C13:C14"/>
    <mergeCell ref="B15:B17"/>
    <mergeCell ref="B18:B20"/>
    <mergeCell ref="E19:E20"/>
    <mergeCell ref="F19:F20"/>
    <mergeCell ref="E15:E16"/>
    <mergeCell ref="F15:F16"/>
    <mergeCell ref="F13:G13"/>
    <mergeCell ref="D15:D17"/>
    <mergeCell ref="D18:D20"/>
    <mergeCell ref="N13:N14"/>
    <mergeCell ref="A8:N8"/>
    <mergeCell ref="A9:N9"/>
    <mergeCell ref="A10:N10"/>
    <mergeCell ref="A11:N11"/>
    <mergeCell ref="A13:A14"/>
    <mergeCell ref="B13:B14"/>
    <mergeCell ref="D13:D14"/>
    <mergeCell ref="E12:G12"/>
    <mergeCell ref="H12:N12"/>
    <mergeCell ref="E13:E14"/>
    <mergeCell ref="B12:D12"/>
    <mergeCell ref="A1:O1"/>
    <mergeCell ref="A2:O2"/>
    <mergeCell ref="A4:N4"/>
    <mergeCell ref="A5:N5"/>
    <mergeCell ref="A6:N6"/>
    <mergeCell ref="A7:N7"/>
    <mergeCell ref="H13:L13"/>
    <mergeCell ref="M13:M14"/>
  </mergeCells>
  <printOptions/>
  <pageMargins left="1.2598425196850394" right="0.5118110236220472" top="0.5511811023622047" bottom="0.5511811023622047" header="0.31496062992125984" footer="0.31496062992125984"/>
  <pageSetup horizontalDpi="600" verticalDpi="600" orientation="landscape" paperSize="5" scale="99" r:id="rId1"/>
  <headerFooter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19"/>
  <sheetViews>
    <sheetView view="pageBreakPreview" zoomScaleSheetLayoutView="100" zoomScalePageLayoutView="0" workbookViewId="0" topLeftCell="A13">
      <selection activeCell="C15" sqref="C15"/>
    </sheetView>
  </sheetViews>
  <sheetFormatPr defaultColWidth="11.421875" defaultRowHeight="12.75"/>
  <cols>
    <col min="1" max="1" width="14.140625" style="0" customWidth="1"/>
    <col min="2" max="2" width="15.8515625" style="0" customWidth="1"/>
    <col min="3" max="3" width="18.00390625" style="0" customWidth="1"/>
    <col min="4" max="4" width="14.421875" style="0" customWidth="1"/>
    <col min="5" max="5" width="19.7109375" style="0" customWidth="1"/>
    <col min="7" max="7" width="9.28125" style="0" customWidth="1"/>
    <col min="8" max="11" width="6.140625" style="0" customWidth="1"/>
    <col min="12" max="12" width="8.421875" style="0" customWidth="1"/>
  </cols>
  <sheetData>
    <row r="1" spans="1:15" ht="18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7"/>
    </row>
    <row r="2" spans="1:15" ht="18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7"/>
    </row>
    <row r="3" spans="1:14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1:14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>
      <c r="A5" s="307" t="s">
        <v>583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6.5" thickBot="1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15.75" customHeight="1">
      <c r="A7" s="308" t="s">
        <v>893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.75" customHeight="1">
      <c r="A8" s="316" t="s">
        <v>924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 customHeight="1">
      <c r="A9" s="316" t="s">
        <v>925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57.75" customHeight="1">
      <c r="A10" s="481" t="s">
        <v>775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</row>
    <row r="11" spans="1:14" ht="24.75" customHeight="1">
      <c r="A11" s="442" t="s">
        <v>926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</row>
    <row r="12" spans="1:14" ht="33.75" customHeight="1">
      <c r="A12" s="291" t="s">
        <v>853</v>
      </c>
      <c r="B12" s="427" t="s">
        <v>927</v>
      </c>
      <c r="C12" s="427"/>
      <c r="D12" s="427"/>
      <c r="E12" s="427" t="s">
        <v>928</v>
      </c>
      <c r="F12" s="427"/>
      <c r="G12" s="427"/>
      <c r="H12" s="427" t="s">
        <v>929</v>
      </c>
      <c r="I12" s="427"/>
      <c r="J12" s="427"/>
      <c r="K12" s="427"/>
      <c r="L12" s="427"/>
      <c r="M12" s="427"/>
      <c r="N12" s="427"/>
    </row>
    <row r="13" spans="1:14" ht="12.75" customHeight="1">
      <c r="A13" s="324" t="s">
        <v>2</v>
      </c>
      <c r="B13" s="323" t="s">
        <v>5</v>
      </c>
      <c r="C13" s="323" t="s">
        <v>1</v>
      </c>
      <c r="D13" s="324" t="s">
        <v>6</v>
      </c>
      <c r="E13" s="326" t="s">
        <v>16</v>
      </c>
      <c r="F13" s="326" t="s">
        <v>1</v>
      </c>
      <c r="G13" s="326"/>
      <c r="H13" s="326" t="s">
        <v>12</v>
      </c>
      <c r="I13" s="326"/>
      <c r="J13" s="326"/>
      <c r="K13" s="326"/>
      <c r="L13" s="326"/>
      <c r="M13" s="333" t="s">
        <v>609</v>
      </c>
      <c r="N13" s="478" t="s">
        <v>3</v>
      </c>
    </row>
    <row r="14" spans="1:14" ht="26.25" customHeight="1">
      <c r="A14" s="325"/>
      <c r="B14" s="324"/>
      <c r="C14" s="324"/>
      <c r="D14" s="325"/>
      <c r="E14" s="327"/>
      <c r="F14" s="23" t="s">
        <v>7</v>
      </c>
      <c r="G14" s="23" t="s">
        <v>8</v>
      </c>
      <c r="H14" s="24" t="s">
        <v>14</v>
      </c>
      <c r="I14" s="24" t="s">
        <v>15</v>
      </c>
      <c r="J14" s="24" t="s">
        <v>9</v>
      </c>
      <c r="K14" s="24" t="s">
        <v>10</v>
      </c>
      <c r="L14" s="23" t="s">
        <v>11</v>
      </c>
      <c r="M14" s="333"/>
      <c r="N14" s="357"/>
    </row>
    <row r="15" spans="1:14" ht="68.25" customHeight="1">
      <c r="A15" s="415" t="s">
        <v>930</v>
      </c>
      <c r="B15" s="419" t="s">
        <v>931</v>
      </c>
      <c r="C15" s="255" t="s">
        <v>932</v>
      </c>
      <c r="D15" s="523" t="s">
        <v>386</v>
      </c>
      <c r="E15" s="27" t="s">
        <v>390</v>
      </c>
      <c r="F15" s="354" t="s">
        <v>387</v>
      </c>
      <c r="G15" s="405">
        <v>0</v>
      </c>
      <c r="H15" s="313">
        <v>0</v>
      </c>
      <c r="I15" s="313">
        <v>0</v>
      </c>
      <c r="J15" s="313">
        <v>0</v>
      </c>
      <c r="K15" s="313">
        <v>0.5</v>
      </c>
      <c r="L15" s="313">
        <v>0.5</v>
      </c>
      <c r="M15" s="526">
        <v>10000</v>
      </c>
      <c r="N15" s="405" t="s">
        <v>551</v>
      </c>
    </row>
    <row r="16" spans="1:14" ht="39" customHeight="1">
      <c r="A16" s="415"/>
      <c r="B16" s="420"/>
      <c r="C16" s="16" t="s">
        <v>933</v>
      </c>
      <c r="D16" s="524"/>
      <c r="E16" s="27" t="s">
        <v>391</v>
      </c>
      <c r="F16" s="420"/>
      <c r="G16" s="405"/>
      <c r="H16" s="420"/>
      <c r="I16" s="420"/>
      <c r="J16" s="420"/>
      <c r="K16" s="420"/>
      <c r="L16" s="420"/>
      <c r="M16" s="527"/>
      <c r="N16" s="405"/>
    </row>
    <row r="17" spans="1:14" ht="54" customHeight="1">
      <c r="A17" s="415"/>
      <c r="B17" s="421"/>
      <c r="C17" s="16" t="s">
        <v>934</v>
      </c>
      <c r="D17" s="525"/>
      <c r="E17" s="27" t="s">
        <v>392</v>
      </c>
      <c r="F17" s="421"/>
      <c r="G17" s="405"/>
      <c r="H17" s="421"/>
      <c r="I17" s="421"/>
      <c r="J17" s="421"/>
      <c r="K17" s="421"/>
      <c r="L17" s="421"/>
      <c r="M17" s="528"/>
      <c r="N17" s="405"/>
    </row>
    <row r="18" spans="1:15" ht="12.75">
      <c r="A18" s="83"/>
      <c r="B18" s="61"/>
      <c r="C18" s="61"/>
      <c r="D18" s="87"/>
      <c r="E18" s="89"/>
      <c r="F18" s="87"/>
      <c r="G18" s="87"/>
      <c r="H18" s="87"/>
      <c r="I18" s="90"/>
      <c r="J18" s="91"/>
      <c r="K18" s="90"/>
      <c r="L18" s="90"/>
      <c r="M18" s="87"/>
      <c r="N18" s="88"/>
      <c r="O18" s="69"/>
    </row>
    <row r="19" spans="1:15" ht="12.75">
      <c r="A19" s="83"/>
      <c r="B19" s="91"/>
      <c r="C19" s="91"/>
      <c r="D19" s="87"/>
      <c r="E19" s="89"/>
      <c r="F19" s="87"/>
      <c r="G19" s="87"/>
      <c r="H19" s="87"/>
      <c r="I19" s="90"/>
      <c r="J19" s="90"/>
      <c r="K19" s="90"/>
      <c r="L19" s="90"/>
      <c r="M19" s="87"/>
      <c r="N19" s="88"/>
      <c r="O19" s="69"/>
    </row>
  </sheetData>
  <sheetProtection/>
  <mergeCells count="34">
    <mergeCell ref="B12:D12"/>
    <mergeCell ref="E12:G12"/>
    <mergeCell ref="H12:N12"/>
    <mergeCell ref="A15:A17"/>
    <mergeCell ref="C13:C14"/>
    <mergeCell ref="L15:L17"/>
    <mergeCell ref="M15:M17"/>
    <mergeCell ref="M13:M14"/>
    <mergeCell ref="N13:N14"/>
    <mergeCell ref="B15:B17"/>
    <mergeCell ref="D15:D17"/>
    <mergeCell ref="F15:F17"/>
    <mergeCell ref="N15:N17"/>
    <mergeCell ref="G15:G17"/>
    <mergeCell ref="H15:H17"/>
    <mergeCell ref="I15:I17"/>
    <mergeCell ref="J15:J17"/>
    <mergeCell ref="K15:K17"/>
    <mergeCell ref="A8:N8"/>
    <mergeCell ref="A9:N9"/>
    <mergeCell ref="A10:N10"/>
    <mergeCell ref="A11:N11"/>
    <mergeCell ref="A13:A14"/>
    <mergeCell ref="B13:B14"/>
    <mergeCell ref="D13:D14"/>
    <mergeCell ref="E13:E14"/>
    <mergeCell ref="F13:G13"/>
    <mergeCell ref="H13:L13"/>
    <mergeCell ref="A1:N1"/>
    <mergeCell ref="A2:N2"/>
    <mergeCell ref="A4:N4"/>
    <mergeCell ref="A5:N5"/>
    <mergeCell ref="A6:N6"/>
    <mergeCell ref="A7:N7"/>
  </mergeCells>
  <printOptions/>
  <pageMargins left="1.2598425196850394" right="0.4330708661417323" top="0.5511811023622047" bottom="0.5511811023622047" header="0.31496062992125984" footer="0.31496062992125984"/>
  <pageSetup horizontalDpi="600" verticalDpi="600" orientation="landscape" paperSize="5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20"/>
  <sheetViews>
    <sheetView view="pageBreakPreview" zoomScaleSheetLayoutView="100" zoomScalePageLayoutView="0" workbookViewId="0" topLeftCell="A16">
      <selection activeCell="F18" sqref="F18"/>
    </sheetView>
  </sheetViews>
  <sheetFormatPr defaultColWidth="11.421875" defaultRowHeight="12.75"/>
  <cols>
    <col min="1" max="1" width="14.7109375" style="0" customWidth="1"/>
    <col min="2" max="2" width="14.00390625" style="0" customWidth="1"/>
    <col min="3" max="3" width="20.57421875" style="0" customWidth="1"/>
    <col min="4" max="4" width="14.57421875" style="0" customWidth="1"/>
    <col min="5" max="5" width="27.421875" style="0" customWidth="1"/>
    <col min="6" max="6" width="18.8515625" style="0" customWidth="1"/>
    <col min="7" max="7" width="7.57421875" style="0" customWidth="1"/>
    <col min="8" max="11" width="5.57421875" style="0" customWidth="1"/>
    <col min="12" max="12" width="7.8515625" style="0" customWidth="1"/>
    <col min="14" max="14" width="11.421875" style="0" customWidth="1"/>
  </cols>
  <sheetData>
    <row r="1" spans="1:14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1:14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>
      <c r="A5" s="307" t="s">
        <v>583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6.5" thickBot="1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15.75" customHeight="1">
      <c r="A7" s="308" t="s">
        <v>893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.75" customHeight="1">
      <c r="A8" s="316" t="s">
        <v>935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 customHeight="1">
      <c r="A9" s="316" t="s">
        <v>936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65.25" customHeight="1">
      <c r="A10" s="481" t="s">
        <v>775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</row>
    <row r="11" spans="1:14" ht="16.5" customHeight="1">
      <c r="A11" s="442" t="s">
        <v>937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</row>
    <row r="12" spans="1:14" ht="36.75" customHeight="1">
      <c r="A12" s="291" t="s">
        <v>853</v>
      </c>
      <c r="B12" s="427" t="s">
        <v>921</v>
      </c>
      <c r="C12" s="427"/>
      <c r="D12" s="427"/>
      <c r="E12" s="427" t="s">
        <v>922</v>
      </c>
      <c r="F12" s="427"/>
      <c r="G12" s="427"/>
      <c r="H12" s="427" t="s">
        <v>923</v>
      </c>
      <c r="I12" s="427"/>
      <c r="J12" s="427"/>
      <c r="K12" s="427"/>
      <c r="L12" s="427"/>
      <c r="M12" s="427"/>
      <c r="N12" s="427"/>
    </row>
    <row r="13" spans="1:14" ht="12.75" customHeight="1">
      <c r="A13" s="324" t="s">
        <v>2</v>
      </c>
      <c r="B13" s="323" t="s">
        <v>5</v>
      </c>
      <c r="C13" s="323" t="s">
        <v>1</v>
      </c>
      <c r="D13" s="324" t="s">
        <v>6</v>
      </c>
      <c r="E13" s="326" t="s">
        <v>16</v>
      </c>
      <c r="F13" s="326" t="s">
        <v>1</v>
      </c>
      <c r="G13" s="326"/>
      <c r="H13" s="326" t="s">
        <v>12</v>
      </c>
      <c r="I13" s="326"/>
      <c r="J13" s="326"/>
      <c r="K13" s="326"/>
      <c r="L13" s="326"/>
      <c r="M13" s="333" t="s">
        <v>609</v>
      </c>
      <c r="N13" s="334" t="s">
        <v>3</v>
      </c>
    </row>
    <row r="14" spans="1:14" ht="24.75" customHeight="1">
      <c r="A14" s="325"/>
      <c r="B14" s="324"/>
      <c r="C14" s="324"/>
      <c r="D14" s="325"/>
      <c r="E14" s="327"/>
      <c r="F14" s="23" t="s">
        <v>7</v>
      </c>
      <c r="G14" s="23" t="s">
        <v>8</v>
      </c>
      <c r="H14" s="24" t="s">
        <v>14</v>
      </c>
      <c r="I14" s="24" t="s">
        <v>15</v>
      </c>
      <c r="J14" s="24" t="s">
        <v>9</v>
      </c>
      <c r="K14" s="24" t="s">
        <v>10</v>
      </c>
      <c r="L14" s="23" t="s">
        <v>11</v>
      </c>
      <c r="M14" s="333"/>
      <c r="N14" s="335"/>
    </row>
    <row r="15" spans="1:14" ht="62.25" customHeight="1">
      <c r="A15" s="419" t="s">
        <v>938</v>
      </c>
      <c r="B15" s="419" t="s">
        <v>939</v>
      </c>
      <c r="C15" s="419" t="s">
        <v>940</v>
      </c>
      <c r="D15" s="405" t="s">
        <v>403</v>
      </c>
      <c r="E15" s="256" t="s">
        <v>393</v>
      </c>
      <c r="F15" s="11" t="s">
        <v>398</v>
      </c>
      <c r="G15" s="11">
        <v>1</v>
      </c>
      <c r="H15" s="11">
        <v>0</v>
      </c>
      <c r="I15" s="11">
        <v>0</v>
      </c>
      <c r="J15" s="11">
        <v>1</v>
      </c>
      <c r="K15" s="11">
        <v>0</v>
      </c>
      <c r="L15" s="22">
        <v>1</v>
      </c>
      <c r="M15" s="67">
        <v>20000</v>
      </c>
      <c r="N15" s="11" t="s">
        <v>592</v>
      </c>
    </row>
    <row r="16" spans="1:14" ht="57.75" customHeight="1">
      <c r="A16" s="420"/>
      <c r="B16" s="420"/>
      <c r="C16" s="421"/>
      <c r="D16" s="405"/>
      <c r="E16" s="257" t="s">
        <v>394</v>
      </c>
      <c r="F16" s="11" t="s">
        <v>399</v>
      </c>
      <c r="G16" s="11">
        <v>1</v>
      </c>
      <c r="H16" s="11">
        <v>0</v>
      </c>
      <c r="I16" s="11">
        <v>0</v>
      </c>
      <c r="J16" s="11">
        <v>1</v>
      </c>
      <c r="K16" s="11">
        <v>0</v>
      </c>
      <c r="L16" s="22">
        <v>1</v>
      </c>
      <c r="M16" s="67">
        <v>20000</v>
      </c>
      <c r="N16" s="11" t="s">
        <v>592</v>
      </c>
    </row>
    <row r="17" spans="1:14" ht="102">
      <c r="A17" s="420"/>
      <c r="B17" s="420"/>
      <c r="C17" s="239" t="s">
        <v>941</v>
      </c>
      <c r="D17" s="405"/>
      <c r="E17" s="257" t="s">
        <v>395</v>
      </c>
      <c r="F17" s="92" t="s">
        <v>400</v>
      </c>
      <c r="G17" s="92">
        <v>1</v>
      </c>
      <c r="H17" s="16">
        <v>0</v>
      </c>
      <c r="I17" s="16">
        <v>0</v>
      </c>
      <c r="J17" s="16">
        <v>1</v>
      </c>
      <c r="K17" s="16">
        <v>0</v>
      </c>
      <c r="L17" s="175">
        <v>1</v>
      </c>
      <c r="M17" s="67">
        <v>1744</v>
      </c>
      <c r="N17" s="11" t="s">
        <v>592</v>
      </c>
    </row>
    <row r="18" spans="1:14" ht="54" customHeight="1">
      <c r="A18" s="420"/>
      <c r="B18" s="420"/>
      <c r="C18" s="419" t="s">
        <v>942</v>
      </c>
      <c r="D18" s="405"/>
      <c r="E18" s="257" t="s">
        <v>396</v>
      </c>
      <c r="F18" s="92" t="s">
        <v>401</v>
      </c>
      <c r="G18" s="93">
        <v>0.33</v>
      </c>
      <c r="H18" s="19">
        <v>0</v>
      </c>
      <c r="I18" s="19">
        <v>0</v>
      </c>
      <c r="J18" s="19">
        <v>0</v>
      </c>
      <c r="K18" s="19">
        <v>0.33</v>
      </c>
      <c r="L18" s="176" t="s">
        <v>617</v>
      </c>
      <c r="M18" s="146">
        <v>0</v>
      </c>
      <c r="N18" s="11" t="s">
        <v>592</v>
      </c>
    </row>
    <row r="19" spans="1:14" ht="48">
      <c r="A19" s="421"/>
      <c r="B19" s="421"/>
      <c r="C19" s="421"/>
      <c r="D19" s="405"/>
      <c r="E19" s="257" t="s">
        <v>397</v>
      </c>
      <c r="F19" s="92" t="s">
        <v>402</v>
      </c>
      <c r="G19" s="92">
        <v>1</v>
      </c>
      <c r="H19" s="19">
        <v>0</v>
      </c>
      <c r="I19" s="19">
        <v>0</v>
      </c>
      <c r="J19" s="19">
        <v>1</v>
      </c>
      <c r="K19" s="19">
        <v>0</v>
      </c>
      <c r="L19" s="175">
        <v>1</v>
      </c>
      <c r="M19" s="146">
        <v>1000</v>
      </c>
      <c r="N19" s="11" t="s">
        <v>592</v>
      </c>
    </row>
    <row r="20" ht="12.75">
      <c r="M20" s="248">
        <f>SUM(M15:M19)</f>
        <v>42744</v>
      </c>
    </row>
  </sheetData>
  <sheetProtection/>
  <mergeCells count="27">
    <mergeCell ref="M13:M14"/>
    <mergeCell ref="C13:C14"/>
    <mergeCell ref="D15:D19"/>
    <mergeCell ref="A15:A19"/>
    <mergeCell ref="F13:G13"/>
    <mergeCell ref="C18:C19"/>
    <mergeCell ref="C15:C16"/>
    <mergeCell ref="B13:B14"/>
    <mergeCell ref="D13:D14"/>
    <mergeCell ref="B15:B19"/>
    <mergeCell ref="A10:N10"/>
    <mergeCell ref="A11:N11"/>
    <mergeCell ref="E13:E14"/>
    <mergeCell ref="H13:L13"/>
    <mergeCell ref="B12:D12"/>
    <mergeCell ref="E12:G12"/>
    <mergeCell ref="H12:N12"/>
    <mergeCell ref="N13:N14"/>
    <mergeCell ref="A1:N1"/>
    <mergeCell ref="A2:N2"/>
    <mergeCell ref="A4:N4"/>
    <mergeCell ref="A5:N5"/>
    <mergeCell ref="A6:N6"/>
    <mergeCell ref="A7:N7"/>
    <mergeCell ref="A8:N8"/>
    <mergeCell ref="A9:N9"/>
    <mergeCell ref="A13:A14"/>
  </mergeCells>
  <printOptions/>
  <pageMargins left="1.2598425196850394" right="0.4330708661417323" top="0.5511811023622047" bottom="0.5511811023622047" header="0.31496062992125984" footer="0.31496062992125984"/>
  <pageSetup horizontalDpi="600" verticalDpi="600" orientation="landscape" paperSize="5" scale="92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24"/>
  <sheetViews>
    <sheetView view="pageBreakPreview" zoomScaleSheetLayoutView="100" zoomScalePageLayoutView="0" workbookViewId="0" topLeftCell="A22">
      <selection activeCell="K15" sqref="K15:K17"/>
    </sheetView>
  </sheetViews>
  <sheetFormatPr defaultColWidth="11.421875" defaultRowHeight="12.75"/>
  <cols>
    <col min="1" max="1" width="16.8515625" style="0" customWidth="1"/>
    <col min="2" max="2" width="19.421875" style="0" customWidth="1"/>
    <col min="3" max="3" width="22.57421875" style="0" customWidth="1"/>
    <col min="4" max="4" width="16.8515625" style="0" customWidth="1"/>
    <col min="5" max="5" width="18.00390625" style="0" customWidth="1"/>
    <col min="6" max="6" width="10.8515625" style="0" customWidth="1"/>
    <col min="7" max="7" width="9.421875" style="0" customWidth="1"/>
    <col min="8" max="11" width="4.140625" style="0" customWidth="1"/>
    <col min="12" max="12" width="9.140625" style="0" customWidth="1"/>
    <col min="13" max="14" width="12.140625" style="0" customWidth="1"/>
  </cols>
  <sheetData>
    <row r="1" spans="1:15" ht="18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7"/>
    </row>
    <row r="2" spans="1:15" ht="18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7"/>
    </row>
    <row r="3" spans="1:14" ht="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1:14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>
      <c r="A5" s="307" t="s">
        <v>583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6.5" thickBot="1">
      <c r="A6" s="306" t="s">
        <v>608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15.75" customHeight="1">
      <c r="A7" s="308" t="s">
        <v>893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.75" customHeight="1">
      <c r="A8" s="316" t="s">
        <v>935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 customHeight="1">
      <c r="A9" s="316" t="s">
        <v>936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59.25" customHeight="1">
      <c r="A10" s="481" t="s">
        <v>775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</row>
    <row r="11" spans="1:14" ht="34.5" customHeight="1">
      <c r="A11" s="442" t="s">
        <v>937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</row>
    <row r="12" spans="1:14" ht="30" customHeight="1">
      <c r="A12" s="291" t="s">
        <v>853</v>
      </c>
      <c r="B12" s="427" t="s">
        <v>921</v>
      </c>
      <c r="C12" s="427"/>
      <c r="D12" s="427"/>
      <c r="E12" s="427" t="s">
        <v>922</v>
      </c>
      <c r="F12" s="427"/>
      <c r="G12" s="427"/>
      <c r="H12" s="427" t="s">
        <v>923</v>
      </c>
      <c r="I12" s="427"/>
      <c r="J12" s="427"/>
      <c r="K12" s="427"/>
      <c r="L12" s="427"/>
      <c r="M12" s="427"/>
      <c r="N12" s="427"/>
    </row>
    <row r="13" spans="1:14" ht="12.75" customHeight="1">
      <c r="A13" s="360" t="s">
        <v>2</v>
      </c>
      <c r="B13" s="360" t="s">
        <v>5</v>
      </c>
      <c r="C13" s="360" t="s">
        <v>1</v>
      </c>
      <c r="D13" s="360" t="s">
        <v>6</v>
      </c>
      <c r="E13" s="358" t="s">
        <v>16</v>
      </c>
      <c r="F13" s="358" t="s">
        <v>1</v>
      </c>
      <c r="G13" s="358"/>
      <c r="H13" s="358" t="s">
        <v>12</v>
      </c>
      <c r="I13" s="358"/>
      <c r="J13" s="358"/>
      <c r="K13" s="358"/>
      <c r="L13" s="358"/>
      <c r="M13" s="361" t="s">
        <v>609</v>
      </c>
      <c r="N13" s="357" t="s">
        <v>3</v>
      </c>
    </row>
    <row r="14" spans="1:14" ht="21.75" customHeight="1">
      <c r="A14" s="360"/>
      <c r="B14" s="360"/>
      <c r="C14" s="360"/>
      <c r="D14" s="360"/>
      <c r="E14" s="358"/>
      <c r="F14" s="142" t="s">
        <v>7</v>
      </c>
      <c r="G14" s="142" t="s">
        <v>8</v>
      </c>
      <c r="H14" s="143" t="s">
        <v>14</v>
      </c>
      <c r="I14" s="143" t="s">
        <v>15</v>
      </c>
      <c r="J14" s="143" t="s">
        <v>9</v>
      </c>
      <c r="K14" s="143" t="s">
        <v>10</v>
      </c>
      <c r="L14" s="142" t="s">
        <v>11</v>
      </c>
      <c r="M14" s="361"/>
      <c r="N14" s="357"/>
    </row>
    <row r="15" spans="1:14" ht="64.5" customHeight="1">
      <c r="A15" s="427" t="s">
        <v>943</v>
      </c>
      <c r="B15" s="415" t="s">
        <v>944</v>
      </c>
      <c r="C15" s="16" t="s">
        <v>945</v>
      </c>
      <c r="D15" s="405" t="s">
        <v>408</v>
      </c>
      <c r="E15" s="405" t="s">
        <v>404</v>
      </c>
      <c r="F15" s="405" t="s">
        <v>409</v>
      </c>
      <c r="G15" s="405">
        <v>0</v>
      </c>
      <c r="H15" s="405">
        <v>0</v>
      </c>
      <c r="I15" s="405">
        <v>0.2</v>
      </c>
      <c r="J15" s="405">
        <v>0.4</v>
      </c>
      <c r="K15" s="405">
        <v>0.4</v>
      </c>
      <c r="L15" s="405">
        <v>1</v>
      </c>
      <c r="M15" s="522">
        <v>0</v>
      </c>
      <c r="N15" s="405" t="s">
        <v>559</v>
      </c>
    </row>
    <row r="16" spans="1:14" ht="46.5" customHeight="1">
      <c r="A16" s="415"/>
      <c r="B16" s="415"/>
      <c r="C16" s="16" t="s">
        <v>946</v>
      </c>
      <c r="D16" s="405"/>
      <c r="E16" s="405"/>
      <c r="F16" s="405"/>
      <c r="G16" s="405"/>
      <c r="H16" s="405"/>
      <c r="I16" s="405"/>
      <c r="J16" s="405"/>
      <c r="K16" s="405"/>
      <c r="L16" s="405"/>
      <c r="M16" s="522"/>
      <c r="N16" s="405"/>
    </row>
    <row r="17" spans="1:14" ht="63" customHeight="1">
      <c r="A17" s="415"/>
      <c r="B17" s="415"/>
      <c r="C17" s="16" t="s">
        <v>947</v>
      </c>
      <c r="D17" s="405"/>
      <c r="E17" s="405"/>
      <c r="F17" s="405"/>
      <c r="G17" s="405"/>
      <c r="H17" s="405"/>
      <c r="I17" s="405"/>
      <c r="J17" s="405"/>
      <c r="K17" s="405"/>
      <c r="L17" s="405"/>
      <c r="M17" s="522"/>
      <c r="N17" s="405"/>
    </row>
    <row r="18" spans="1:14" ht="78.75" customHeight="1">
      <c r="A18" s="427" t="s">
        <v>943</v>
      </c>
      <c r="B18" s="415" t="s">
        <v>948</v>
      </c>
      <c r="C18" s="16" t="s">
        <v>949</v>
      </c>
      <c r="D18" s="405" t="s">
        <v>408</v>
      </c>
      <c r="E18" s="16" t="s">
        <v>955</v>
      </c>
      <c r="F18" s="16" t="s">
        <v>164</v>
      </c>
      <c r="G18" s="16">
        <v>0</v>
      </c>
      <c r="H18" s="16">
        <v>0</v>
      </c>
      <c r="I18" s="16">
        <v>0</v>
      </c>
      <c r="J18" s="16">
        <v>1</v>
      </c>
      <c r="K18" s="16">
        <v>0</v>
      </c>
      <c r="L18" s="16">
        <v>1</v>
      </c>
      <c r="M18" s="67">
        <v>0</v>
      </c>
      <c r="N18" s="11" t="s">
        <v>559</v>
      </c>
    </row>
    <row r="19" spans="1:14" ht="72" customHeight="1">
      <c r="A19" s="427"/>
      <c r="B19" s="415"/>
      <c r="C19" s="16" t="s">
        <v>950</v>
      </c>
      <c r="D19" s="405"/>
      <c r="E19" s="405" t="s">
        <v>956</v>
      </c>
      <c r="F19" s="405" t="s">
        <v>411</v>
      </c>
      <c r="G19" s="405">
        <v>0</v>
      </c>
      <c r="H19" s="405">
        <v>0</v>
      </c>
      <c r="I19" s="405">
        <v>0</v>
      </c>
      <c r="J19" s="405">
        <v>1</v>
      </c>
      <c r="K19" s="405">
        <v>0</v>
      </c>
      <c r="L19" s="405">
        <v>2</v>
      </c>
      <c r="M19" s="451">
        <v>100</v>
      </c>
      <c r="N19" s="405" t="s">
        <v>559</v>
      </c>
    </row>
    <row r="20" spans="1:14" ht="51">
      <c r="A20" s="427"/>
      <c r="B20" s="415"/>
      <c r="C20" s="16" t="s">
        <v>951</v>
      </c>
      <c r="D20" s="405"/>
      <c r="E20" s="405"/>
      <c r="F20" s="405"/>
      <c r="G20" s="405"/>
      <c r="H20" s="405"/>
      <c r="I20" s="405"/>
      <c r="J20" s="405"/>
      <c r="K20" s="405"/>
      <c r="L20" s="405"/>
      <c r="M20" s="451"/>
      <c r="N20" s="405"/>
    </row>
    <row r="21" spans="1:14" ht="114.75">
      <c r="A21" s="427"/>
      <c r="B21" s="415" t="s">
        <v>952</v>
      </c>
      <c r="C21" s="16" t="s">
        <v>953</v>
      </c>
      <c r="D21" s="405"/>
      <c r="E21" s="25" t="s">
        <v>405</v>
      </c>
      <c r="F21" s="11" t="s">
        <v>410</v>
      </c>
      <c r="G21" s="16">
        <v>2</v>
      </c>
      <c r="H21" s="16">
        <v>0</v>
      </c>
      <c r="I21" s="16">
        <v>0</v>
      </c>
      <c r="J21" s="16">
        <v>1</v>
      </c>
      <c r="K21" s="16">
        <v>1</v>
      </c>
      <c r="L21" s="22">
        <v>1</v>
      </c>
      <c r="M21" s="147">
        <v>0</v>
      </c>
      <c r="N21" s="11" t="s">
        <v>559</v>
      </c>
    </row>
    <row r="22" spans="1:14" ht="51">
      <c r="A22" s="427"/>
      <c r="B22" s="415"/>
      <c r="C22" s="16" t="s">
        <v>660</v>
      </c>
      <c r="D22" s="405"/>
      <c r="E22" s="25" t="s">
        <v>406</v>
      </c>
      <c r="F22" s="11" t="s">
        <v>412</v>
      </c>
      <c r="G22" s="16">
        <v>0</v>
      </c>
      <c r="H22" s="16">
        <v>0</v>
      </c>
      <c r="I22" s="16">
        <v>0</v>
      </c>
      <c r="J22" s="16">
        <v>1</v>
      </c>
      <c r="K22" s="16">
        <v>0</v>
      </c>
      <c r="L22" s="22">
        <v>0</v>
      </c>
      <c r="M22" s="148">
        <v>0</v>
      </c>
      <c r="N22" s="11" t="s">
        <v>559</v>
      </c>
    </row>
    <row r="23" spans="1:14" ht="56.25">
      <c r="A23" s="427"/>
      <c r="B23" s="415"/>
      <c r="C23" s="16" t="s">
        <v>954</v>
      </c>
      <c r="D23" s="405"/>
      <c r="E23" s="25" t="s">
        <v>407</v>
      </c>
      <c r="F23" s="11" t="s">
        <v>346</v>
      </c>
      <c r="G23" s="16">
        <v>0</v>
      </c>
      <c r="H23" s="16">
        <v>0</v>
      </c>
      <c r="I23" s="16">
        <v>0</v>
      </c>
      <c r="J23" s="16">
        <v>1</v>
      </c>
      <c r="K23" s="16">
        <v>0</v>
      </c>
      <c r="L23" s="22">
        <v>1</v>
      </c>
      <c r="M23" s="146">
        <v>0</v>
      </c>
      <c r="N23" s="11" t="s">
        <v>559</v>
      </c>
    </row>
    <row r="24" ht="12.75">
      <c r="M24" s="248">
        <f>SUM(M15:M23)</f>
        <v>100</v>
      </c>
    </row>
  </sheetData>
  <sheetProtection/>
  <mergeCells count="49">
    <mergeCell ref="A15:A17"/>
    <mergeCell ref="A18:A23"/>
    <mergeCell ref="D15:D17"/>
    <mergeCell ref="D18:D23"/>
    <mergeCell ref="H15:H17"/>
    <mergeCell ref="I15:I17"/>
    <mergeCell ref="H19:H20"/>
    <mergeCell ref="I19:I20"/>
    <mergeCell ref="J19:J20"/>
    <mergeCell ref="K15:K17"/>
    <mergeCell ref="L15:L17"/>
    <mergeCell ref="M15:M17"/>
    <mergeCell ref="K19:K20"/>
    <mergeCell ref="L19:L20"/>
    <mergeCell ref="M19:M20"/>
    <mergeCell ref="J15:J17"/>
    <mergeCell ref="N19:N20"/>
    <mergeCell ref="E12:G12"/>
    <mergeCell ref="H12:N12"/>
    <mergeCell ref="H13:L13"/>
    <mergeCell ref="M13:M14"/>
    <mergeCell ref="E15:E17"/>
    <mergeCell ref="F15:F17"/>
    <mergeCell ref="N15:N17"/>
    <mergeCell ref="E19:E20"/>
    <mergeCell ref="F19:F20"/>
    <mergeCell ref="B15:B17"/>
    <mergeCell ref="B18:B20"/>
    <mergeCell ref="B21:B23"/>
    <mergeCell ref="F13:G13"/>
    <mergeCell ref="C13:C14"/>
    <mergeCell ref="G15:G17"/>
    <mergeCell ref="G19:G20"/>
    <mergeCell ref="A8:N8"/>
    <mergeCell ref="A9:N9"/>
    <mergeCell ref="A10:N10"/>
    <mergeCell ref="A11:N11"/>
    <mergeCell ref="A13:A14"/>
    <mergeCell ref="B13:B14"/>
    <mergeCell ref="D13:D14"/>
    <mergeCell ref="E13:E14"/>
    <mergeCell ref="N13:N14"/>
    <mergeCell ref="B12:D12"/>
    <mergeCell ref="A1:N1"/>
    <mergeCell ref="A2:N2"/>
    <mergeCell ref="A4:N4"/>
    <mergeCell ref="A5:N5"/>
    <mergeCell ref="A6:N6"/>
    <mergeCell ref="A7:N7"/>
  </mergeCells>
  <printOptions/>
  <pageMargins left="1.2598425196850394" right="0.4330708661417323" top="0.5511811023622047" bottom="0.5511811023622047" header="0.31496062992125984" footer="0.31496062992125984"/>
  <pageSetup horizontalDpi="600" verticalDpi="600" orientation="landscape" paperSize="5" scale="95" r:id="rId3"/>
  <rowBreaks count="1" manualBreakCount="1">
    <brk id="17" max="13" man="1"/>
  </rowBreaks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N19"/>
  <sheetViews>
    <sheetView view="pageBreakPreview" zoomScaleSheetLayoutView="100" zoomScalePageLayoutView="0" workbookViewId="0" topLeftCell="B19">
      <selection activeCell="F17" sqref="F17"/>
    </sheetView>
  </sheetViews>
  <sheetFormatPr defaultColWidth="11.421875" defaultRowHeight="12.75"/>
  <cols>
    <col min="1" max="1" width="14.00390625" style="0" customWidth="1"/>
    <col min="2" max="2" width="15.140625" style="0" customWidth="1"/>
    <col min="3" max="3" width="19.57421875" style="0" customWidth="1"/>
    <col min="4" max="4" width="15.421875" style="0" customWidth="1"/>
    <col min="5" max="5" width="18.8515625" style="0" customWidth="1"/>
    <col min="6" max="6" width="16.28125" style="0" customWidth="1"/>
    <col min="7" max="7" width="9.7109375" style="0" customWidth="1"/>
    <col min="8" max="11" width="5.8515625" style="15" customWidth="1"/>
    <col min="12" max="12" width="9.140625" style="15" customWidth="1"/>
    <col min="13" max="13" width="11.421875" style="15" customWidth="1"/>
    <col min="14" max="14" width="12.57421875" style="13" customWidth="1"/>
  </cols>
  <sheetData>
    <row r="2" spans="1:14" s="7" customFormat="1" ht="18">
      <c r="A2" s="305" t="s">
        <v>13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s="7" customFormat="1" ht="18">
      <c r="A3" s="305" t="s">
        <v>198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</row>
    <row r="4" spans="1:14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"/>
    </row>
    <row r="5" spans="1:14" ht="24.75" customHeight="1">
      <c r="A5" s="306" t="s">
        <v>4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 ht="23.25" customHeight="1">
      <c r="A6" s="307" t="s">
        <v>199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</row>
    <row r="7" spans="1:14" ht="15.75">
      <c r="A7" s="306" t="s">
        <v>630</v>
      </c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</row>
    <row r="8" ht="13.5" thickBot="1"/>
    <row r="9" spans="1:14" ht="15.75" customHeight="1">
      <c r="A9" s="308" t="s">
        <v>957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</row>
    <row r="10" spans="1:14" ht="15.75" customHeight="1">
      <c r="A10" s="316" t="s">
        <v>935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15.75" customHeight="1">
      <c r="A11" s="316" t="s">
        <v>936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</row>
    <row r="12" spans="1:14" ht="54" customHeight="1">
      <c r="A12" s="481" t="s">
        <v>775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482"/>
    </row>
    <row r="13" spans="1:14" ht="36.75" customHeight="1">
      <c r="A13" s="442" t="s">
        <v>937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</row>
    <row r="14" spans="1:14" ht="46.5" customHeight="1">
      <c r="A14" s="291" t="s">
        <v>853</v>
      </c>
      <c r="B14" s="427" t="s">
        <v>921</v>
      </c>
      <c r="C14" s="427"/>
      <c r="D14" s="427"/>
      <c r="E14" s="427" t="s">
        <v>922</v>
      </c>
      <c r="F14" s="427"/>
      <c r="G14" s="427"/>
      <c r="H14" s="427" t="s">
        <v>923</v>
      </c>
      <c r="I14" s="427"/>
      <c r="J14" s="427"/>
      <c r="K14" s="427"/>
      <c r="L14" s="427"/>
      <c r="M14" s="427"/>
      <c r="N14" s="427"/>
    </row>
    <row r="15" spans="1:14" s="3" customFormat="1" ht="12">
      <c r="A15" s="324" t="s">
        <v>2</v>
      </c>
      <c r="B15" s="324" t="s">
        <v>5</v>
      </c>
      <c r="C15" s="324" t="s">
        <v>1</v>
      </c>
      <c r="D15" s="324" t="s">
        <v>200</v>
      </c>
      <c r="E15" s="324" t="s">
        <v>16</v>
      </c>
      <c r="F15" s="324" t="s">
        <v>1</v>
      </c>
      <c r="G15" s="324"/>
      <c r="H15" s="324" t="s">
        <v>12</v>
      </c>
      <c r="I15" s="324"/>
      <c r="J15" s="324"/>
      <c r="K15" s="324"/>
      <c r="L15" s="324"/>
      <c r="M15" s="333" t="s">
        <v>609</v>
      </c>
      <c r="N15" s="478" t="s">
        <v>3</v>
      </c>
    </row>
    <row r="16" spans="1:14" s="3" customFormat="1" ht="21.75" customHeight="1">
      <c r="A16" s="325"/>
      <c r="B16" s="325"/>
      <c r="C16" s="325"/>
      <c r="D16" s="325"/>
      <c r="E16" s="325"/>
      <c r="F16" s="28" t="s">
        <v>7</v>
      </c>
      <c r="G16" s="28" t="s">
        <v>8</v>
      </c>
      <c r="H16" s="34" t="s">
        <v>14</v>
      </c>
      <c r="I16" s="34" t="s">
        <v>15</v>
      </c>
      <c r="J16" s="34" t="s">
        <v>9</v>
      </c>
      <c r="K16" s="34" t="s">
        <v>10</v>
      </c>
      <c r="L16" s="28" t="s">
        <v>11</v>
      </c>
      <c r="M16" s="333"/>
      <c r="N16" s="529"/>
    </row>
    <row r="17" spans="1:14" ht="57.75" customHeight="1">
      <c r="A17" s="415" t="s">
        <v>958</v>
      </c>
      <c r="B17" s="365" t="s">
        <v>959</v>
      </c>
      <c r="C17" s="16" t="s">
        <v>960</v>
      </c>
      <c r="D17" s="415" t="s">
        <v>211</v>
      </c>
      <c r="E17" s="25" t="s">
        <v>212</v>
      </c>
      <c r="F17" s="55" t="s">
        <v>213</v>
      </c>
      <c r="G17" s="16">
        <v>1</v>
      </c>
      <c r="H17" s="16">
        <v>1</v>
      </c>
      <c r="I17" s="16">
        <v>0</v>
      </c>
      <c r="J17" s="16">
        <v>0</v>
      </c>
      <c r="K17" s="16">
        <v>0</v>
      </c>
      <c r="L17" s="16">
        <v>1</v>
      </c>
      <c r="M17" s="148">
        <v>0</v>
      </c>
      <c r="N17" s="81" t="s">
        <v>593</v>
      </c>
    </row>
    <row r="18" spans="1:14" ht="54.75" customHeight="1">
      <c r="A18" s="415"/>
      <c r="B18" s="365"/>
      <c r="C18" s="16" t="s">
        <v>961</v>
      </c>
      <c r="D18" s="415"/>
      <c r="E18" s="405" t="s">
        <v>413</v>
      </c>
      <c r="F18" s="405" t="s">
        <v>214</v>
      </c>
      <c r="G18" s="405">
        <v>957</v>
      </c>
      <c r="H18" s="405">
        <v>957</v>
      </c>
      <c r="I18" s="405">
        <v>957</v>
      </c>
      <c r="J18" s="405">
        <v>957</v>
      </c>
      <c r="K18" s="405">
        <v>1000</v>
      </c>
      <c r="L18" s="405">
        <v>1000</v>
      </c>
      <c r="M18" s="451">
        <v>27600</v>
      </c>
      <c r="N18" s="405" t="s">
        <v>593</v>
      </c>
    </row>
    <row r="19" spans="1:14" ht="64.5" customHeight="1">
      <c r="A19" s="415"/>
      <c r="B19" s="365"/>
      <c r="C19" s="16" t="s">
        <v>962</v>
      </c>
      <c r="D19" s="415"/>
      <c r="E19" s="405"/>
      <c r="F19" s="405"/>
      <c r="G19" s="405"/>
      <c r="H19" s="405"/>
      <c r="I19" s="405"/>
      <c r="J19" s="405"/>
      <c r="K19" s="405"/>
      <c r="L19" s="405"/>
      <c r="M19" s="451"/>
      <c r="N19" s="405"/>
    </row>
  </sheetData>
  <sheetProtection/>
  <mergeCells count="35">
    <mergeCell ref="H14:N14"/>
    <mergeCell ref="C15:C16"/>
    <mergeCell ref="A17:A19"/>
    <mergeCell ref="B17:B19"/>
    <mergeCell ref="D17:D19"/>
    <mergeCell ref="E18:E19"/>
    <mergeCell ref="F18:F19"/>
    <mergeCell ref="G18:G19"/>
    <mergeCell ref="H18:H19"/>
    <mergeCell ref="I18:I19"/>
    <mergeCell ref="F15:G15"/>
    <mergeCell ref="H15:L15"/>
    <mergeCell ref="M15:M16"/>
    <mergeCell ref="N15:N16"/>
    <mergeCell ref="J18:J19"/>
    <mergeCell ref="K18:K19"/>
    <mergeCell ref="L18:L19"/>
    <mergeCell ref="M18:M19"/>
    <mergeCell ref="N18:N19"/>
    <mergeCell ref="A10:N10"/>
    <mergeCell ref="A11:N11"/>
    <mergeCell ref="A12:N12"/>
    <mergeCell ref="A13:N13"/>
    <mergeCell ref="A15:A16"/>
    <mergeCell ref="B15:B16"/>
    <mergeCell ref="D15:D16"/>
    <mergeCell ref="E15:E16"/>
    <mergeCell ref="B14:D14"/>
    <mergeCell ref="E14:G14"/>
    <mergeCell ref="A2:N2"/>
    <mergeCell ref="A3:N3"/>
    <mergeCell ref="A5:N5"/>
    <mergeCell ref="A6:N6"/>
    <mergeCell ref="A7:N7"/>
    <mergeCell ref="A9:N9"/>
  </mergeCells>
  <printOptions/>
  <pageMargins left="1.2598425196850394" right="0.4330708661417323" top="0.5511811023622047" bottom="0.35433070866141736" header="0.31496062992125984" footer="0.31496062992125984"/>
  <pageSetup horizontalDpi="600" verticalDpi="600" orientation="landscape" paperSize="5" scale="9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20"/>
  <sheetViews>
    <sheetView view="pageBreakPreview" zoomScaleSheetLayoutView="100" zoomScalePageLayoutView="0" workbookViewId="0" topLeftCell="A13">
      <selection activeCell="A16" sqref="A16:A19"/>
    </sheetView>
  </sheetViews>
  <sheetFormatPr defaultColWidth="11.421875" defaultRowHeight="12.75"/>
  <cols>
    <col min="1" max="1" width="16.421875" style="0" customWidth="1"/>
    <col min="2" max="2" width="16.00390625" style="0" customWidth="1"/>
    <col min="3" max="3" width="21.28125" style="0" customWidth="1"/>
    <col min="4" max="4" width="14.28125" style="0" customWidth="1"/>
    <col min="5" max="5" width="17.421875" style="0" customWidth="1"/>
    <col min="6" max="6" width="19.28125" style="0" customWidth="1"/>
    <col min="7" max="7" width="9.00390625" style="0" customWidth="1"/>
    <col min="8" max="11" width="4.421875" style="15" customWidth="1"/>
    <col min="12" max="12" width="8.00390625" style="15" customWidth="1"/>
    <col min="13" max="13" width="11.421875" style="15" customWidth="1"/>
    <col min="14" max="14" width="16.140625" style="13" customWidth="1"/>
  </cols>
  <sheetData>
    <row r="1" spans="1:14" s="7" customFormat="1" ht="18">
      <c r="A1" s="366" t="s">
        <v>13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7" customFormat="1" ht="18">
      <c r="A2" s="366" t="s">
        <v>198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ht="17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1:14" ht="24.75" customHeight="1">
      <c r="A4" s="384" t="s">
        <v>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23.25" customHeight="1">
      <c r="A5" s="367" t="s">
        <v>199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 ht="20.25">
      <c r="A6" s="368" t="s">
        <v>630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ht="13.5" thickBot="1"/>
    <row r="8" spans="1:14" ht="15.75" customHeight="1">
      <c r="A8" s="308" t="s">
        <v>957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4" ht="15.75" customHeight="1">
      <c r="A9" s="316" t="s">
        <v>935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15.75" customHeight="1">
      <c r="A10" s="316" t="s">
        <v>963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59.25" customHeight="1">
      <c r="A11" s="481" t="s">
        <v>775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</row>
    <row r="12" spans="1:14" ht="16.5" customHeight="1" thickBot="1">
      <c r="A12" s="512" t="s">
        <v>964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</row>
    <row r="13" spans="1:14" ht="13.5" thickBot="1">
      <c r="A13" s="251" t="s">
        <v>853</v>
      </c>
      <c r="B13" s="486" t="s">
        <v>965</v>
      </c>
      <c r="C13" s="487"/>
      <c r="D13" s="487"/>
      <c r="E13" s="487" t="s">
        <v>966</v>
      </c>
      <c r="F13" s="487"/>
      <c r="G13" s="487"/>
      <c r="H13" s="487" t="s">
        <v>967</v>
      </c>
      <c r="I13" s="487"/>
      <c r="J13" s="487"/>
      <c r="K13" s="487"/>
      <c r="L13" s="487"/>
      <c r="M13" s="487"/>
      <c r="N13" s="487"/>
    </row>
    <row r="14" spans="1:14" s="3" customFormat="1" ht="12">
      <c r="A14" s="348" t="s">
        <v>2</v>
      </c>
      <c r="B14" s="348" t="s">
        <v>5</v>
      </c>
      <c r="C14" s="348" t="s">
        <v>1</v>
      </c>
      <c r="D14" s="348" t="s">
        <v>200</v>
      </c>
      <c r="E14" s="348" t="s">
        <v>16</v>
      </c>
      <c r="F14" s="348" t="s">
        <v>1</v>
      </c>
      <c r="G14" s="348"/>
      <c r="H14" s="348" t="s">
        <v>12</v>
      </c>
      <c r="I14" s="348"/>
      <c r="J14" s="348"/>
      <c r="K14" s="348"/>
      <c r="L14" s="348"/>
      <c r="M14" s="337" t="s">
        <v>609</v>
      </c>
      <c r="N14" s="357" t="s">
        <v>3</v>
      </c>
    </row>
    <row r="15" spans="1:14" s="3" customFormat="1" ht="24" customHeight="1">
      <c r="A15" s="325"/>
      <c r="B15" s="325"/>
      <c r="C15" s="325"/>
      <c r="D15" s="325"/>
      <c r="E15" s="325"/>
      <c r="F15" s="28" t="s">
        <v>7</v>
      </c>
      <c r="G15" s="28" t="s">
        <v>8</v>
      </c>
      <c r="H15" s="34" t="s">
        <v>14</v>
      </c>
      <c r="I15" s="34" t="s">
        <v>15</v>
      </c>
      <c r="J15" s="34" t="s">
        <v>9</v>
      </c>
      <c r="K15" s="34" t="s">
        <v>10</v>
      </c>
      <c r="L15" s="28" t="s">
        <v>11</v>
      </c>
      <c r="M15" s="333"/>
      <c r="N15" s="529"/>
    </row>
    <row r="16" spans="1:14" s="3" customFormat="1" ht="39" customHeight="1">
      <c r="A16" s="415" t="s">
        <v>968</v>
      </c>
      <c r="B16" s="415" t="s">
        <v>969</v>
      </c>
      <c r="C16" s="415" t="s">
        <v>960</v>
      </c>
      <c r="D16" s="364" t="s">
        <v>215</v>
      </c>
      <c r="E16" s="11" t="s">
        <v>201</v>
      </c>
      <c r="F16" s="11" t="s">
        <v>202</v>
      </c>
      <c r="G16" s="11">
        <v>1</v>
      </c>
      <c r="H16" s="9">
        <v>0</v>
      </c>
      <c r="I16" s="9">
        <v>0</v>
      </c>
      <c r="J16" s="9">
        <v>1</v>
      </c>
      <c r="K16" s="9">
        <v>0</v>
      </c>
      <c r="L16" s="22">
        <v>1</v>
      </c>
      <c r="M16" s="149">
        <v>500</v>
      </c>
      <c r="N16" s="81" t="s">
        <v>593</v>
      </c>
    </row>
    <row r="17" spans="1:14" s="3" customFormat="1" ht="45">
      <c r="A17" s="415"/>
      <c r="B17" s="415"/>
      <c r="C17" s="415"/>
      <c r="D17" s="364"/>
      <c r="E17" s="11" t="s">
        <v>414</v>
      </c>
      <c r="F17" s="11" t="s">
        <v>417</v>
      </c>
      <c r="G17" s="11">
        <v>0</v>
      </c>
      <c r="H17" s="9">
        <v>0</v>
      </c>
      <c r="I17" s="9">
        <v>0</v>
      </c>
      <c r="J17" s="9">
        <v>0</v>
      </c>
      <c r="K17" s="9">
        <v>1</v>
      </c>
      <c r="L17" s="22">
        <v>1</v>
      </c>
      <c r="M17" s="149">
        <v>0</v>
      </c>
      <c r="N17" s="81" t="s">
        <v>593</v>
      </c>
    </row>
    <row r="18" spans="1:14" ht="51">
      <c r="A18" s="415"/>
      <c r="B18" s="415"/>
      <c r="C18" s="16" t="s">
        <v>970</v>
      </c>
      <c r="D18" s="364"/>
      <c r="E18" s="11" t="s">
        <v>415</v>
      </c>
      <c r="F18" s="11" t="s">
        <v>418</v>
      </c>
      <c r="G18" s="11">
        <v>0</v>
      </c>
      <c r="H18" s="9">
        <v>0</v>
      </c>
      <c r="I18" s="9">
        <v>0</v>
      </c>
      <c r="J18" s="9">
        <v>1</v>
      </c>
      <c r="K18" s="9">
        <v>0</v>
      </c>
      <c r="L18" s="22">
        <v>1</v>
      </c>
      <c r="M18" s="149">
        <v>500</v>
      </c>
      <c r="N18" s="81" t="s">
        <v>593</v>
      </c>
    </row>
    <row r="19" spans="1:14" ht="51">
      <c r="A19" s="415"/>
      <c r="B19" s="415"/>
      <c r="C19" s="16" t="s">
        <v>971</v>
      </c>
      <c r="D19" s="364"/>
      <c r="E19" s="11" t="s">
        <v>416</v>
      </c>
      <c r="F19" s="11" t="s">
        <v>419</v>
      </c>
      <c r="G19" s="11">
        <v>0</v>
      </c>
      <c r="H19" s="9">
        <v>0</v>
      </c>
      <c r="I19" s="9">
        <v>0</v>
      </c>
      <c r="J19" s="9">
        <v>1</v>
      </c>
      <c r="K19" s="9">
        <v>0</v>
      </c>
      <c r="L19" s="170">
        <v>1</v>
      </c>
      <c r="M19" s="149">
        <v>0</v>
      </c>
      <c r="N19" s="81" t="s">
        <v>593</v>
      </c>
    </row>
    <row r="20" ht="12.75">
      <c r="M20" s="171">
        <f>SUM(M16:M19)</f>
        <v>1000</v>
      </c>
    </row>
  </sheetData>
  <sheetProtection/>
  <mergeCells count="26">
    <mergeCell ref="E13:G13"/>
    <mergeCell ref="H13:N13"/>
    <mergeCell ref="C16:C17"/>
    <mergeCell ref="B16:B19"/>
    <mergeCell ref="C14:C15"/>
    <mergeCell ref="A16:A19"/>
    <mergeCell ref="D16:D19"/>
    <mergeCell ref="F14:G14"/>
    <mergeCell ref="H14:L14"/>
    <mergeCell ref="M14:M15"/>
    <mergeCell ref="N14:N15"/>
    <mergeCell ref="A9:N9"/>
    <mergeCell ref="A10:N10"/>
    <mergeCell ref="A11:N11"/>
    <mergeCell ref="A12:N12"/>
    <mergeCell ref="A14:A15"/>
    <mergeCell ref="B14:B15"/>
    <mergeCell ref="D14:D15"/>
    <mergeCell ref="E14:E15"/>
    <mergeCell ref="B13:D13"/>
    <mergeCell ref="A1:N1"/>
    <mergeCell ref="A2:N2"/>
    <mergeCell ref="A4:N4"/>
    <mergeCell ref="A5:N5"/>
    <mergeCell ref="A6:N6"/>
    <mergeCell ref="A8:N8"/>
  </mergeCells>
  <printOptions/>
  <pageMargins left="1.2598425196850394" right="0.4330708661417323" top="0.5511811023622047" bottom="0.5511811023622047" header="0.31496062992125984" footer="0.31496062992125984"/>
  <pageSetup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26"/>
  <sheetViews>
    <sheetView showGridLines="0" zoomScaleSheetLayoutView="100" workbookViewId="0" topLeftCell="A10">
      <selection activeCell="A12" sqref="A12"/>
    </sheetView>
  </sheetViews>
  <sheetFormatPr defaultColWidth="11.421875" defaultRowHeight="12.75"/>
  <cols>
    <col min="1" max="1" width="15.00390625" style="0" customWidth="1"/>
    <col min="2" max="2" width="17.140625" style="0" customWidth="1"/>
    <col min="3" max="3" width="20.8515625" style="0" customWidth="1"/>
    <col min="4" max="4" width="13.00390625" style="0" customWidth="1"/>
    <col min="5" max="5" width="18.57421875" style="0" customWidth="1"/>
    <col min="6" max="6" width="16.140625" style="0" customWidth="1"/>
    <col min="7" max="7" width="7.8515625" style="0" customWidth="1"/>
    <col min="8" max="11" width="5.7109375" style="32" customWidth="1"/>
    <col min="12" max="12" width="8.140625" style="32" customWidth="1"/>
    <col min="13" max="13" width="14.421875" style="0" bestFit="1" customWidth="1"/>
    <col min="14" max="14" width="15.7109375" style="0" customWidth="1"/>
  </cols>
  <sheetData>
    <row r="1" spans="1:14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15.75">
      <c r="A3" s="306" t="s">
        <v>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</row>
    <row r="4" spans="1:14" ht="15.75">
      <c r="A4" s="307" t="s">
        <v>174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</row>
    <row r="5" spans="1:14" ht="15.75">
      <c r="A5" s="306" t="s">
        <v>630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</row>
    <row r="6" spans="1:14" ht="11.25" customHeight="1">
      <c r="A6" s="135"/>
      <c r="B6" s="135"/>
      <c r="C6" s="135"/>
      <c r="D6" s="135"/>
      <c r="E6" s="135"/>
      <c r="F6" s="135"/>
      <c r="G6" s="135"/>
      <c r="H6" s="136"/>
      <c r="I6" s="136"/>
      <c r="J6" s="136"/>
      <c r="K6" s="136"/>
      <c r="L6" s="136"/>
      <c r="M6" s="135"/>
      <c r="N6" s="137"/>
    </row>
    <row r="7" spans="1:14" ht="15" customHeight="1">
      <c r="A7" s="317" t="s">
        <v>503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</row>
    <row r="8" spans="1:14" ht="15" customHeight="1">
      <c r="A8" s="317" t="s">
        <v>638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" customHeight="1">
      <c r="A9" s="317" t="s">
        <v>662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59.25" customHeight="1">
      <c r="A10" s="317" t="s">
        <v>640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33" customHeight="1" thickBot="1">
      <c r="A11" s="318" t="s">
        <v>671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</row>
    <row r="12" spans="1:14" ht="45" customHeight="1">
      <c r="A12" s="212" t="s">
        <v>1</v>
      </c>
      <c r="B12" s="359" t="s">
        <v>663</v>
      </c>
      <c r="C12" s="359"/>
      <c r="D12" s="359"/>
      <c r="E12" s="359" t="s">
        <v>664</v>
      </c>
      <c r="F12" s="359"/>
      <c r="G12" s="359"/>
      <c r="H12" s="359" t="s">
        <v>665</v>
      </c>
      <c r="I12" s="359"/>
      <c r="J12" s="359"/>
      <c r="K12" s="359"/>
      <c r="L12" s="359"/>
      <c r="M12" s="359"/>
      <c r="N12" s="359"/>
    </row>
    <row r="13" spans="1:14" ht="12.75" customHeight="1">
      <c r="A13" s="360" t="s">
        <v>2</v>
      </c>
      <c r="B13" s="360" t="s">
        <v>5</v>
      </c>
      <c r="C13" s="360" t="s">
        <v>1</v>
      </c>
      <c r="D13" s="358" t="s">
        <v>6</v>
      </c>
      <c r="E13" s="358" t="s">
        <v>16</v>
      </c>
      <c r="F13" s="358" t="s">
        <v>1</v>
      </c>
      <c r="G13" s="358"/>
      <c r="H13" s="358" t="s">
        <v>12</v>
      </c>
      <c r="I13" s="358"/>
      <c r="J13" s="358"/>
      <c r="K13" s="358"/>
      <c r="L13" s="358"/>
      <c r="M13" s="361" t="s">
        <v>609</v>
      </c>
      <c r="N13" s="357" t="s">
        <v>3</v>
      </c>
    </row>
    <row r="14" spans="1:14" ht="33.75">
      <c r="A14" s="360"/>
      <c r="B14" s="360"/>
      <c r="C14" s="360"/>
      <c r="D14" s="358"/>
      <c r="E14" s="358"/>
      <c r="F14" s="142" t="s">
        <v>7</v>
      </c>
      <c r="G14" s="142" t="s">
        <v>8</v>
      </c>
      <c r="H14" s="143" t="s">
        <v>14</v>
      </c>
      <c r="I14" s="143" t="s">
        <v>15</v>
      </c>
      <c r="J14" s="143" t="s">
        <v>9</v>
      </c>
      <c r="K14" s="143" t="s">
        <v>10</v>
      </c>
      <c r="L14" s="142" t="s">
        <v>11</v>
      </c>
      <c r="M14" s="361"/>
      <c r="N14" s="357"/>
    </row>
    <row r="15" spans="1:14" ht="121.5" customHeight="1">
      <c r="A15" s="351" t="s">
        <v>666</v>
      </c>
      <c r="B15" s="365" t="s">
        <v>667</v>
      </c>
      <c r="C15" s="19" t="s">
        <v>668</v>
      </c>
      <c r="D15" s="363" t="s">
        <v>93</v>
      </c>
      <c r="E15" s="9" t="s">
        <v>76</v>
      </c>
      <c r="F15" s="9" t="s">
        <v>94</v>
      </c>
      <c r="G15" s="9">
        <v>0</v>
      </c>
      <c r="H15" s="64">
        <v>0</v>
      </c>
      <c r="I15" s="16">
        <v>0</v>
      </c>
      <c r="J15" s="64">
        <v>0.25</v>
      </c>
      <c r="K15" s="64">
        <v>0.25</v>
      </c>
      <c r="L15" s="169">
        <v>0.5</v>
      </c>
      <c r="M15" s="65">
        <v>500</v>
      </c>
      <c r="N15" s="81" t="s">
        <v>554</v>
      </c>
    </row>
    <row r="16" spans="1:14" ht="67.5">
      <c r="A16" s="351"/>
      <c r="B16" s="365"/>
      <c r="C16" s="19" t="s">
        <v>660</v>
      </c>
      <c r="D16" s="363"/>
      <c r="E16" s="9" t="s">
        <v>77</v>
      </c>
      <c r="F16" s="9" t="s">
        <v>85</v>
      </c>
      <c r="G16" s="9">
        <v>3</v>
      </c>
      <c r="H16" s="11">
        <v>0</v>
      </c>
      <c r="I16" s="16">
        <v>0</v>
      </c>
      <c r="J16" s="16">
        <v>1</v>
      </c>
      <c r="K16" s="16">
        <v>2</v>
      </c>
      <c r="L16" s="22">
        <v>3</v>
      </c>
      <c r="M16" s="65">
        <v>15000</v>
      </c>
      <c r="N16" s="81" t="s">
        <v>555</v>
      </c>
    </row>
    <row r="17" spans="1:14" ht="63.75">
      <c r="A17" s="351"/>
      <c r="B17" s="365"/>
      <c r="C17" s="22" t="s">
        <v>672</v>
      </c>
      <c r="D17" s="363"/>
      <c r="E17" s="9" t="s">
        <v>78</v>
      </c>
      <c r="F17" s="9" t="s">
        <v>86</v>
      </c>
      <c r="G17" s="31">
        <v>1</v>
      </c>
      <c r="H17" s="30">
        <v>0</v>
      </c>
      <c r="I17" s="16">
        <v>0</v>
      </c>
      <c r="J17" s="16">
        <v>1</v>
      </c>
      <c r="K17" s="16">
        <v>0</v>
      </c>
      <c r="L17" s="170">
        <v>1</v>
      </c>
      <c r="M17" s="65">
        <v>500</v>
      </c>
      <c r="N17" s="81" t="s">
        <v>556</v>
      </c>
    </row>
    <row r="18" spans="1:14" ht="78.75" customHeight="1">
      <c r="A18" s="364" t="s">
        <v>666</v>
      </c>
      <c r="B18" s="365" t="s">
        <v>669</v>
      </c>
      <c r="C18" s="362" t="s">
        <v>668</v>
      </c>
      <c r="D18" s="363" t="s">
        <v>93</v>
      </c>
      <c r="E18" s="11" t="s">
        <v>79</v>
      </c>
      <c r="F18" s="39" t="s">
        <v>87</v>
      </c>
      <c r="G18" s="39">
        <v>1</v>
      </c>
      <c r="H18" s="73">
        <v>0</v>
      </c>
      <c r="I18" s="16">
        <v>0</v>
      </c>
      <c r="J18" s="16">
        <v>0</v>
      </c>
      <c r="K18" s="16">
        <v>1</v>
      </c>
      <c r="L18" s="73">
        <v>1</v>
      </c>
      <c r="M18" s="65">
        <v>500</v>
      </c>
      <c r="N18" s="81" t="s">
        <v>556</v>
      </c>
    </row>
    <row r="19" spans="1:14" ht="22.5">
      <c r="A19" s="364"/>
      <c r="B19" s="365"/>
      <c r="C19" s="362"/>
      <c r="D19" s="363"/>
      <c r="E19" s="11" t="s">
        <v>80</v>
      </c>
      <c r="F19" s="39" t="s">
        <v>88</v>
      </c>
      <c r="G19" s="39">
        <v>0</v>
      </c>
      <c r="H19" s="40">
        <v>0</v>
      </c>
      <c r="I19" s="16">
        <v>0</v>
      </c>
      <c r="J19" s="16">
        <v>0</v>
      </c>
      <c r="K19" s="16">
        <v>0</v>
      </c>
      <c r="L19" s="73">
        <v>0</v>
      </c>
      <c r="M19" s="65">
        <v>0</v>
      </c>
      <c r="N19" s="81" t="s">
        <v>556</v>
      </c>
    </row>
    <row r="20" spans="1:14" ht="56.25">
      <c r="A20" s="364"/>
      <c r="B20" s="365"/>
      <c r="C20" s="362" t="s">
        <v>660</v>
      </c>
      <c r="D20" s="363"/>
      <c r="E20" s="11" t="s">
        <v>81</v>
      </c>
      <c r="F20" s="39" t="s">
        <v>89</v>
      </c>
      <c r="G20" s="39">
        <v>0</v>
      </c>
      <c r="H20" s="40">
        <v>0</v>
      </c>
      <c r="I20" s="16">
        <v>0</v>
      </c>
      <c r="J20" s="16">
        <v>0</v>
      </c>
      <c r="K20" s="16">
        <v>0</v>
      </c>
      <c r="L20" s="73">
        <v>0</v>
      </c>
      <c r="M20" s="65">
        <v>0</v>
      </c>
      <c r="N20" s="81" t="s">
        <v>557</v>
      </c>
    </row>
    <row r="21" spans="1:14" ht="33.75">
      <c r="A21" s="364"/>
      <c r="B21" s="365"/>
      <c r="C21" s="362"/>
      <c r="D21" s="363"/>
      <c r="E21" s="11" t="s">
        <v>82</v>
      </c>
      <c r="F21" s="39" t="s">
        <v>90</v>
      </c>
      <c r="G21" s="39">
        <v>1</v>
      </c>
      <c r="H21" s="40">
        <v>0</v>
      </c>
      <c r="I21" s="16">
        <v>0</v>
      </c>
      <c r="J21" s="16">
        <v>0</v>
      </c>
      <c r="K21" s="16">
        <v>1</v>
      </c>
      <c r="L21" s="73">
        <v>1</v>
      </c>
      <c r="M21" s="65">
        <v>13600</v>
      </c>
      <c r="N21" s="81" t="s">
        <v>556</v>
      </c>
    </row>
    <row r="22" spans="1:14" ht="51" customHeight="1">
      <c r="A22" s="364"/>
      <c r="B22" s="365"/>
      <c r="C22" s="362" t="s">
        <v>670</v>
      </c>
      <c r="D22" s="363"/>
      <c r="E22" s="40" t="s">
        <v>576</v>
      </c>
      <c r="F22" s="40" t="s">
        <v>260</v>
      </c>
      <c r="G22" s="39">
        <v>0</v>
      </c>
      <c r="H22" s="40">
        <v>0</v>
      </c>
      <c r="I22" s="16">
        <v>0</v>
      </c>
      <c r="J22" s="16">
        <v>0</v>
      </c>
      <c r="K22" s="16">
        <v>0</v>
      </c>
      <c r="L22" s="73">
        <v>0</v>
      </c>
      <c r="M22" s="65">
        <v>0</v>
      </c>
      <c r="N22" s="81" t="s">
        <v>556</v>
      </c>
    </row>
    <row r="23" spans="1:14" ht="33.75">
      <c r="A23" s="364"/>
      <c r="B23" s="365"/>
      <c r="C23" s="362"/>
      <c r="D23" s="363"/>
      <c r="E23" s="11" t="s">
        <v>83</v>
      </c>
      <c r="F23" s="40" t="s">
        <v>91</v>
      </c>
      <c r="G23" s="40">
        <v>10</v>
      </c>
      <c r="H23" s="40">
        <v>2</v>
      </c>
      <c r="I23" s="16">
        <v>3</v>
      </c>
      <c r="J23" s="16">
        <v>3</v>
      </c>
      <c r="K23" s="16">
        <v>2</v>
      </c>
      <c r="L23" s="73">
        <v>10</v>
      </c>
      <c r="M23" s="65">
        <v>2500</v>
      </c>
      <c r="N23" s="81" t="s">
        <v>556</v>
      </c>
    </row>
    <row r="24" spans="1:14" ht="22.5">
      <c r="A24" s="364"/>
      <c r="B24" s="365"/>
      <c r="C24" s="362"/>
      <c r="D24" s="363"/>
      <c r="E24" s="27" t="s">
        <v>84</v>
      </c>
      <c r="F24" s="39" t="s">
        <v>92</v>
      </c>
      <c r="G24" s="39">
        <v>1</v>
      </c>
      <c r="H24" s="40">
        <v>0</v>
      </c>
      <c r="I24" s="40">
        <v>0.25</v>
      </c>
      <c r="J24" s="40">
        <v>0.5</v>
      </c>
      <c r="K24" s="40">
        <v>0.25</v>
      </c>
      <c r="L24" s="73">
        <v>1</v>
      </c>
      <c r="M24" s="65">
        <v>1000</v>
      </c>
      <c r="N24" s="81" t="s">
        <v>556</v>
      </c>
    </row>
    <row r="25" spans="13:14" ht="12.75">
      <c r="M25" s="172">
        <f>SUM(M15:M24)</f>
        <v>33600</v>
      </c>
      <c r="N25" s="66"/>
    </row>
    <row r="26" ht="12.75">
      <c r="N26" s="13"/>
    </row>
  </sheetData>
  <sheetProtection/>
  <mergeCells count="31">
    <mergeCell ref="B15:B17"/>
    <mergeCell ref="A15:A17"/>
    <mergeCell ref="B18:B24"/>
    <mergeCell ref="C18:C19"/>
    <mergeCell ref="C20:C21"/>
    <mergeCell ref="M13:M14"/>
    <mergeCell ref="A13:A14"/>
    <mergeCell ref="C22:C24"/>
    <mergeCell ref="E13:E14"/>
    <mergeCell ref="F13:G13"/>
    <mergeCell ref="D18:D24"/>
    <mergeCell ref="H13:L13"/>
    <mergeCell ref="D15:D17"/>
    <mergeCell ref="A18:A24"/>
    <mergeCell ref="B13:B14"/>
    <mergeCell ref="B12:D12"/>
    <mergeCell ref="E12:G12"/>
    <mergeCell ref="A8:N8"/>
    <mergeCell ref="A9:N9"/>
    <mergeCell ref="A10:N10"/>
    <mergeCell ref="A11:N11"/>
    <mergeCell ref="A1:N1"/>
    <mergeCell ref="A2:N2"/>
    <mergeCell ref="A3:N3"/>
    <mergeCell ref="A4:N4"/>
    <mergeCell ref="A5:N5"/>
    <mergeCell ref="N13:N14"/>
    <mergeCell ref="D13:D14"/>
    <mergeCell ref="A7:N7"/>
    <mergeCell ref="H12:N12"/>
    <mergeCell ref="C13:C14"/>
  </mergeCells>
  <printOptions horizontalCentered="1"/>
  <pageMargins left="1.25" right="0.75" top="0.748031496062992" bottom="0.748031496062992" header="0.31496062992126" footer="0.31496062992126"/>
  <pageSetup horizontalDpi="600" verticalDpi="600" orientation="landscape" paperSize="5" scale="87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65535"/>
  <sheetViews>
    <sheetView view="pageBreakPreview" zoomScaleSheetLayoutView="100" zoomScalePageLayoutView="0" workbookViewId="0" topLeftCell="A13">
      <selection activeCell="H18" sqref="H18"/>
    </sheetView>
  </sheetViews>
  <sheetFormatPr defaultColWidth="11.421875" defaultRowHeight="12.75"/>
  <cols>
    <col min="1" max="1" width="13.00390625" style="0" customWidth="1"/>
    <col min="2" max="2" width="13.28125" style="0" customWidth="1"/>
    <col min="3" max="3" width="17.8515625" style="0" customWidth="1"/>
    <col min="4" max="4" width="12.8515625" style="0" customWidth="1"/>
    <col min="5" max="5" width="17.8515625" style="0" customWidth="1"/>
    <col min="6" max="6" width="15.140625" style="0" customWidth="1"/>
    <col min="7" max="7" width="7.421875" style="0" customWidth="1"/>
    <col min="8" max="8" width="4.57421875" style="0" customWidth="1"/>
    <col min="9" max="11" width="4.57421875" style="15" customWidth="1"/>
    <col min="12" max="12" width="7.140625" style="15" customWidth="1"/>
    <col min="13" max="13" width="11.8515625" style="15" customWidth="1"/>
    <col min="14" max="14" width="12.57421875" style="15" customWidth="1"/>
  </cols>
  <sheetData>
    <row r="1" spans="1:15" s="7" customFormat="1" ht="18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s="7" customFormat="1" ht="18">
      <c r="A2" s="305" t="s">
        <v>198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4.7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135"/>
    </row>
    <row r="5" spans="1:15" ht="23.25" customHeight="1">
      <c r="A5" s="307" t="s">
        <v>199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35"/>
    </row>
    <row r="6" spans="1:15" ht="15.75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135"/>
    </row>
    <row r="7" ht="13.5" thickBot="1"/>
    <row r="8" spans="1:14" ht="15.75" customHeight="1">
      <c r="A8" s="308" t="s">
        <v>957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4" ht="15.75" customHeight="1">
      <c r="A9" s="316" t="s">
        <v>935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15.75" customHeight="1">
      <c r="A10" s="316" t="s">
        <v>963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78.75" customHeight="1">
      <c r="A11" s="481" t="s">
        <v>775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  <c r="N11" s="482"/>
    </row>
    <row r="12" spans="1:14" ht="25.5" customHeight="1">
      <c r="A12" s="442" t="s">
        <v>964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</row>
    <row r="13" spans="1:14" ht="30" customHeight="1">
      <c r="A13" s="291" t="s">
        <v>853</v>
      </c>
      <c r="B13" s="427" t="s">
        <v>965</v>
      </c>
      <c r="C13" s="427"/>
      <c r="D13" s="427"/>
      <c r="E13" s="427" t="s">
        <v>966</v>
      </c>
      <c r="F13" s="427"/>
      <c r="G13" s="427"/>
      <c r="H13" s="427" t="s">
        <v>967</v>
      </c>
      <c r="I13" s="427"/>
      <c r="J13" s="427"/>
      <c r="K13" s="427"/>
      <c r="L13" s="427"/>
      <c r="M13" s="427"/>
      <c r="N13" s="427"/>
    </row>
    <row r="14" spans="1:14" s="3" customFormat="1" ht="12">
      <c r="A14" s="324" t="s">
        <v>2</v>
      </c>
      <c r="B14" s="324" t="s">
        <v>5</v>
      </c>
      <c r="C14" s="324" t="s">
        <v>1</v>
      </c>
      <c r="D14" s="324" t="s">
        <v>200</v>
      </c>
      <c r="E14" s="324" t="s">
        <v>16</v>
      </c>
      <c r="F14" s="324" t="s">
        <v>1</v>
      </c>
      <c r="G14" s="324"/>
      <c r="H14" s="324" t="s">
        <v>12</v>
      </c>
      <c r="I14" s="324"/>
      <c r="J14" s="324"/>
      <c r="K14" s="324"/>
      <c r="L14" s="324"/>
      <c r="M14" s="333" t="s">
        <v>609</v>
      </c>
      <c r="N14" s="478" t="s">
        <v>3</v>
      </c>
    </row>
    <row r="15" spans="1:14" s="3" customFormat="1" ht="22.5" customHeight="1" thickBot="1">
      <c r="A15" s="325"/>
      <c r="B15" s="325"/>
      <c r="C15" s="325"/>
      <c r="D15" s="325"/>
      <c r="E15" s="325"/>
      <c r="F15" s="28" t="s">
        <v>7</v>
      </c>
      <c r="G15" s="4" t="s">
        <v>8</v>
      </c>
      <c r="H15" s="6" t="s">
        <v>14</v>
      </c>
      <c r="I15" s="6" t="s">
        <v>15</v>
      </c>
      <c r="J15" s="6" t="s">
        <v>9</v>
      </c>
      <c r="K15" s="6" t="s">
        <v>10</v>
      </c>
      <c r="L15" s="4" t="s">
        <v>11</v>
      </c>
      <c r="M15" s="338"/>
      <c r="N15" s="530"/>
    </row>
    <row r="16" spans="1:15" ht="63.75" customHeight="1">
      <c r="A16" s="419" t="s">
        <v>972</v>
      </c>
      <c r="B16" s="419" t="s">
        <v>973</v>
      </c>
      <c r="C16" s="16" t="s">
        <v>960</v>
      </c>
      <c r="D16" s="415" t="s">
        <v>204</v>
      </c>
      <c r="E16" s="25" t="s">
        <v>205</v>
      </c>
      <c r="F16" s="11" t="s">
        <v>206</v>
      </c>
      <c r="G16" s="10">
        <v>40</v>
      </c>
      <c r="H16" s="10">
        <v>0</v>
      </c>
      <c r="I16" s="10">
        <v>50</v>
      </c>
      <c r="J16" s="10">
        <v>50</v>
      </c>
      <c r="K16" s="10">
        <v>50</v>
      </c>
      <c r="L16" s="10">
        <v>50</v>
      </c>
      <c r="M16" s="259">
        <v>30000</v>
      </c>
      <c r="N16" s="8" t="s">
        <v>594</v>
      </c>
      <c r="O16" s="14">
        <v>23800</v>
      </c>
    </row>
    <row r="17" spans="1:15" ht="45" customHeight="1">
      <c r="A17" s="420"/>
      <c r="B17" s="420"/>
      <c r="C17" s="419" t="s">
        <v>974</v>
      </c>
      <c r="D17" s="415"/>
      <c r="E17" s="25" t="s">
        <v>261</v>
      </c>
      <c r="F17" s="11" t="s">
        <v>262</v>
      </c>
      <c r="G17" s="10">
        <v>1</v>
      </c>
      <c r="H17" s="10">
        <v>1</v>
      </c>
      <c r="I17" s="10">
        <v>1</v>
      </c>
      <c r="J17" s="10">
        <v>1</v>
      </c>
      <c r="K17" s="10">
        <v>1</v>
      </c>
      <c r="L17" s="10">
        <v>1</v>
      </c>
      <c r="M17" s="260">
        <v>57000</v>
      </c>
      <c r="N17" s="8" t="s">
        <v>594</v>
      </c>
      <c r="O17" s="14"/>
    </row>
    <row r="18" spans="1:15" ht="37.5" customHeight="1">
      <c r="A18" s="420"/>
      <c r="B18" s="420"/>
      <c r="C18" s="421"/>
      <c r="D18" s="415"/>
      <c r="E18" s="25" t="s">
        <v>207</v>
      </c>
      <c r="F18" s="2" t="s">
        <v>208</v>
      </c>
      <c r="G18" s="16">
        <v>0</v>
      </c>
      <c r="H18" s="16">
        <v>1</v>
      </c>
      <c r="I18" s="16">
        <v>0</v>
      </c>
      <c r="J18" s="16">
        <v>0</v>
      </c>
      <c r="K18" s="16">
        <v>0</v>
      </c>
      <c r="L18" s="16">
        <v>1</v>
      </c>
      <c r="M18" s="148">
        <v>1493</v>
      </c>
      <c r="N18" s="8" t="s">
        <v>594</v>
      </c>
      <c r="O18" s="14">
        <v>400</v>
      </c>
    </row>
    <row r="19" spans="1:15" ht="63.75">
      <c r="A19" s="421"/>
      <c r="B19" s="421"/>
      <c r="C19" s="16" t="s">
        <v>971</v>
      </c>
      <c r="D19" s="415"/>
      <c r="E19" s="25" t="s">
        <v>209</v>
      </c>
      <c r="F19" s="2" t="s">
        <v>210</v>
      </c>
      <c r="G19" s="16">
        <v>0</v>
      </c>
      <c r="H19" s="16">
        <v>0</v>
      </c>
      <c r="I19" s="16">
        <v>4</v>
      </c>
      <c r="J19" s="16">
        <v>0</v>
      </c>
      <c r="K19" s="16">
        <v>0</v>
      </c>
      <c r="L19" s="16">
        <v>4</v>
      </c>
      <c r="M19" s="148">
        <v>1000</v>
      </c>
      <c r="N19" s="8" t="s">
        <v>594</v>
      </c>
      <c r="O19" s="14">
        <v>250</v>
      </c>
    </row>
    <row r="20" ht="12.75">
      <c r="M20" s="261">
        <f>SUM(M16:M19)</f>
        <v>89493</v>
      </c>
    </row>
    <row r="25" ht="12.75">
      <c r="H25" s="78"/>
    </row>
    <row r="65535" ht="51">
      <c r="N65535" s="8" t="s">
        <v>594</v>
      </c>
    </row>
  </sheetData>
  <sheetProtection/>
  <mergeCells count="26">
    <mergeCell ref="H13:N13"/>
    <mergeCell ref="B16:B19"/>
    <mergeCell ref="C14:C15"/>
    <mergeCell ref="C17:C18"/>
    <mergeCell ref="H14:L14"/>
    <mergeCell ref="M14:M15"/>
    <mergeCell ref="N14:N15"/>
    <mergeCell ref="E14:E15"/>
    <mergeCell ref="B13:D13"/>
    <mergeCell ref="E13:G13"/>
    <mergeCell ref="A16:A19"/>
    <mergeCell ref="D16:D19"/>
    <mergeCell ref="F14:G14"/>
    <mergeCell ref="A9:N9"/>
    <mergeCell ref="A10:N10"/>
    <mergeCell ref="A11:N11"/>
    <mergeCell ref="A12:N12"/>
    <mergeCell ref="A14:A15"/>
    <mergeCell ref="B14:B15"/>
    <mergeCell ref="D14:D15"/>
    <mergeCell ref="A1:O1"/>
    <mergeCell ref="A2:O2"/>
    <mergeCell ref="A4:N4"/>
    <mergeCell ref="A5:N5"/>
    <mergeCell ref="A6:N6"/>
    <mergeCell ref="A8:N8"/>
  </mergeCells>
  <printOptions/>
  <pageMargins left="1.2598425196850394" right="0.31496062992125984" top="0.7874015748031497" bottom="0.7874015748031497" header="0" footer="0"/>
  <pageSetup horizontalDpi="300" verticalDpi="300" orientation="landscape" paperSize="5" scale="93" r:id="rId1"/>
  <colBreaks count="1" manualBreakCount="1">
    <brk id="14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17"/>
  <sheetViews>
    <sheetView view="pageBreakPreview" zoomScaleSheetLayoutView="100" zoomScalePageLayoutView="0" workbookViewId="0" topLeftCell="A10">
      <selection activeCell="A10" sqref="A10:N10"/>
    </sheetView>
  </sheetViews>
  <sheetFormatPr defaultColWidth="11.421875" defaultRowHeight="12.75"/>
  <cols>
    <col min="1" max="1" width="12.7109375" style="0" customWidth="1"/>
    <col min="2" max="2" width="13.7109375" style="0" customWidth="1"/>
    <col min="3" max="3" width="18.28125" style="0" customWidth="1"/>
    <col min="4" max="4" width="13.8515625" style="0" customWidth="1"/>
    <col min="5" max="5" width="13.57421875" style="0" customWidth="1"/>
    <col min="7" max="7" width="6.28125" style="0" customWidth="1"/>
    <col min="8" max="11" width="7.421875" style="0" customWidth="1"/>
    <col min="12" max="12" width="8.8515625" style="0" customWidth="1"/>
  </cols>
  <sheetData>
    <row r="1" spans="1:13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2"/>
    </row>
    <row r="4" spans="1:13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ht="15.75">
      <c r="A5" s="307" t="s">
        <v>173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</row>
    <row r="6" spans="1:13" ht="15.75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</row>
    <row r="7" spans="1:14" ht="15.75" customHeight="1">
      <c r="A7" s="317" t="s">
        <v>957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</row>
    <row r="8" spans="1:14" ht="15.75" customHeight="1">
      <c r="A8" s="317" t="s">
        <v>935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 customHeight="1">
      <c r="A9" s="317" t="s">
        <v>963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62.25" customHeight="1">
      <c r="A10" s="480" t="s">
        <v>775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</row>
    <row r="11" spans="1:14" ht="16.5" customHeight="1" thickBot="1">
      <c r="A11" s="443" t="s">
        <v>964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</row>
    <row r="12" spans="1:14" ht="42" customHeight="1" thickBot="1">
      <c r="A12" s="243" t="s">
        <v>853</v>
      </c>
      <c r="B12" s="448" t="s">
        <v>965</v>
      </c>
      <c r="C12" s="448"/>
      <c r="D12" s="448"/>
      <c r="E12" s="448" t="s">
        <v>966</v>
      </c>
      <c r="F12" s="448"/>
      <c r="G12" s="448"/>
      <c r="H12" s="448" t="s">
        <v>967</v>
      </c>
      <c r="I12" s="448"/>
      <c r="J12" s="448"/>
      <c r="K12" s="448"/>
      <c r="L12" s="448"/>
      <c r="M12" s="448"/>
      <c r="N12" s="477"/>
    </row>
    <row r="13" spans="1:14" ht="27.75" customHeight="1">
      <c r="A13" s="324" t="s">
        <v>2</v>
      </c>
      <c r="B13" s="324" t="s">
        <v>5</v>
      </c>
      <c r="C13" s="324" t="s">
        <v>1</v>
      </c>
      <c r="D13" s="324" t="s">
        <v>6</v>
      </c>
      <c r="E13" s="326" t="s">
        <v>16</v>
      </c>
      <c r="F13" s="326" t="s">
        <v>1</v>
      </c>
      <c r="G13" s="326"/>
      <c r="H13" s="326" t="s">
        <v>12</v>
      </c>
      <c r="I13" s="326"/>
      <c r="J13" s="326"/>
      <c r="K13" s="326"/>
      <c r="L13" s="326"/>
      <c r="M13" s="457" t="s">
        <v>609</v>
      </c>
      <c r="N13" s="478" t="s">
        <v>3</v>
      </c>
    </row>
    <row r="14" spans="1:14" ht="24.75" customHeight="1">
      <c r="A14" s="360"/>
      <c r="B14" s="360"/>
      <c r="C14" s="360"/>
      <c r="D14" s="360"/>
      <c r="E14" s="358"/>
      <c r="F14" s="142" t="s">
        <v>7</v>
      </c>
      <c r="G14" s="142" t="s">
        <v>8</v>
      </c>
      <c r="H14" s="143" t="s">
        <v>14</v>
      </c>
      <c r="I14" s="143" t="s">
        <v>15</v>
      </c>
      <c r="J14" s="143" t="s">
        <v>9</v>
      </c>
      <c r="K14" s="143" t="s">
        <v>10</v>
      </c>
      <c r="L14" s="142" t="s">
        <v>11</v>
      </c>
      <c r="M14" s="361"/>
      <c r="N14" s="357"/>
    </row>
    <row r="15" spans="1:14" ht="55.5" customHeight="1">
      <c r="A15" s="415" t="s">
        <v>975</v>
      </c>
      <c r="B15" s="415" t="s">
        <v>976</v>
      </c>
      <c r="C15" s="16" t="s">
        <v>960</v>
      </c>
      <c r="D15" s="427" t="s">
        <v>388</v>
      </c>
      <c r="E15" s="405" t="s">
        <v>420</v>
      </c>
      <c r="F15" s="405" t="s">
        <v>389</v>
      </c>
      <c r="G15" s="405">
        <v>0</v>
      </c>
      <c r="H15" s="405">
        <v>0</v>
      </c>
      <c r="I15" s="405">
        <v>0</v>
      </c>
      <c r="J15" s="405">
        <v>1</v>
      </c>
      <c r="K15" s="405">
        <v>0</v>
      </c>
      <c r="L15" s="405">
        <v>1</v>
      </c>
      <c r="M15" s="451">
        <v>500</v>
      </c>
      <c r="N15" s="405" t="s">
        <v>595</v>
      </c>
    </row>
    <row r="16" spans="1:14" ht="51">
      <c r="A16" s="415"/>
      <c r="B16" s="415"/>
      <c r="C16" s="16" t="s">
        <v>977</v>
      </c>
      <c r="D16" s="427"/>
      <c r="E16" s="405"/>
      <c r="F16" s="405"/>
      <c r="G16" s="405"/>
      <c r="H16" s="405"/>
      <c r="I16" s="405"/>
      <c r="J16" s="405"/>
      <c r="K16" s="405"/>
      <c r="L16" s="405"/>
      <c r="M16" s="451"/>
      <c r="N16" s="405"/>
    </row>
    <row r="17" spans="1:14" ht="51">
      <c r="A17" s="415"/>
      <c r="B17" s="415"/>
      <c r="C17" s="16" t="s">
        <v>971</v>
      </c>
      <c r="D17" s="427"/>
      <c r="E17" s="405"/>
      <c r="F17" s="405"/>
      <c r="G17" s="405"/>
      <c r="H17" s="405"/>
      <c r="I17" s="405"/>
      <c r="J17" s="405"/>
      <c r="K17" s="405"/>
      <c r="L17" s="405"/>
      <c r="M17" s="451"/>
      <c r="N17" s="405"/>
    </row>
  </sheetData>
  <sheetProtection/>
  <mergeCells count="35">
    <mergeCell ref="J15:J17"/>
    <mergeCell ref="K15:K17"/>
    <mergeCell ref="L15:L17"/>
    <mergeCell ref="M15:M17"/>
    <mergeCell ref="N15:N17"/>
    <mergeCell ref="E12:G12"/>
    <mergeCell ref="H12:N12"/>
    <mergeCell ref="I15:I17"/>
    <mergeCell ref="M13:M14"/>
    <mergeCell ref="N13:N14"/>
    <mergeCell ref="A15:A17"/>
    <mergeCell ref="B15:B17"/>
    <mergeCell ref="E15:E17"/>
    <mergeCell ref="F15:F17"/>
    <mergeCell ref="G15:G17"/>
    <mergeCell ref="H15:H17"/>
    <mergeCell ref="D15:D17"/>
    <mergeCell ref="E13:E14"/>
    <mergeCell ref="F13:G13"/>
    <mergeCell ref="H13:L13"/>
    <mergeCell ref="A8:N8"/>
    <mergeCell ref="A9:N9"/>
    <mergeCell ref="A10:N10"/>
    <mergeCell ref="A11:N11"/>
    <mergeCell ref="B12:D12"/>
    <mergeCell ref="C13:C14"/>
    <mergeCell ref="A1:M1"/>
    <mergeCell ref="A2:M2"/>
    <mergeCell ref="A4:M4"/>
    <mergeCell ref="A5:M5"/>
    <mergeCell ref="A6:M6"/>
    <mergeCell ref="A7:N7"/>
    <mergeCell ref="A13:A14"/>
    <mergeCell ref="B13:B14"/>
    <mergeCell ref="D13:D14"/>
  </mergeCells>
  <printOptions/>
  <pageMargins left="1.2598425196850394" right="0.2362204724409449" top="0.5511811023622047" bottom="0.7480314960629921" header="0.31496062992125984" footer="0.31496062992125984"/>
  <pageSetup horizontalDpi="600" verticalDpi="600" orientation="landscape" paperSize="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20"/>
  <sheetViews>
    <sheetView view="pageBreakPreview" zoomScaleSheetLayoutView="100" zoomScalePageLayoutView="0" workbookViewId="0" topLeftCell="A1">
      <selection activeCell="C18" sqref="C18:C19"/>
    </sheetView>
  </sheetViews>
  <sheetFormatPr defaultColWidth="11.421875" defaultRowHeight="12.75"/>
  <cols>
    <col min="1" max="1" width="13.7109375" style="0" customWidth="1"/>
    <col min="2" max="2" width="13.57421875" style="0" customWidth="1"/>
    <col min="3" max="3" width="18.57421875" style="0" customWidth="1"/>
    <col min="4" max="5" width="17.00390625" style="0" customWidth="1"/>
    <col min="6" max="6" width="20.140625" style="0" customWidth="1"/>
    <col min="7" max="7" width="11.00390625" style="0" customWidth="1"/>
    <col min="8" max="11" width="5.8515625" style="0" customWidth="1"/>
    <col min="12" max="12" width="7.421875" style="0" customWidth="1"/>
    <col min="13" max="13" width="11.28125" style="0" customWidth="1"/>
    <col min="14" max="14" width="12.140625" style="0" customWidth="1"/>
  </cols>
  <sheetData>
    <row r="1" spans="1:14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1:14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>
      <c r="A5" s="307" t="s">
        <v>596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6.5" thickBot="1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15.75" customHeight="1">
      <c r="A7" s="308" t="s">
        <v>957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.75" customHeight="1">
      <c r="A8" s="316" t="s">
        <v>978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 customHeight="1">
      <c r="A9" s="316" t="s">
        <v>979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60" customHeight="1">
      <c r="A10" s="481" t="s">
        <v>775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2"/>
    </row>
    <row r="11" spans="1:14" ht="31.5" customHeight="1" thickBot="1">
      <c r="A11" s="442" t="s">
        <v>980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</row>
    <row r="12" spans="1:14" ht="38.25" customHeight="1" thickBot="1">
      <c r="A12" s="243" t="s">
        <v>853</v>
      </c>
      <c r="B12" s="448" t="s">
        <v>927</v>
      </c>
      <c r="C12" s="448"/>
      <c r="D12" s="448"/>
      <c r="E12" s="448" t="s">
        <v>981</v>
      </c>
      <c r="F12" s="448"/>
      <c r="G12" s="448"/>
      <c r="H12" s="448" t="s">
        <v>982</v>
      </c>
      <c r="I12" s="448"/>
      <c r="J12" s="448"/>
      <c r="K12" s="448"/>
      <c r="L12" s="448"/>
      <c r="M12" s="448"/>
      <c r="N12" s="477"/>
    </row>
    <row r="13" spans="1:14" ht="38.25" customHeight="1">
      <c r="A13" s="324" t="s">
        <v>2</v>
      </c>
      <c r="B13" s="323" t="s">
        <v>5</v>
      </c>
      <c r="C13" s="323" t="s">
        <v>1</v>
      </c>
      <c r="D13" s="324" t="s">
        <v>6</v>
      </c>
      <c r="E13" s="326" t="s">
        <v>16</v>
      </c>
      <c r="F13" s="326" t="s">
        <v>1</v>
      </c>
      <c r="G13" s="326"/>
      <c r="H13" s="326" t="s">
        <v>12</v>
      </c>
      <c r="I13" s="326"/>
      <c r="J13" s="326"/>
      <c r="K13" s="326"/>
      <c r="L13" s="326"/>
      <c r="M13" s="333" t="s">
        <v>609</v>
      </c>
      <c r="N13" s="334" t="s">
        <v>3</v>
      </c>
    </row>
    <row r="14" spans="1:14" ht="20.25" customHeight="1">
      <c r="A14" s="325"/>
      <c r="B14" s="324"/>
      <c r="C14" s="324"/>
      <c r="D14" s="325"/>
      <c r="E14" s="327"/>
      <c r="F14" s="23" t="s">
        <v>7</v>
      </c>
      <c r="G14" s="23" t="s">
        <v>8</v>
      </c>
      <c r="H14" s="24" t="s">
        <v>14</v>
      </c>
      <c r="I14" s="24" t="s">
        <v>15</v>
      </c>
      <c r="J14" s="24" t="s">
        <v>9</v>
      </c>
      <c r="K14" s="24" t="s">
        <v>10</v>
      </c>
      <c r="L14" s="23" t="s">
        <v>11</v>
      </c>
      <c r="M14" s="333"/>
      <c r="N14" s="335"/>
    </row>
    <row r="15" spans="1:14" ht="67.5" customHeight="1">
      <c r="A15" s="365" t="s">
        <v>983</v>
      </c>
      <c r="B15" s="365" t="s">
        <v>984</v>
      </c>
      <c r="C15" s="262" t="s">
        <v>668</v>
      </c>
      <c r="D15" s="405" t="s">
        <v>422</v>
      </c>
      <c r="E15" s="11" t="s">
        <v>421</v>
      </c>
      <c r="F15" s="11" t="s">
        <v>423</v>
      </c>
      <c r="G15" s="86">
        <v>1</v>
      </c>
      <c r="H15" s="11">
        <v>0</v>
      </c>
      <c r="I15" s="11">
        <v>0</v>
      </c>
      <c r="J15" s="11">
        <v>0</v>
      </c>
      <c r="K15" s="11">
        <v>1</v>
      </c>
      <c r="L15" s="11">
        <v>1</v>
      </c>
      <c r="M15" s="151">
        <v>500</v>
      </c>
      <c r="N15" s="153" t="s">
        <v>551</v>
      </c>
    </row>
    <row r="16" spans="1:14" ht="45">
      <c r="A16" s="365"/>
      <c r="B16" s="365"/>
      <c r="C16" s="531" t="s">
        <v>985</v>
      </c>
      <c r="D16" s="405"/>
      <c r="E16" s="11" t="s">
        <v>433</v>
      </c>
      <c r="F16" s="11" t="s">
        <v>424</v>
      </c>
      <c r="G16" s="86">
        <v>0</v>
      </c>
      <c r="H16" s="71">
        <v>0</v>
      </c>
      <c r="I16" s="71">
        <v>0</v>
      </c>
      <c r="J16" s="71">
        <v>1</v>
      </c>
      <c r="K16" s="71">
        <v>0</v>
      </c>
      <c r="L16" s="71">
        <v>1</v>
      </c>
      <c r="M16" s="151">
        <v>500</v>
      </c>
      <c r="N16" s="153" t="s">
        <v>551</v>
      </c>
    </row>
    <row r="17" spans="1:14" ht="25.5" customHeight="1">
      <c r="A17" s="365"/>
      <c r="B17" s="365"/>
      <c r="C17" s="532"/>
      <c r="D17" s="405"/>
      <c r="E17" s="11" t="s">
        <v>425</v>
      </c>
      <c r="F17" s="11" t="s">
        <v>426</v>
      </c>
      <c r="G17" s="86">
        <v>1</v>
      </c>
      <c r="H17" s="19">
        <v>0</v>
      </c>
      <c r="I17" s="19">
        <v>0</v>
      </c>
      <c r="J17" s="19">
        <v>0</v>
      </c>
      <c r="K17" s="19">
        <v>0</v>
      </c>
      <c r="L17" s="11">
        <v>1</v>
      </c>
      <c r="M17" s="151">
        <v>500</v>
      </c>
      <c r="N17" s="153" t="s">
        <v>551</v>
      </c>
    </row>
    <row r="18" spans="1:14" ht="38.25" customHeight="1">
      <c r="A18" s="365"/>
      <c r="B18" s="365"/>
      <c r="C18" s="531" t="s">
        <v>986</v>
      </c>
      <c r="D18" s="405"/>
      <c r="E18" s="11" t="s">
        <v>427</v>
      </c>
      <c r="F18" s="11" t="s">
        <v>428</v>
      </c>
      <c r="G18" s="86">
        <v>0</v>
      </c>
      <c r="H18" s="19">
        <v>0</v>
      </c>
      <c r="I18" s="19">
        <v>0</v>
      </c>
      <c r="J18" s="19">
        <v>1</v>
      </c>
      <c r="K18" s="19">
        <v>0</v>
      </c>
      <c r="L18" s="11">
        <v>1</v>
      </c>
      <c r="M18" s="151">
        <v>500</v>
      </c>
      <c r="N18" s="153" t="s">
        <v>551</v>
      </c>
    </row>
    <row r="19" spans="1:14" ht="56.25">
      <c r="A19" s="365"/>
      <c r="B19" s="365"/>
      <c r="C19" s="532"/>
      <c r="D19" s="405"/>
      <c r="E19" s="11" t="s">
        <v>429</v>
      </c>
      <c r="F19" s="11" t="s">
        <v>57</v>
      </c>
      <c r="G19" s="86">
        <v>1</v>
      </c>
      <c r="H19" s="19">
        <v>0</v>
      </c>
      <c r="I19" s="19">
        <v>0</v>
      </c>
      <c r="J19" s="19">
        <v>0</v>
      </c>
      <c r="K19" s="19">
        <v>0</v>
      </c>
      <c r="L19" s="11">
        <v>1</v>
      </c>
      <c r="M19" s="152">
        <v>0</v>
      </c>
      <c r="N19" s="154" t="s">
        <v>597</v>
      </c>
    </row>
    <row r="20" ht="12.75">
      <c r="M20" s="248">
        <f>SUM(M15:M19)</f>
        <v>2000</v>
      </c>
    </row>
  </sheetData>
  <sheetProtection/>
  <mergeCells count="27">
    <mergeCell ref="D15:D19"/>
    <mergeCell ref="C16:C17"/>
    <mergeCell ref="C18:C19"/>
    <mergeCell ref="A15:A19"/>
    <mergeCell ref="B15:B19"/>
    <mergeCell ref="F13:G13"/>
    <mergeCell ref="C13:C14"/>
    <mergeCell ref="A11:N11"/>
    <mergeCell ref="A13:A14"/>
    <mergeCell ref="B13:B14"/>
    <mergeCell ref="D13:D14"/>
    <mergeCell ref="E13:E14"/>
    <mergeCell ref="B12:D12"/>
    <mergeCell ref="E12:G12"/>
    <mergeCell ref="M13:M14"/>
    <mergeCell ref="N13:N14"/>
    <mergeCell ref="H13:L13"/>
    <mergeCell ref="H12:N12"/>
    <mergeCell ref="A1:N1"/>
    <mergeCell ref="A2:N2"/>
    <mergeCell ref="A4:N4"/>
    <mergeCell ref="A5:N5"/>
    <mergeCell ref="A6:N6"/>
    <mergeCell ref="A7:N7"/>
    <mergeCell ref="A8:N8"/>
    <mergeCell ref="A9:N9"/>
    <mergeCell ref="A10:N10"/>
  </mergeCells>
  <printOptions/>
  <pageMargins left="1.25" right="0.45" top="0.75" bottom="0.75" header="0.3" footer="0.3"/>
  <pageSetup horizontalDpi="600" verticalDpi="600" orientation="landscape" paperSize="5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21"/>
  <sheetViews>
    <sheetView view="pageBreakPreview" zoomScaleSheetLayoutView="100" zoomScalePageLayoutView="0" workbookViewId="0" topLeftCell="A13">
      <selection activeCell="B12" sqref="B12:D12"/>
    </sheetView>
  </sheetViews>
  <sheetFormatPr defaultColWidth="11.421875" defaultRowHeight="12.75"/>
  <cols>
    <col min="1" max="1" width="15.421875" style="0" customWidth="1"/>
    <col min="2" max="2" width="15.140625" style="0" customWidth="1"/>
    <col min="3" max="3" width="23.00390625" style="0" customWidth="1"/>
    <col min="4" max="4" width="13.57421875" style="0" customWidth="1"/>
    <col min="5" max="5" width="16.7109375" style="0" customWidth="1"/>
    <col min="6" max="6" width="15.57421875" style="0" customWidth="1"/>
    <col min="7" max="7" width="5.28125" style="0" customWidth="1"/>
    <col min="8" max="11" width="5.00390625" style="0" customWidth="1"/>
    <col min="12" max="12" width="8.00390625" style="0" customWidth="1"/>
    <col min="13" max="13" width="13.00390625" style="0" customWidth="1"/>
  </cols>
  <sheetData>
    <row r="1" spans="1:13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2"/>
    </row>
    <row r="4" spans="1:13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</row>
    <row r="5" spans="1:13" ht="15.75">
      <c r="A5" s="307" t="s">
        <v>173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</row>
    <row r="6" spans="1:13" ht="15.75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</row>
    <row r="7" spans="1:14" ht="15.75" customHeight="1">
      <c r="A7" s="317" t="s">
        <v>957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</row>
    <row r="8" spans="1:14" ht="15.75" customHeight="1">
      <c r="A8" s="317" t="s">
        <v>978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 customHeight="1">
      <c r="A9" s="317" t="s">
        <v>979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69.75" customHeight="1">
      <c r="A10" s="480" t="s">
        <v>775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</row>
    <row r="11" spans="1:14" ht="27.75" customHeight="1" thickBot="1">
      <c r="A11" s="443" t="s">
        <v>980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</row>
    <row r="12" spans="1:14" ht="42" customHeight="1" thickBot="1">
      <c r="A12" s="243" t="s">
        <v>853</v>
      </c>
      <c r="B12" s="448" t="s">
        <v>927</v>
      </c>
      <c r="C12" s="448"/>
      <c r="D12" s="448"/>
      <c r="E12" s="448" t="s">
        <v>981</v>
      </c>
      <c r="F12" s="448"/>
      <c r="G12" s="448"/>
      <c r="H12" s="448" t="s">
        <v>982</v>
      </c>
      <c r="I12" s="448"/>
      <c r="J12" s="448"/>
      <c r="K12" s="448"/>
      <c r="L12" s="448"/>
      <c r="M12" s="448"/>
      <c r="N12" s="477"/>
    </row>
    <row r="13" spans="1:14" ht="24.75" customHeight="1">
      <c r="A13" s="324" t="s">
        <v>2</v>
      </c>
      <c r="B13" s="323" t="s">
        <v>5</v>
      </c>
      <c r="C13" s="323" t="s">
        <v>1</v>
      </c>
      <c r="D13" s="324" t="s">
        <v>6</v>
      </c>
      <c r="E13" s="326" t="s">
        <v>16</v>
      </c>
      <c r="F13" s="326" t="s">
        <v>1</v>
      </c>
      <c r="G13" s="326"/>
      <c r="H13" s="326" t="s">
        <v>12</v>
      </c>
      <c r="I13" s="326"/>
      <c r="J13" s="326"/>
      <c r="K13" s="326"/>
      <c r="L13" s="326"/>
      <c r="M13" s="333" t="s">
        <v>609</v>
      </c>
      <c r="N13" s="334" t="s">
        <v>3</v>
      </c>
    </row>
    <row r="14" spans="1:14" ht="19.5" customHeight="1">
      <c r="A14" s="325"/>
      <c r="B14" s="324"/>
      <c r="C14" s="324"/>
      <c r="D14" s="325"/>
      <c r="E14" s="327"/>
      <c r="F14" s="23" t="s">
        <v>7</v>
      </c>
      <c r="G14" s="23" t="s">
        <v>8</v>
      </c>
      <c r="H14" s="24" t="s">
        <v>14</v>
      </c>
      <c r="I14" s="24" t="s">
        <v>15</v>
      </c>
      <c r="J14" s="24" t="s">
        <v>9</v>
      </c>
      <c r="K14" s="24" t="s">
        <v>10</v>
      </c>
      <c r="L14" s="23" t="s">
        <v>11</v>
      </c>
      <c r="M14" s="333"/>
      <c r="N14" s="335"/>
    </row>
    <row r="15" spans="1:14" ht="97.5" customHeight="1">
      <c r="A15" s="419" t="s">
        <v>987</v>
      </c>
      <c r="B15" s="419" t="s">
        <v>988</v>
      </c>
      <c r="C15" s="16" t="s">
        <v>989</v>
      </c>
      <c r="D15" s="313" t="s">
        <v>431</v>
      </c>
      <c r="E15" s="11" t="s">
        <v>430</v>
      </c>
      <c r="F15" s="11" t="s">
        <v>432</v>
      </c>
      <c r="G15" s="82">
        <v>0</v>
      </c>
      <c r="H15" s="189">
        <v>0</v>
      </c>
      <c r="I15" s="189">
        <v>0</v>
      </c>
      <c r="J15" s="189">
        <v>1</v>
      </c>
      <c r="K15" s="189">
        <v>0</v>
      </c>
      <c r="L15" s="82">
        <v>1</v>
      </c>
      <c r="M15" s="148">
        <v>500</v>
      </c>
      <c r="N15" s="81" t="s">
        <v>607</v>
      </c>
    </row>
    <row r="16" spans="1:14" ht="69" customHeight="1">
      <c r="A16" s="420"/>
      <c r="B16" s="420"/>
      <c r="C16" s="16" t="s">
        <v>990</v>
      </c>
      <c r="D16" s="314"/>
      <c r="E16" s="11" t="s">
        <v>622</v>
      </c>
      <c r="F16" s="11" t="s">
        <v>625</v>
      </c>
      <c r="G16" s="77">
        <v>0</v>
      </c>
      <c r="H16" s="77">
        <v>0</v>
      </c>
      <c r="I16" s="77">
        <v>0</v>
      </c>
      <c r="J16" s="77">
        <v>0</v>
      </c>
      <c r="K16" s="77">
        <v>1</v>
      </c>
      <c r="L16" s="77">
        <v>1</v>
      </c>
      <c r="M16" s="250">
        <v>311</v>
      </c>
      <c r="N16" s="81" t="s">
        <v>607</v>
      </c>
    </row>
    <row r="17" spans="1:14" ht="52.5" customHeight="1">
      <c r="A17" s="420"/>
      <c r="B17" s="420"/>
      <c r="C17" s="419" t="s">
        <v>991</v>
      </c>
      <c r="D17" s="314"/>
      <c r="E17" s="11" t="s">
        <v>623</v>
      </c>
      <c r="F17" s="11" t="s">
        <v>626</v>
      </c>
      <c r="G17" s="77">
        <v>0</v>
      </c>
      <c r="H17" s="77">
        <v>0</v>
      </c>
      <c r="I17" s="77">
        <v>0</v>
      </c>
      <c r="J17" s="77">
        <v>0</v>
      </c>
      <c r="K17" s="77">
        <v>1</v>
      </c>
      <c r="L17" s="77">
        <v>1</v>
      </c>
      <c r="M17" s="250">
        <v>500</v>
      </c>
      <c r="N17" s="81" t="s">
        <v>607</v>
      </c>
    </row>
    <row r="18" spans="1:14" ht="56.25">
      <c r="A18" s="421"/>
      <c r="B18" s="421"/>
      <c r="C18" s="421"/>
      <c r="D18" s="339"/>
      <c r="E18" s="11" t="s">
        <v>624</v>
      </c>
      <c r="F18" s="11" t="s">
        <v>627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1</v>
      </c>
      <c r="M18" s="250">
        <v>500</v>
      </c>
      <c r="N18" s="81" t="s">
        <v>607</v>
      </c>
    </row>
    <row r="19" ht="12.75">
      <c r="M19" s="248">
        <f>SUM(M15:M18)</f>
        <v>1811</v>
      </c>
    </row>
    <row r="20" ht="12.75">
      <c r="E20" s="238"/>
    </row>
    <row r="21" ht="12.75">
      <c r="E21" s="238"/>
    </row>
  </sheetData>
  <sheetProtection/>
  <mergeCells count="26">
    <mergeCell ref="B12:D12"/>
    <mergeCell ref="E12:G12"/>
    <mergeCell ref="H12:N12"/>
    <mergeCell ref="C13:C14"/>
    <mergeCell ref="A15:A18"/>
    <mergeCell ref="B15:B18"/>
    <mergeCell ref="C17:C18"/>
    <mergeCell ref="H13:L13"/>
    <mergeCell ref="D13:D14"/>
    <mergeCell ref="D15:D18"/>
    <mergeCell ref="A1:M1"/>
    <mergeCell ref="A2:M2"/>
    <mergeCell ref="A4:M4"/>
    <mergeCell ref="A5:M5"/>
    <mergeCell ref="A6:M6"/>
    <mergeCell ref="A7:N7"/>
    <mergeCell ref="A8:N8"/>
    <mergeCell ref="F13:G13"/>
    <mergeCell ref="M13:M14"/>
    <mergeCell ref="N13:N14"/>
    <mergeCell ref="A13:A14"/>
    <mergeCell ref="A9:N9"/>
    <mergeCell ref="A10:N10"/>
    <mergeCell ref="A11:N11"/>
    <mergeCell ref="B13:B14"/>
    <mergeCell ref="E13:E14"/>
  </mergeCells>
  <printOptions/>
  <pageMargins left="1.2598425196850394" right="0.4330708661417323" top="0.5511811023622047" bottom="0.7480314960629921" header="0.31496062992125984" footer="0.31496062992125984"/>
  <pageSetup horizontalDpi="600" verticalDpi="600" orientation="landscape" paperSize="5" scale="9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22"/>
  <sheetViews>
    <sheetView view="pageBreakPreview" zoomScaleSheetLayoutView="100" zoomScalePageLayoutView="0" workbookViewId="0" topLeftCell="D6">
      <selection activeCell="R16" sqref="R16"/>
    </sheetView>
  </sheetViews>
  <sheetFormatPr defaultColWidth="11.421875" defaultRowHeight="12.75"/>
  <cols>
    <col min="1" max="1" width="16.28125" style="0" customWidth="1"/>
    <col min="2" max="3" width="21.00390625" style="0" customWidth="1"/>
    <col min="4" max="4" width="15.421875" style="0" customWidth="1"/>
    <col min="5" max="5" width="21.421875" style="0" customWidth="1"/>
    <col min="6" max="6" width="19.57421875" style="0" customWidth="1"/>
    <col min="7" max="7" width="10.421875" style="0" customWidth="1"/>
    <col min="8" max="11" width="5.28125" style="32" customWidth="1"/>
    <col min="12" max="12" width="9.00390625" style="32" customWidth="1"/>
    <col min="14" max="14" width="14.421875" style="0" bestFit="1" customWidth="1"/>
  </cols>
  <sheetData>
    <row r="1" spans="1:14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9.75" customHeight="1">
      <c r="A3" s="5"/>
      <c r="B3" s="5"/>
      <c r="C3" s="5"/>
      <c r="D3" s="5"/>
      <c r="E3" s="5"/>
      <c r="F3" s="5"/>
      <c r="G3" s="5"/>
      <c r="H3" s="33"/>
      <c r="I3" s="33"/>
      <c r="J3" s="33"/>
      <c r="K3" s="33"/>
      <c r="L3" s="33"/>
      <c r="M3" s="5"/>
      <c r="N3" s="12"/>
    </row>
    <row r="4" spans="1:14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>
      <c r="A5" s="307" t="s">
        <v>1009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5.75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ht="13.5" thickBot="1">
      <c r="N7" s="13"/>
    </row>
    <row r="8" spans="1:14" ht="15.75">
      <c r="A8" s="308" t="s">
        <v>992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4" ht="15.75">
      <c r="A9" s="316" t="s">
        <v>994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15.75">
      <c r="A10" s="316" t="s">
        <v>993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61.5" customHeight="1">
      <c r="A11" s="479" t="s">
        <v>995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</row>
    <row r="12" spans="1:14" ht="16.5" thickBot="1">
      <c r="A12" s="512" t="s">
        <v>996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</row>
    <row r="13" spans="1:14" ht="33.75" customHeight="1" thickBot="1">
      <c r="A13" s="251" t="s">
        <v>853</v>
      </c>
      <c r="B13" s="486" t="s">
        <v>997</v>
      </c>
      <c r="C13" s="487"/>
      <c r="D13" s="487"/>
      <c r="E13" s="487" t="s">
        <v>998</v>
      </c>
      <c r="F13" s="487"/>
      <c r="G13" s="487"/>
      <c r="H13" s="487" t="s">
        <v>999</v>
      </c>
      <c r="I13" s="487"/>
      <c r="J13" s="487"/>
      <c r="K13" s="487"/>
      <c r="L13" s="487"/>
      <c r="M13" s="487"/>
      <c r="N13" s="487"/>
    </row>
    <row r="14" spans="1:14" ht="12.75" customHeight="1">
      <c r="A14" s="348" t="s">
        <v>2</v>
      </c>
      <c r="B14" s="348" t="s">
        <v>5</v>
      </c>
      <c r="C14" s="348" t="s">
        <v>1</v>
      </c>
      <c r="D14" s="348" t="s">
        <v>6</v>
      </c>
      <c r="E14" s="348" t="s">
        <v>16</v>
      </c>
      <c r="F14" s="348" t="s">
        <v>1</v>
      </c>
      <c r="G14" s="348"/>
      <c r="H14" s="348" t="s">
        <v>12</v>
      </c>
      <c r="I14" s="348"/>
      <c r="J14" s="348"/>
      <c r="K14" s="348"/>
      <c r="L14" s="348"/>
      <c r="M14" s="533" t="s">
        <v>609</v>
      </c>
      <c r="N14" s="535" t="s">
        <v>3</v>
      </c>
    </row>
    <row r="15" spans="1:14" ht="27.75" customHeight="1" thickBot="1">
      <c r="A15" s="349"/>
      <c r="B15" s="349"/>
      <c r="C15" s="349"/>
      <c r="D15" s="349"/>
      <c r="E15" s="349"/>
      <c r="F15" s="4" t="s">
        <v>7</v>
      </c>
      <c r="G15" s="4" t="s">
        <v>8</v>
      </c>
      <c r="H15" s="6" t="s">
        <v>14</v>
      </c>
      <c r="I15" s="6" t="s">
        <v>15</v>
      </c>
      <c r="J15" s="6" t="s">
        <v>9</v>
      </c>
      <c r="K15" s="6" t="s">
        <v>10</v>
      </c>
      <c r="L15" s="4" t="s">
        <v>11</v>
      </c>
      <c r="M15" s="534"/>
      <c r="N15" s="536"/>
    </row>
    <row r="16" spans="1:14" ht="89.25">
      <c r="A16" s="419" t="s">
        <v>1000</v>
      </c>
      <c r="B16" s="419" t="s">
        <v>1001</v>
      </c>
      <c r="C16" s="16" t="s">
        <v>1002</v>
      </c>
      <c r="D16" s="538" t="s">
        <v>179</v>
      </c>
      <c r="E16" s="11" t="s">
        <v>216</v>
      </c>
      <c r="F16" s="11" t="s">
        <v>180</v>
      </c>
      <c r="G16" s="11">
        <v>1</v>
      </c>
      <c r="H16" s="11">
        <v>0</v>
      </c>
      <c r="I16" s="51">
        <v>0</v>
      </c>
      <c r="J16" s="51">
        <v>0</v>
      </c>
      <c r="K16" s="51">
        <v>1</v>
      </c>
      <c r="L16" s="22">
        <v>1</v>
      </c>
      <c r="M16" s="52">
        <v>17000</v>
      </c>
      <c r="N16" s="155" t="s">
        <v>1010</v>
      </c>
    </row>
    <row r="17" spans="1:14" ht="76.5">
      <c r="A17" s="420"/>
      <c r="B17" s="420"/>
      <c r="C17" s="233" t="s">
        <v>1003</v>
      </c>
      <c r="D17" s="539"/>
      <c r="E17" s="11" t="s">
        <v>175</v>
      </c>
      <c r="F17" s="11" t="s">
        <v>181</v>
      </c>
      <c r="G17" s="11">
        <v>0</v>
      </c>
      <c r="H17" s="11">
        <v>0</v>
      </c>
      <c r="I17" s="19">
        <v>0</v>
      </c>
      <c r="J17" s="19">
        <v>0</v>
      </c>
      <c r="K17" s="19">
        <v>1</v>
      </c>
      <c r="L17" s="22">
        <v>1</v>
      </c>
      <c r="M17" s="53">
        <v>14000</v>
      </c>
      <c r="N17" s="156" t="s">
        <v>598</v>
      </c>
    </row>
    <row r="18" spans="1:14" ht="114.75">
      <c r="A18" s="420"/>
      <c r="B18" s="421"/>
      <c r="C18" s="16" t="s">
        <v>1004</v>
      </c>
      <c r="D18" s="539"/>
      <c r="E18" s="11" t="s">
        <v>176</v>
      </c>
      <c r="F18" s="11" t="s">
        <v>182</v>
      </c>
      <c r="G18" s="30">
        <v>0</v>
      </c>
      <c r="H18" s="30">
        <v>0</v>
      </c>
      <c r="I18" s="19">
        <v>0</v>
      </c>
      <c r="J18" s="19">
        <v>1</v>
      </c>
      <c r="K18" s="19">
        <v>0</v>
      </c>
      <c r="L18" s="170">
        <v>1</v>
      </c>
      <c r="M18" s="53">
        <v>10000</v>
      </c>
      <c r="N18" s="156" t="s">
        <v>598</v>
      </c>
    </row>
    <row r="19" spans="1:14" ht="38.25">
      <c r="A19" s="420"/>
      <c r="B19" s="419" t="s">
        <v>1005</v>
      </c>
      <c r="C19" s="16" t="s">
        <v>1006</v>
      </c>
      <c r="D19" s="539"/>
      <c r="E19" s="17" t="s">
        <v>177</v>
      </c>
      <c r="F19" s="11" t="s">
        <v>183</v>
      </c>
      <c r="G19" s="30">
        <v>23</v>
      </c>
      <c r="H19" s="30">
        <v>0</v>
      </c>
      <c r="I19" s="19">
        <v>0</v>
      </c>
      <c r="J19" s="19">
        <v>0</v>
      </c>
      <c r="K19" s="19">
        <v>3</v>
      </c>
      <c r="L19" s="170">
        <v>3</v>
      </c>
      <c r="M19" s="264">
        <v>730</v>
      </c>
      <c r="N19" s="18" t="s">
        <v>185</v>
      </c>
    </row>
    <row r="20" spans="1:14" ht="63.75">
      <c r="A20" s="420"/>
      <c r="B20" s="420"/>
      <c r="C20" s="233" t="s">
        <v>1007</v>
      </c>
      <c r="D20" s="539"/>
      <c r="E20" s="537" t="s">
        <v>178</v>
      </c>
      <c r="F20" s="405" t="s">
        <v>184</v>
      </c>
      <c r="G20" s="405">
        <v>0</v>
      </c>
      <c r="H20" s="405">
        <v>0</v>
      </c>
      <c r="I20" s="405">
        <v>0</v>
      </c>
      <c r="J20" s="405">
        <v>1</v>
      </c>
      <c r="K20" s="405">
        <v>0</v>
      </c>
      <c r="L20" s="405">
        <v>1</v>
      </c>
      <c r="M20" s="522">
        <v>500</v>
      </c>
      <c r="N20" s="405" t="s">
        <v>598</v>
      </c>
    </row>
    <row r="21" spans="1:14" ht="25.5">
      <c r="A21" s="421"/>
      <c r="B21" s="421"/>
      <c r="C21" s="16" t="s">
        <v>1008</v>
      </c>
      <c r="D21" s="539"/>
      <c r="E21" s="332"/>
      <c r="F21" s="405"/>
      <c r="G21" s="405"/>
      <c r="H21" s="405"/>
      <c r="I21" s="405"/>
      <c r="J21" s="405"/>
      <c r="K21" s="405"/>
      <c r="L21" s="405"/>
      <c r="M21" s="522"/>
      <c r="N21" s="405"/>
    </row>
    <row r="22" ht="12.75">
      <c r="M22" s="263">
        <f>SUM(M16:M21)</f>
        <v>42230</v>
      </c>
    </row>
  </sheetData>
  <sheetProtection/>
  <mergeCells count="36">
    <mergeCell ref="D16:D21"/>
    <mergeCell ref="I20:I21"/>
    <mergeCell ref="J20:J21"/>
    <mergeCell ref="K20:K21"/>
    <mergeCell ref="L20:L21"/>
    <mergeCell ref="M20:M21"/>
    <mergeCell ref="G20:G21"/>
    <mergeCell ref="H20:H21"/>
    <mergeCell ref="N20:N21"/>
    <mergeCell ref="B13:D13"/>
    <mergeCell ref="E13:G13"/>
    <mergeCell ref="H13:N13"/>
    <mergeCell ref="C14:C15"/>
    <mergeCell ref="A16:A21"/>
    <mergeCell ref="B16:B18"/>
    <mergeCell ref="B19:B21"/>
    <mergeCell ref="E20:E21"/>
    <mergeCell ref="F20:F21"/>
    <mergeCell ref="A11:N11"/>
    <mergeCell ref="A12:N12"/>
    <mergeCell ref="A14:A15"/>
    <mergeCell ref="B14:B15"/>
    <mergeCell ref="D14:D15"/>
    <mergeCell ref="E14:E15"/>
    <mergeCell ref="F14:G14"/>
    <mergeCell ref="H14:L14"/>
    <mergeCell ref="M14:M15"/>
    <mergeCell ref="N14:N15"/>
    <mergeCell ref="A1:N1"/>
    <mergeCell ref="A2:N2"/>
    <mergeCell ref="A4:N4"/>
    <mergeCell ref="A5:N5"/>
    <mergeCell ref="A6:N6"/>
    <mergeCell ref="A8:N8"/>
    <mergeCell ref="A9:N9"/>
    <mergeCell ref="A10:N10"/>
  </mergeCells>
  <printOptions/>
  <pageMargins left="1.25" right="0.45" top="0.75" bottom="0.75" header="0.3" footer="0.3"/>
  <pageSetup horizontalDpi="600" verticalDpi="600" orientation="landscape" paperSize="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19"/>
  <sheetViews>
    <sheetView view="pageBreakPreview" zoomScaleSheetLayoutView="100" zoomScalePageLayoutView="0" workbookViewId="0" topLeftCell="C6">
      <selection activeCell="A8" sqref="A8:N13"/>
    </sheetView>
  </sheetViews>
  <sheetFormatPr defaultColWidth="11.421875" defaultRowHeight="12.75"/>
  <cols>
    <col min="1" max="1" width="13.8515625" style="0" customWidth="1"/>
    <col min="2" max="2" width="15.140625" style="0" customWidth="1"/>
    <col min="3" max="3" width="22.28125" style="0" customWidth="1"/>
    <col min="4" max="4" width="14.421875" style="0" customWidth="1"/>
    <col min="5" max="5" width="17.8515625" style="0" customWidth="1"/>
    <col min="6" max="6" width="12.421875" style="0" customWidth="1"/>
    <col min="7" max="7" width="9.28125" style="0" customWidth="1"/>
    <col min="8" max="11" width="5.140625" style="32" customWidth="1"/>
    <col min="12" max="12" width="8.140625" style="32" customWidth="1"/>
    <col min="13" max="13" width="12.7109375" style="0" customWidth="1"/>
    <col min="14" max="14" width="14.421875" style="0" bestFit="1" customWidth="1"/>
    <col min="15" max="15" width="13.8515625" style="0" customWidth="1"/>
  </cols>
  <sheetData>
    <row r="1" spans="1:15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15.75">
      <c r="A3" s="5"/>
      <c r="B3" s="5"/>
      <c r="C3" s="5"/>
      <c r="D3" s="5"/>
      <c r="E3" s="5"/>
      <c r="F3" s="5"/>
      <c r="G3" s="5"/>
      <c r="H3" s="33"/>
      <c r="I3" s="33"/>
      <c r="J3" s="33"/>
      <c r="K3" s="33"/>
      <c r="L3" s="33"/>
      <c r="M3" s="5"/>
      <c r="N3" s="12"/>
      <c r="O3" s="5"/>
    </row>
    <row r="4" spans="1:15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135"/>
    </row>
    <row r="5" spans="1:15" ht="15.75">
      <c r="A5" s="307" t="s">
        <v>174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35"/>
    </row>
    <row r="6" spans="1:15" ht="15.75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135"/>
    </row>
    <row r="7" ht="13.5" thickBot="1">
      <c r="N7" s="13"/>
    </row>
    <row r="8" spans="1:14" ht="15.75" customHeight="1">
      <c r="A8" s="308" t="s">
        <v>992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4" ht="15.75" customHeight="1">
      <c r="A9" s="316" t="s">
        <v>994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15.75" customHeight="1">
      <c r="A10" s="316" t="s">
        <v>1011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77.25" customHeight="1">
      <c r="A11" s="479" t="s">
        <v>995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</row>
    <row r="12" spans="1:14" ht="16.5" customHeight="1" thickBot="1">
      <c r="A12" s="442" t="s">
        <v>1012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</row>
    <row r="13" spans="1:14" ht="13.5" thickBot="1">
      <c r="A13" s="243" t="s">
        <v>853</v>
      </c>
      <c r="B13" s="448" t="s">
        <v>1013</v>
      </c>
      <c r="C13" s="448"/>
      <c r="D13" s="448"/>
      <c r="E13" s="448" t="s">
        <v>1014</v>
      </c>
      <c r="F13" s="448"/>
      <c r="G13" s="448"/>
      <c r="H13" s="448" t="s">
        <v>1015</v>
      </c>
      <c r="I13" s="448"/>
      <c r="J13" s="448"/>
      <c r="K13" s="448"/>
      <c r="L13" s="448"/>
      <c r="M13" s="448"/>
      <c r="N13" s="477"/>
    </row>
    <row r="14" spans="1:14" ht="12.75" customHeight="1">
      <c r="A14" s="321" t="s">
        <v>2</v>
      </c>
      <c r="B14" s="324" t="s">
        <v>5</v>
      </c>
      <c r="C14" s="324" t="s">
        <v>1</v>
      </c>
      <c r="D14" s="324" t="s">
        <v>6</v>
      </c>
      <c r="E14" s="324" t="s">
        <v>16</v>
      </c>
      <c r="F14" s="324" t="s">
        <v>1</v>
      </c>
      <c r="G14" s="324"/>
      <c r="H14" s="324" t="s">
        <v>12</v>
      </c>
      <c r="I14" s="324"/>
      <c r="J14" s="324"/>
      <c r="K14" s="324"/>
      <c r="L14" s="324"/>
      <c r="M14" s="457" t="s">
        <v>609</v>
      </c>
      <c r="N14" s="334" t="s">
        <v>3</v>
      </c>
    </row>
    <row r="15" spans="1:15" ht="27.75" customHeight="1" thickBot="1">
      <c r="A15" s="346"/>
      <c r="B15" s="349"/>
      <c r="C15" s="349"/>
      <c r="D15" s="349"/>
      <c r="E15" s="349"/>
      <c r="F15" s="4" t="s">
        <v>7</v>
      </c>
      <c r="G15" s="4" t="s">
        <v>8</v>
      </c>
      <c r="H15" s="6" t="s">
        <v>14</v>
      </c>
      <c r="I15" s="6" t="s">
        <v>15</v>
      </c>
      <c r="J15" s="6" t="s">
        <v>9</v>
      </c>
      <c r="K15" s="6" t="s">
        <v>10</v>
      </c>
      <c r="L15" s="4" t="s">
        <v>11</v>
      </c>
      <c r="M15" s="404"/>
      <c r="N15" s="344"/>
      <c r="O15" s="157">
        <v>2009</v>
      </c>
    </row>
    <row r="16" spans="1:15" ht="109.5" customHeight="1">
      <c r="A16" s="420" t="s">
        <v>1016</v>
      </c>
      <c r="B16" s="420" t="s">
        <v>1017</v>
      </c>
      <c r="C16" s="10" t="s">
        <v>1018</v>
      </c>
      <c r="D16" s="314" t="s">
        <v>217</v>
      </c>
      <c r="E16" s="71" t="s">
        <v>222</v>
      </c>
      <c r="F16" s="71" t="s">
        <v>223</v>
      </c>
      <c r="G16" s="71">
        <v>0</v>
      </c>
      <c r="H16" s="71">
        <v>0</v>
      </c>
      <c r="I16" s="51">
        <v>0</v>
      </c>
      <c r="J16" s="51">
        <v>1</v>
      </c>
      <c r="K16" s="51">
        <v>0</v>
      </c>
      <c r="L16" s="235">
        <v>1</v>
      </c>
      <c r="M16" s="52">
        <v>2500</v>
      </c>
      <c r="N16" s="50" t="s">
        <v>599</v>
      </c>
      <c r="O16" s="58">
        <v>8000</v>
      </c>
    </row>
    <row r="17" spans="1:15" ht="76.5">
      <c r="A17" s="540"/>
      <c r="B17" s="420"/>
      <c r="C17" s="16" t="s">
        <v>1019</v>
      </c>
      <c r="D17" s="314"/>
      <c r="E17" s="11" t="s">
        <v>218</v>
      </c>
      <c r="F17" s="11" t="s">
        <v>219</v>
      </c>
      <c r="G17" s="11">
        <v>1</v>
      </c>
      <c r="H17" s="11">
        <v>0</v>
      </c>
      <c r="I17" s="19">
        <v>0</v>
      </c>
      <c r="J17" s="19">
        <v>1</v>
      </c>
      <c r="K17" s="19">
        <v>0</v>
      </c>
      <c r="L17" s="22">
        <v>1</v>
      </c>
      <c r="M17" s="53">
        <v>1000</v>
      </c>
      <c r="N17" s="18" t="s">
        <v>599</v>
      </c>
      <c r="O17" s="56">
        <f>2237382.6208/1000</f>
        <v>2237.3826208</v>
      </c>
    </row>
    <row r="18" spans="1:15" ht="51">
      <c r="A18" s="521"/>
      <c r="B18" s="421"/>
      <c r="C18" s="16" t="s">
        <v>1020</v>
      </c>
      <c r="D18" s="339"/>
      <c r="E18" s="11" t="s">
        <v>220</v>
      </c>
      <c r="F18" s="11" t="s">
        <v>221</v>
      </c>
      <c r="G18" s="11">
        <v>0</v>
      </c>
      <c r="H18" s="11">
        <v>0</v>
      </c>
      <c r="I18" s="19">
        <v>1</v>
      </c>
      <c r="J18" s="19">
        <v>0</v>
      </c>
      <c r="K18" s="19">
        <v>0</v>
      </c>
      <c r="L18" s="22">
        <v>1</v>
      </c>
      <c r="M18" s="53">
        <v>1500</v>
      </c>
      <c r="N18" s="18" t="s">
        <v>599</v>
      </c>
      <c r="O18" s="56">
        <v>8000</v>
      </c>
    </row>
    <row r="19" ht="12.75">
      <c r="M19" s="263">
        <f>SUM(M16:M18)</f>
        <v>5000</v>
      </c>
    </row>
  </sheetData>
  <sheetProtection/>
  <mergeCells count="25">
    <mergeCell ref="H13:N13"/>
    <mergeCell ref="A16:A18"/>
    <mergeCell ref="B16:B18"/>
    <mergeCell ref="D16:D18"/>
    <mergeCell ref="F14:G14"/>
    <mergeCell ref="H14:L14"/>
    <mergeCell ref="M14:M15"/>
    <mergeCell ref="N14:N15"/>
    <mergeCell ref="C14:C15"/>
    <mergeCell ref="A9:N9"/>
    <mergeCell ref="A10:N10"/>
    <mergeCell ref="A11:N11"/>
    <mergeCell ref="A12:N12"/>
    <mergeCell ref="A14:A15"/>
    <mergeCell ref="B14:B15"/>
    <mergeCell ref="D14:D15"/>
    <mergeCell ref="E14:E15"/>
    <mergeCell ref="B13:D13"/>
    <mergeCell ref="E13:G13"/>
    <mergeCell ref="A1:O1"/>
    <mergeCell ref="A2:O2"/>
    <mergeCell ref="A4:N4"/>
    <mergeCell ref="A5:N5"/>
    <mergeCell ref="A6:N6"/>
    <mergeCell ref="A8:N8"/>
  </mergeCells>
  <printOptions/>
  <pageMargins left="1.25" right="0.45" top="0.75" bottom="0.75" header="0.3" footer="0.3"/>
  <pageSetup horizontalDpi="600" verticalDpi="600" orientation="landscape" paperSize="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25"/>
  <sheetViews>
    <sheetView view="pageBreakPreview" zoomScaleSheetLayoutView="100" zoomScalePageLayoutView="0" workbookViewId="0" topLeftCell="D7">
      <selection activeCell="A8" sqref="A8:N13"/>
    </sheetView>
  </sheetViews>
  <sheetFormatPr defaultColWidth="11.421875" defaultRowHeight="12.75"/>
  <cols>
    <col min="1" max="1" width="18.28125" style="0" customWidth="1"/>
    <col min="2" max="3" width="22.57421875" style="0" customWidth="1"/>
    <col min="4" max="4" width="18.57421875" style="0" customWidth="1"/>
    <col min="5" max="5" width="19.00390625" style="0" customWidth="1"/>
    <col min="6" max="6" width="22.57421875" style="0" customWidth="1"/>
    <col min="7" max="7" width="10.8515625" style="0" customWidth="1"/>
    <col min="8" max="11" width="6.8515625" style="32" customWidth="1"/>
    <col min="12" max="12" width="8.57421875" style="32" customWidth="1"/>
    <col min="13" max="13" width="11.8515625" style="0" bestFit="1" customWidth="1"/>
    <col min="14" max="14" width="14.421875" style="0" bestFit="1" customWidth="1"/>
  </cols>
  <sheetData>
    <row r="1" spans="1:14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15.75">
      <c r="A3" s="5"/>
      <c r="B3" s="5"/>
      <c r="C3" s="5"/>
      <c r="D3" s="5"/>
      <c r="E3" s="5"/>
      <c r="F3" s="5"/>
      <c r="G3" s="5"/>
      <c r="H3" s="33"/>
      <c r="I3" s="33"/>
      <c r="J3" s="33"/>
      <c r="K3" s="33"/>
      <c r="L3" s="33"/>
      <c r="M3" s="5"/>
      <c r="N3" s="12"/>
    </row>
    <row r="4" spans="1:14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>
      <c r="A5" s="307" t="s">
        <v>174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5.75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ht="13.5" thickBot="1">
      <c r="N7" s="13"/>
    </row>
    <row r="8" spans="1:14" ht="15.75" customHeight="1">
      <c r="A8" s="308" t="s">
        <v>992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4" ht="15.75" customHeight="1">
      <c r="A9" s="316" t="s">
        <v>994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15.75" customHeight="1">
      <c r="A10" s="316" t="s">
        <v>1021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70.5" customHeight="1">
      <c r="A11" s="479" t="s">
        <v>995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</row>
    <row r="12" spans="1:14" ht="16.5" customHeight="1" thickBot="1">
      <c r="A12" s="442" t="s">
        <v>1022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</row>
    <row r="13" spans="1:14" ht="13.5" thickBot="1">
      <c r="A13" s="243" t="s">
        <v>853</v>
      </c>
      <c r="B13" s="448" t="s">
        <v>1023</v>
      </c>
      <c r="C13" s="448"/>
      <c r="D13" s="448"/>
      <c r="E13" s="448" t="s">
        <v>1024</v>
      </c>
      <c r="F13" s="448"/>
      <c r="G13" s="448"/>
      <c r="H13" s="448" t="s">
        <v>1025</v>
      </c>
      <c r="I13" s="448"/>
      <c r="J13" s="448"/>
      <c r="K13" s="448"/>
      <c r="L13" s="448"/>
      <c r="M13" s="448"/>
      <c r="N13" s="477"/>
    </row>
    <row r="14" spans="1:14" ht="12.75" customHeight="1">
      <c r="A14" s="348" t="s">
        <v>2</v>
      </c>
      <c r="B14" s="348" t="s">
        <v>5</v>
      </c>
      <c r="C14" s="348" t="s">
        <v>1</v>
      </c>
      <c r="D14" s="348" t="s">
        <v>6</v>
      </c>
      <c r="E14" s="348" t="s">
        <v>16</v>
      </c>
      <c r="F14" s="348" t="s">
        <v>1</v>
      </c>
      <c r="G14" s="348"/>
      <c r="H14" s="348" t="s">
        <v>12</v>
      </c>
      <c r="I14" s="348"/>
      <c r="J14" s="348"/>
      <c r="K14" s="348"/>
      <c r="L14" s="348"/>
      <c r="M14" s="337" t="s">
        <v>609</v>
      </c>
      <c r="N14" s="535" t="s">
        <v>3</v>
      </c>
    </row>
    <row r="15" spans="1:14" ht="34.5" thickBot="1">
      <c r="A15" s="325"/>
      <c r="B15" s="325"/>
      <c r="C15" s="325"/>
      <c r="D15" s="325"/>
      <c r="E15" s="325"/>
      <c r="F15" s="28" t="s">
        <v>7</v>
      </c>
      <c r="G15" s="28" t="s">
        <v>8</v>
      </c>
      <c r="H15" s="34" t="s">
        <v>14</v>
      </c>
      <c r="I15" s="34" t="s">
        <v>15</v>
      </c>
      <c r="J15" s="34" t="s">
        <v>9</v>
      </c>
      <c r="K15" s="34" t="s">
        <v>10</v>
      </c>
      <c r="L15" s="28" t="s">
        <v>11</v>
      </c>
      <c r="M15" s="333"/>
      <c r="N15" s="541"/>
    </row>
    <row r="16" spans="1:14" ht="38.25" customHeight="1">
      <c r="A16" s="546" t="s">
        <v>1026</v>
      </c>
      <c r="B16" s="469" t="s">
        <v>1027</v>
      </c>
      <c r="C16" s="266" t="s">
        <v>1028</v>
      </c>
      <c r="D16" s="502" t="s">
        <v>224</v>
      </c>
      <c r="E16" s="542" t="s">
        <v>225</v>
      </c>
      <c r="F16" s="542" t="s">
        <v>230</v>
      </c>
      <c r="G16" s="542">
        <v>1</v>
      </c>
      <c r="H16" s="542">
        <v>0</v>
      </c>
      <c r="I16" s="542">
        <v>0</v>
      </c>
      <c r="J16" s="542">
        <v>1</v>
      </c>
      <c r="K16" s="542">
        <v>0</v>
      </c>
      <c r="L16" s="542">
        <v>1</v>
      </c>
      <c r="M16" s="544">
        <v>0</v>
      </c>
      <c r="N16" s="267" t="s">
        <v>598</v>
      </c>
    </row>
    <row r="17" spans="1:14" ht="63.75">
      <c r="A17" s="547"/>
      <c r="B17" s="543"/>
      <c r="C17" s="16" t="s">
        <v>1029</v>
      </c>
      <c r="D17" s="352"/>
      <c r="E17" s="364"/>
      <c r="F17" s="364"/>
      <c r="G17" s="364"/>
      <c r="H17" s="364"/>
      <c r="I17" s="364"/>
      <c r="J17" s="364"/>
      <c r="K17" s="364"/>
      <c r="L17" s="364"/>
      <c r="M17" s="545"/>
      <c r="N17" s="268"/>
    </row>
    <row r="18" spans="1:14" ht="38.25" customHeight="1">
      <c r="A18" s="547"/>
      <c r="B18" s="543"/>
      <c r="C18" s="16" t="s">
        <v>1030</v>
      </c>
      <c r="D18" s="352"/>
      <c r="E18" s="364"/>
      <c r="F18" s="364"/>
      <c r="G18" s="364"/>
      <c r="H18" s="364"/>
      <c r="I18" s="364"/>
      <c r="J18" s="364"/>
      <c r="K18" s="364"/>
      <c r="L18" s="364"/>
      <c r="M18" s="545"/>
      <c r="N18" s="268"/>
    </row>
    <row r="19" spans="1:14" ht="69.75" customHeight="1">
      <c r="A19" s="547"/>
      <c r="B19" s="362" t="s">
        <v>1031</v>
      </c>
      <c r="C19" s="415" t="s">
        <v>1032</v>
      </c>
      <c r="D19" s="352"/>
      <c r="E19" s="9" t="s">
        <v>226</v>
      </c>
      <c r="F19" s="9" t="s">
        <v>231</v>
      </c>
      <c r="G19" s="59">
        <v>0</v>
      </c>
      <c r="H19" s="60">
        <v>0</v>
      </c>
      <c r="I19" s="19">
        <v>0</v>
      </c>
      <c r="J19" s="19">
        <v>0</v>
      </c>
      <c r="K19" s="19">
        <v>1</v>
      </c>
      <c r="L19" s="179">
        <v>1</v>
      </c>
      <c r="M19" s="65">
        <v>0</v>
      </c>
      <c r="N19" s="268" t="s">
        <v>598</v>
      </c>
    </row>
    <row r="20" spans="1:14" ht="25.5" customHeight="1">
      <c r="A20" s="547"/>
      <c r="B20" s="362"/>
      <c r="C20" s="415"/>
      <c r="D20" s="352"/>
      <c r="E20" s="9" t="s">
        <v>227</v>
      </c>
      <c r="F20" s="9" t="s">
        <v>232</v>
      </c>
      <c r="G20" s="59">
        <v>1</v>
      </c>
      <c r="H20" s="60">
        <v>0</v>
      </c>
      <c r="I20" s="19">
        <v>0</v>
      </c>
      <c r="J20" s="19">
        <v>0</v>
      </c>
      <c r="K20" s="19">
        <v>1</v>
      </c>
      <c r="L20" s="179">
        <v>1</v>
      </c>
      <c r="M20" s="112">
        <v>1000</v>
      </c>
      <c r="N20" s="268" t="s">
        <v>598</v>
      </c>
    </row>
    <row r="21" spans="1:14" ht="39.75" customHeight="1">
      <c r="A21" s="547"/>
      <c r="B21" s="362"/>
      <c r="C21" s="415" t="s">
        <v>1033</v>
      </c>
      <c r="D21" s="352"/>
      <c r="E21" s="9" t="s">
        <v>228</v>
      </c>
      <c r="F21" s="9" t="s">
        <v>233</v>
      </c>
      <c r="G21" s="59">
        <v>1500</v>
      </c>
      <c r="H21" s="60">
        <v>0</v>
      </c>
      <c r="I21" s="19">
        <v>0</v>
      </c>
      <c r="J21" s="19">
        <v>0</v>
      </c>
      <c r="K21" s="19">
        <v>1000</v>
      </c>
      <c r="L21" s="179">
        <v>1000</v>
      </c>
      <c r="M21" s="65">
        <v>1000</v>
      </c>
      <c r="N21" s="268" t="s">
        <v>598</v>
      </c>
    </row>
    <row r="22" spans="1:14" ht="33.75">
      <c r="A22" s="547"/>
      <c r="B22" s="362"/>
      <c r="C22" s="415"/>
      <c r="D22" s="352"/>
      <c r="E22" s="11" t="s">
        <v>229</v>
      </c>
      <c r="F22" s="11" t="s">
        <v>234</v>
      </c>
      <c r="G22" s="11">
        <v>10</v>
      </c>
      <c r="H22" s="60">
        <v>0</v>
      </c>
      <c r="I22" s="19">
        <v>0</v>
      </c>
      <c r="J22" s="19">
        <v>20</v>
      </c>
      <c r="K22" s="19">
        <v>20</v>
      </c>
      <c r="L22" s="169">
        <v>0.4</v>
      </c>
      <c r="M22" s="65">
        <v>0</v>
      </c>
      <c r="N22" s="268" t="s">
        <v>598</v>
      </c>
    </row>
    <row r="23" spans="1:14" ht="51" customHeight="1">
      <c r="A23" s="547"/>
      <c r="B23" s="362"/>
      <c r="C23" s="415" t="s">
        <v>1034</v>
      </c>
      <c r="D23" s="352"/>
      <c r="E23" s="11" t="s">
        <v>434</v>
      </c>
      <c r="F23" s="11" t="s">
        <v>435</v>
      </c>
      <c r="G23" s="11">
        <v>0</v>
      </c>
      <c r="H23" s="60">
        <v>0</v>
      </c>
      <c r="I23" s="19">
        <v>0</v>
      </c>
      <c r="J23" s="19">
        <v>0</v>
      </c>
      <c r="K23" s="19">
        <v>0</v>
      </c>
      <c r="L23" s="22">
        <v>0</v>
      </c>
      <c r="M23" s="65">
        <v>0</v>
      </c>
      <c r="N23" s="268" t="s">
        <v>598</v>
      </c>
    </row>
    <row r="24" spans="1:14" ht="57" thickBot="1">
      <c r="A24" s="548"/>
      <c r="B24" s="549"/>
      <c r="C24" s="445"/>
      <c r="D24" s="550"/>
      <c r="E24" s="269" t="s">
        <v>236</v>
      </c>
      <c r="F24" s="200" t="s">
        <v>235</v>
      </c>
      <c r="G24" s="270">
        <v>0</v>
      </c>
      <c r="H24" s="271">
        <v>0</v>
      </c>
      <c r="I24" s="166">
        <v>0</v>
      </c>
      <c r="J24" s="166">
        <v>0</v>
      </c>
      <c r="K24" s="166">
        <v>0</v>
      </c>
      <c r="L24" s="272">
        <v>1</v>
      </c>
      <c r="M24" s="273">
        <v>0</v>
      </c>
      <c r="N24" s="274" t="s">
        <v>598</v>
      </c>
    </row>
    <row r="25" ht="12.75">
      <c r="M25" s="172">
        <f>SUM(M16:M24)</f>
        <v>2000</v>
      </c>
    </row>
  </sheetData>
  <sheetProtection/>
  <mergeCells count="38">
    <mergeCell ref="M16:M18"/>
    <mergeCell ref="C19:C20"/>
    <mergeCell ref="C21:C22"/>
    <mergeCell ref="C23:C24"/>
    <mergeCell ref="A16:A24"/>
    <mergeCell ref="B19:B24"/>
    <mergeCell ref="D16:D24"/>
    <mergeCell ref="E16:E18"/>
    <mergeCell ref="F16:F18"/>
    <mergeCell ref="G16:G18"/>
    <mergeCell ref="H16:H18"/>
    <mergeCell ref="I16:I18"/>
    <mergeCell ref="H14:L14"/>
    <mergeCell ref="B14:B15"/>
    <mergeCell ref="B16:B18"/>
    <mergeCell ref="J16:J18"/>
    <mergeCell ref="K16:K18"/>
    <mergeCell ref="L16:L18"/>
    <mergeCell ref="C14:C15"/>
    <mergeCell ref="A1:N1"/>
    <mergeCell ref="A2:N2"/>
    <mergeCell ref="A4:N4"/>
    <mergeCell ref="A5:N5"/>
    <mergeCell ref="A14:A15"/>
    <mergeCell ref="A11:N11"/>
    <mergeCell ref="A12:N12"/>
    <mergeCell ref="A6:N6"/>
    <mergeCell ref="A8:N8"/>
    <mergeCell ref="A9:N9"/>
    <mergeCell ref="A10:N10"/>
    <mergeCell ref="M14:M15"/>
    <mergeCell ref="D14:D15"/>
    <mergeCell ref="E14:E15"/>
    <mergeCell ref="N14:N15"/>
    <mergeCell ref="F14:G14"/>
    <mergeCell ref="B13:D13"/>
    <mergeCell ref="E13:G13"/>
    <mergeCell ref="H13:N13"/>
  </mergeCells>
  <printOptions/>
  <pageMargins left="1.25" right="0.75" top="0.748031496062992" bottom="0.748031496062992" header="0.31496062992126" footer="0.31496062992126"/>
  <pageSetup horizontalDpi="300" verticalDpi="300" orientation="landscape" paperSize="5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29"/>
  <sheetViews>
    <sheetView view="pageBreakPreview" zoomScaleSheetLayoutView="100" zoomScalePageLayoutView="0" workbookViewId="0" topLeftCell="D3">
      <selection activeCell="A7" sqref="A7:N12"/>
    </sheetView>
  </sheetViews>
  <sheetFormatPr defaultColWidth="11.421875" defaultRowHeight="12.75"/>
  <cols>
    <col min="1" max="1" width="17.140625" style="0" customWidth="1"/>
    <col min="2" max="3" width="26.28125" style="0" customWidth="1"/>
    <col min="4" max="4" width="18.57421875" style="0" customWidth="1"/>
    <col min="5" max="5" width="19.57421875" style="0" customWidth="1"/>
    <col min="6" max="6" width="19.8515625" style="0" customWidth="1"/>
    <col min="7" max="7" width="9.00390625" style="0" customWidth="1"/>
    <col min="8" max="11" width="5.28125" style="32" customWidth="1"/>
    <col min="12" max="12" width="9.00390625" style="32" customWidth="1"/>
    <col min="13" max="13" width="12.140625" style="0" customWidth="1"/>
    <col min="14" max="14" width="14.8515625" style="0" customWidth="1"/>
  </cols>
  <sheetData>
    <row r="1" spans="1:14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6.75" customHeight="1">
      <c r="A3" s="5"/>
      <c r="B3" s="5"/>
      <c r="C3" s="5"/>
      <c r="D3" s="5"/>
      <c r="E3" s="5"/>
      <c r="F3" s="5"/>
      <c r="G3" s="5"/>
      <c r="H3" s="33"/>
      <c r="I3" s="33"/>
      <c r="J3" s="33"/>
      <c r="K3" s="33"/>
      <c r="L3" s="33"/>
      <c r="M3" s="5"/>
      <c r="N3" s="12"/>
    </row>
    <row r="4" spans="1:14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>
      <c r="A5" s="307" t="s">
        <v>174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6.5" thickBot="1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15.75" customHeight="1">
      <c r="A7" s="308" t="s">
        <v>992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.75" customHeight="1">
      <c r="A8" s="316" t="s">
        <v>994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" customHeight="1">
      <c r="A9" s="316" t="s">
        <v>1035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76.5" customHeight="1">
      <c r="A10" s="479" t="s">
        <v>995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</row>
    <row r="11" spans="1:14" ht="15.75" customHeight="1" thickBot="1">
      <c r="A11" s="442" t="s">
        <v>1036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</row>
    <row r="12" spans="1:14" ht="33.75" customHeight="1" thickBot="1">
      <c r="A12" s="243" t="s">
        <v>853</v>
      </c>
      <c r="B12" s="448" t="s">
        <v>1037</v>
      </c>
      <c r="C12" s="448"/>
      <c r="D12" s="448"/>
      <c r="E12" s="448" t="s">
        <v>1038</v>
      </c>
      <c r="F12" s="448"/>
      <c r="G12" s="448"/>
      <c r="H12" s="448" t="s">
        <v>1039</v>
      </c>
      <c r="I12" s="448"/>
      <c r="J12" s="448"/>
      <c r="K12" s="448"/>
      <c r="L12" s="448"/>
      <c r="M12" s="448"/>
      <c r="N12" s="477"/>
    </row>
    <row r="13" spans="1:14" ht="15">
      <c r="A13" s="555" t="s">
        <v>2</v>
      </c>
      <c r="B13" s="555" t="s">
        <v>5</v>
      </c>
      <c r="C13" s="555" t="s">
        <v>1</v>
      </c>
      <c r="D13" s="555" t="s">
        <v>6</v>
      </c>
      <c r="E13" s="555" t="s">
        <v>16</v>
      </c>
      <c r="F13" s="555" t="s">
        <v>1</v>
      </c>
      <c r="G13" s="555"/>
      <c r="H13" s="555" t="s">
        <v>12</v>
      </c>
      <c r="I13" s="555"/>
      <c r="J13" s="555"/>
      <c r="K13" s="555"/>
      <c r="L13" s="555"/>
      <c r="M13" s="551" t="s">
        <v>609</v>
      </c>
      <c r="N13" s="553" t="s">
        <v>3</v>
      </c>
    </row>
    <row r="14" spans="1:14" ht="21.75" customHeight="1" thickBot="1">
      <c r="A14" s="556"/>
      <c r="B14" s="556"/>
      <c r="C14" s="556"/>
      <c r="D14" s="556"/>
      <c r="E14" s="556"/>
      <c r="F14" s="275" t="s">
        <v>7</v>
      </c>
      <c r="G14" s="275" t="s">
        <v>8</v>
      </c>
      <c r="H14" s="275" t="s">
        <v>14</v>
      </c>
      <c r="I14" s="275" t="s">
        <v>15</v>
      </c>
      <c r="J14" s="275" t="s">
        <v>9</v>
      </c>
      <c r="K14" s="275" t="s">
        <v>10</v>
      </c>
      <c r="L14" s="275" t="s">
        <v>11</v>
      </c>
      <c r="M14" s="552"/>
      <c r="N14" s="554"/>
    </row>
    <row r="15" spans="1:14" ht="78" customHeight="1">
      <c r="A15" s="419" t="s">
        <v>1040</v>
      </c>
      <c r="B15" s="419" t="s">
        <v>1041</v>
      </c>
      <c r="C15" s="16" t="s">
        <v>1042</v>
      </c>
      <c r="D15" s="313" t="s">
        <v>259</v>
      </c>
      <c r="E15" s="11" t="s">
        <v>237</v>
      </c>
      <c r="F15" s="11" t="s">
        <v>248</v>
      </c>
      <c r="G15" s="183">
        <v>1</v>
      </c>
      <c r="H15" s="184">
        <v>0</v>
      </c>
      <c r="I15" s="184">
        <v>0</v>
      </c>
      <c r="J15" s="184">
        <v>0</v>
      </c>
      <c r="K15" s="184">
        <v>0</v>
      </c>
      <c r="L15" s="181">
        <v>0</v>
      </c>
      <c r="M15" s="185">
        <v>0</v>
      </c>
      <c r="N15" s="155" t="s">
        <v>1049</v>
      </c>
    </row>
    <row r="16" spans="1:14" ht="51">
      <c r="A16" s="420"/>
      <c r="B16" s="559"/>
      <c r="C16" s="16" t="s">
        <v>1043</v>
      </c>
      <c r="D16" s="314"/>
      <c r="E16" s="11" t="s">
        <v>436</v>
      </c>
      <c r="F16" s="11" t="s">
        <v>437</v>
      </c>
      <c r="G16" s="182">
        <v>0</v>
      </c>
      <c r="H16" s="179">
        <v>0</v>
      </c>
      <c r="I16" s="22">
        <v>0</v>
      </c>
      <c r="J16" s="22">
        <v>0</v>
      </c>
      <c r="K16" s="22">
        <v>0</v>
      </c>
      <c r="L16" s="181">
        <v>1</v>
      </c>
      <c r="M16" s="185">
        <v>0</v>
      </c>
      <c r="N16" s="155" t="s">
        <v>1049</v>
      </c>
    </row>
    <row r="17" spans="1:14" ht="45">
      <c r="A17" s="420"/>
      <c r="B17" s="558"/>
      <c r="D17" s="314"/>
      <c r="E17" s="11" t="s">
        <v>238</v>
      </c>
      <c r="F17" s="11" t="s">
        <v>249</v>
      </c>
      <c r="G17" s="182">
        <v>0</v>
      </c>
      <c r="H17" s="179">
        <v>0</v>
      </c>
      <c r="I17" s="22">
        <v>0</v>
      </c>
      <c r="J17" s="22">
        <v>0</v>
      </c>
      <c r="K17" s="22">
        <v>1</v>
      </c>
      <c r="L17" s="181">
        <v>1</v>
      </c>
      <c r="M17" s="185">
        <v>9900</v>
      </c>
      <c r="N17" s="155" t="s">
        <v>1049</v>
      </c>
    </row>
    <row r="18" spans="1:14" ht="56.25">
      <c r="A18" s="420"/>
      <c r="D18" s="314"/>
      <c r="E18" s="11" t="s">
        <v>239</v>
      </c>
      <c r="F18" s="11" t="s">
        <v>250</v>
      </c>
      <c r="G18" s="182">
        <v>0</v>
      </c>
      <c r="H18" s="181">
        <v>0</v>
      </c>
      <c r="I18" s="180">
        <v>0</v>
      </c>
      <c r="J18" s="181">
        <v>0</v>
      </c>
      <c r="K18" s="22">
        <v>1</v>
      </c>
      <c r="L18" s="181">
        <v>1</v>
      </c>
      <c r="M18" s="185">
        <v>9900</v>
      </c>
      <c r="N18" s="155" t="s">
        <v>1049</v>
      </c>
    </row>
    <row r="19" spans="1:14" ht="56.25">
      <c r="A19" s="420"/>
      <c r="D19" s="314"/>
      <c r="E19" s="11" t="s">
        <v>240</v>
      </c>
      <c r="F19" s="11" t="s">
        <v>251</v>
      </c>
      <c r="G19" s="182">
        <v>1</v>
      </c>
      <c r="H19" s="181">
        <v>0</v>
      </c>
      <c r="I19" s="180">
        <v>0</v>
      </c>
      <c r="J19" s="181">
        <v>0</v>
      </c>
      <c r="K19" s="22">
        <v>0</v>
      </c>
      <c r="L19" s="181">
        <v>0</v>
      </c>
      <c r="M19" s="185">
        <v>0</v>
      </c>
      <c r="N19" s="155" t="s">
        <v>1049</v>
      </c>
    </row>
    <row r="20" spans="1:14" ht="33.75">
      <c r="A20" s="421"/>
      <c r="D20" s="314"/>
      <c r="E20" s="11" t="s">
        <v>241</v>
      </c>
      <c r="F20" s="11" t="s">
        <v>252</v>
      </c>
      <c r="G20" s="182">
        <v>0</v>
      </c>
      <c r="H20" s="181">
        <v>0</v>
      </c>
      <c r="I20" s="22">
        <v>0</v>
      </c>
      <c r="J20" s="22">
        <v>0</v>
      </c>
      <c r="K20" s="22">
        <v>1</v>
      </c>
      <c r="L20" s="181">
        <v>1</v>
      </c>
      <c r="M20" s="185">
        <v>0</v>
      </c>
      <c r="N20" s="155" t="s">
        <v>1049</v>
      </c>
    </row>
    <row r="21" spans="1:14" ht="42.75" customHeight="1">
      <c r="A21" s="11"/>
      <c r="B21" s="11"/>
      <c r="C21" s="265" t="s">
        <v>1044</v>
      </c>
      <c r="D21" s="339"/>
      <c r="E21" s="11" t="s">
        <v>244</v>
      </c>
      <c r="F21" s="11" t="s">
        <v>255</v>
      </c>
      <c r="G21" s="182">
        <v>2</v>
      </c>
      <c r="H21" s="22">
        <v>0</v>
      </c>
      <c r="I21" s="22">
        <v>0</v>
      </c>
      <c r="J21" s="22">
        <v>0</v>
      </c>
      <c r="K21" s="22">
        <v>0</v>
      </c>
      <c r="L21" s="22">
        <v>2</v>
      </c>
      <c r="M21" s="185">
        <v>0</v>
      </c>
      <c r="N21" s="155" t="s">
        <v>1049</v>
      </c>
    </row>
    <row r="22" spans="1:14" ht="63.75" customHeight="1">
      <c r="A22" s="11"/>
      <c r="B22" s="11"/>
      <c r="C22" s="72"/>
      <c r="D22" s="313" t="s">
        <v>259</v>
      </c>
      <c r="E22" s="11" t="s">
        <v>438</v>
      </c>
      <c r="F22" s="11" t="s">
        <v>439</v>
      </c>
      <c r="G22" s="182">
        <v>0</v>
      </c>
      <c r="H22" s="179">
        <v>0</v>
      </c>
      <c r="I22" s="22">
        <v>0</v>
      </c>
      <c r="J22" s="22">
        <v>0</v>
      </c>
      <c r="K22" s="22">
        <v>0</v>
      </c>
      <c r="L22" s="179">
        <v>1</v>
      </c>
      <c r="M22" s="185">
        <v>0</v>
      </c>
      <c r="N22" s="155" t="s">
        <v>1049</v>
      </c>
    </row>
    <row r="23" spans="1:14" ht="56.25">
      <c r="A23" s="11"/>
      <c r="B23" s="11"/>
      <c r="C23" s="203"/>
      <c r="D23" s="314"/>
      <c r="E23" s="11" t="s">
        <v>247</v>
      </c>
      <c r="F23" s="11" t="s">
        <v>258</v>
      </c>
      <c r="G23" s="182">
        <v>0</v>
      </c>
      <c r="H23" s="22">
        <v>0</v>
      </c>
      <c r="I23" s="22">
        <v>0</v>
      </c>
      <c r="J23" s="22">
        <v>0</v>
      </c>
      <c r="K23" s="22">
        <v>1</v>
      </c>
      <c r="L23" s="22">
        <v>0</v>
      </c>
      <c r="M23" s="185">
        <v>0</v>
      </c>
      <c r="N23" s="155" t="s">
        <v>1049</v>
      </c>
    </row>
    <row r="24" spans="1:14" ht="76.5">
      <c r="A24" s="11"/>
      <c r="B24" s="557" t="s">
        <v>1045</v>
      </c>
      <c r="C24" s="16" t="s">
        <v>1046</v>
      </c>
      <c r="D24" s="314"/>
      <c r="E24" s="11" t="s">
        <v>243</v>
      </c>
      <c r="F24" s="11" t="s">
        <v>254</v>
      </c>
      <c r="G24" s="18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</v>
      </c>
      <c r="M24" s="185">
        <v>0</v>
      </c>
      <c r="N24" s="155" t="s">
        <v>1049</v>
      </c>
    </row>
    <row r="25" spans="1:14" ht="57" customHeight="1">
      <c r="A25" s="11"/>
      <c r="B25" s="559"/>
      <c r="C25" s="16" t="s">
        <v>1047</v>
      </c>
      <c r="D25" s="314"/>
      <c r="E25" s="11" t="s">
        <v>242</v>
      </c>
      <c r="F25" s="11" t="s">
        <v>253</v>
      </c>
      <c r="G25" s="183">
        <v>0.5</v>
      </c>
      <c r="H25" s="22">
        <v>0</v>
      </c>
      <c r="I25" s="22">
        <v>0</v>
      </c>
      <c r="J25" s="22">
        <v>0</v>
      </c>
      <c r="K25" s="22">
        <v>0</v>
      </c>
      <c r="L25" s="22" t="s">
        <v>112</v>
      </c>
      <c r="M25" s="185">
        <v>0</v>
      </c>
      <c r="N25" s="155" t="s">
        <v>1049</v>
      </c>
    </row>
    <row r="26" spans="1:14" ht="56.25">
      <c r="A26" s="11"/>
      <c r="B26" s="559"/>
      <c r="C26" s="557" t="s">
        <v>1048</v>
      </c>
      <c r="D26" s="314"/>
      <c r="E26" s="11" t="s">
        <v>245</v>
      </c>
      <c r="F26" s="11" t="s">
        <v>256</v>
      </c>
      <c r="G26" s="182">
        <v>0</v>
      </c>
      <c r="H26" s="22">
        <v>0</v>
      </c>
      <c r="I26" s="22">
        <v>0</v>
      </c>
      <c r="J26" s="22">
        <v>0</v>
      </c>
      <c r="K26" s="22">
        <v>1</v>
      </c>
      <c r="L26" s="22">
        <v>1</v>
      </c>
      <c r="M26" s="185">
        <v>0</v>
      </c>
      <c r="N26" s="155" t="s">
        <v>1049</v>
      </c>
    </row>
    <row r="27" spans="1:14" ht="33.75">
      <c r="A27" s="11"/>
      <c r="B27" s="558"/>
      <c r="C27" s="558"/>
      <c r="D27" s="339"/>
      <c r="E27" s="11" t="s">
        <v>246</v>
      </c>
      <c r="F27" s="11" t="s">
        <v>257</v>
      </c>
      <c r="G27" s="182">
        <v>1</v>
      </c>
      <c r="H27" s="22">
        <v>0</v>
      </c>
      <c r="I27" s="22">
        <v>0</v>
      </c>
      <c r="J27" s="22">
        <v>0</v>
      </c>
      <c r="K27" s="22">
        <v>0</v>
      </c>
      <c r="L27" s="22">
        <v>1</v>
      </c>
      <c r="M27" s="185">
        <v>0</v>
      </c>
      <c r="N27" s="155" t="s">
        <v>1049</v>
      </c>
    </row>
    <row r="28" ht="12.75">
      <c r="M28" s="172">
        <f>SUM(M15:M27)</f>
        <v>19800</v>
      </c>
    </row>
    <row r="29" ht="12.75">
      <c r="M29" s="172"/>
    </row>
  </sheetData>
  <sheetProtection/>
  <mergeCells count="28">
    <mergeCell ref="B12:D12"/>
    <mergeCell ref="E12:G12"/>
    <mergeCell ref="H12:N12"/>
    <mergeCell ref="C13:C14"/>
    <mergeCell ref="A15:A20"/>
    <mergeCell ref="B15:B17"/>
    <mergeCell ref="E13:E14"/>
    <mergeCell ref="D15:D21"/>
    <mergeCell ref="C26:C27"/>
    <mergeCell ref="B24:B27"/>
    <mergeCell ref="A6:N6"/>
    <mergeCell ref="A7:N7"/>
    <mergeCell ref="A8:N8"/>
    <mergeCell ref="A9:N9"/>
    <mergeCell ref="B13:B14"/>
    <mergeCell ref="D13:D14"/>
    <mergeCell ref="F13:G13"/>
    <mergeCell ref="H13:L13"/>
    <mergeCell ref="A1:N1"/>
    <mergeCell ref="A2:N2"/>
    <mergeCell ref="A4:N4"/>
    <mergeCell ref="A5:N5"/>
    <mergeCell ref="D22:D27"/>
    <mergeCell ref="M13:M14"/>
    <mergeCell ref="N13:N14"/>
    <mergeCell ref="A10:N10"/>
    <mergeCell ref="A11:N11"/>
    <mergeCell ref="A13:A14"/>
  </mergeCells>
  <printOptions/>
  <pageMargins left="1.75" right="0.25" top="1" bottom="1" header="0" footer="0"/>
  <pageSetup horizontalDpi="300" verticalDpi="300" orientation="landscape" paperSize="5" scale="75" r:id="rId1"/>
  <headerFooter alignWithMargins="0">
    <oddFooter>&amp;C&amp;P</oddFooter>
  </headerFooter>
  <rowBreaks count="1" manualBreakCount="1">
    <brk id="21" max="14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19"/>
  <sheetViews>
    <sheetView view="pageBreakPreview" zoomScaleSheetLayoutView="100" zoomScalePageLayoutView="0" workbookViewId="0" topLeftCell="D5">
      <selection activeCell="A7" sqref="A7:N12"/>
    </sheetView>
  </sheetViews>
  <sheetFormatPr defaultColWidth="11.421875" defaultRowHeight="12.75"/>
  <cols>
    <col min="1" max="1" width="13.8515625" style="0" customWidth="1"/>
    <col min="2" max="2" width="11.28125" style="0" customWidth="1"/>
    <col min="3" max="3" width="27.421875" style="0" customWidth="1"/>
    <col min="4" max="4" width="13.7109375" style="0" customWidth="1"/>
    <col min="5" max="5" width="16.00390625" style="0" customWidth="1"/>
    <col min="6" max="6" width="14.00390625" style="0" customWidth="1"/>
    <col min="7" max="7" width="8.57421875" style="0" customWidth="1"/>
    <col min="8" max="11" width="6.57421875" style="15" customWidth="1"/>
    <col min="12" max="12" width="10.28125" style="15" customWidth="1"/>
    <col min="13" max="13" width="12.8515625" style="15" bestFit="1" customWidth="1"/>
    <col min="14" max="14" width="16.140625" style="13" customWidth="1"/>
  </cols>
  <sheetData>
    <row r="1" spans="1:14" s="7" customFormat="1" ht="18">
      <c r="A1" s="366" t="s">
        <v>13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7" customFormat="1" ht="18">
      <c r="A2" s="366" t="s">
        <v>37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1:14" ht="18">
      <c r="A4" s="384" t="s">
        <v>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8">
      <c r="A5" s="367" t="s">
        <v>440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 ht="21" thickBot="1">
      <c r="A6" s="368" t="s">
        <v>630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1:14" ht="15.75" customHeight="1">
      <c r="A7" s="308" t="s">
        <v>992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.75" customHeight="1">
      <c r="A8" s="316" t="s">
        <v>1050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 customHeight="1">
      <c r="A9" s="316" t="s">
        <v>1051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62.25" customHeight="1">
      <c r="A10" s="479" t="s">
        <v>995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</row>
    <row r="11" spans="1:14" ht="16.5" customHeight="1" thickBot="1">
      <c r="A11" s="442" t="s">
        <v>1052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</row>
    <row r="12" spans="1:14" ht="13.5" thickBot="1">
      <c r="A12" s="243" t="s">
        <v>853</v>
      </c>
      <c r="B12" s="448" t="s">
        <v>1053</v>
      </c>
      <c r="C12" s="448"/>
      <c r="D12" s="448"/>
      <c r="E12" s="448" t="s">
        <v>1054</v>
      </c>
      <c r="F12" s="448"/>
      <c r="G12" s="448"/>
      <c r="H12" s="448" t="s">
        <v>1055</v>
      </c>
      <c r="I12" s="448"/>
      <c r="J12" s="448"/>
      <c r="K12" s="448"/>
      <c r="L12" s="448"/>
      <c r="M12" s="448"/>
      <c r="N12" s="477"/>
    </row>
    <row r="13" spans="1:14" s="3" customFormat="1" ht="12" customHeight="1">
      <c r="A13" s="348" t="s">
        <v>2</v>
      </c>
      <c r="B13" s="348" t="s">
        <v>5</v>
      </c>
      <c r="C13" s="348" t="s">
        <v>1</v>
      </c>
      <c r="D13" s="328" t="s">
        <v>6</v>
      </c>
      <c r="E13" s="336" t="s">
        <v>16</v>
      </c>
      <c r="F13" s="336" t="s">
        <v>1</v>
      </c>
      <c r="G13" s="336"/>
      <c r="H13" s="336" t="s">
        <v>12</v>
      </c>
      <c r="I13" s="336"/>
      <c r="J13" s="336"/>
      <c r="K13" s="336"/>
      <c r="L13" s="336"/>
      <c r="M13" s="337" t="s">
        <v>609</v>
      </c>
      <c r="N13" s="343" t="s">
        <v>3</v>
      </c>
    </row>
    <row r="14" spans="1:14" s="3" customFormat="1" ht="33.75">
      <c r="A14" s="325"/>
      <c r="B14" s="325"/>
      <c r="C14" s="325"/>
      <c r="D14" s="324"/>
      <c r="E14" s="327"/>
      <c r="F14" s="23" t="s">
        <v>7</v>
      </c>
      <c r="G14" s="23" t="s">
        <v>8</v>
      </c>
      <c r="H14" s="24" t="s">
        <v>14</v>
      </c>
      <c r="I14" s="24" t="s">
        <v>15</v>
      </c>
      <c r="J14" s="24" t="s">
        <v>9</v>
      </c>
      <c r="K14" s="24" t="s">
        <v>10</v>
      </c>
      <c r="L14" s="23" t="s">
        <v>11</v>
      </c>
      <c r="M14" s="333"/>
      <c r="N14" s="335"/>
    </row>
    <row r="15" spans="1:15" ht="61.5" customHeight="1">
      <c r="A15" s="419" t="s">
        <v>618</v>
      </c>
      <c r="B15" s="561" t="s">
        <v>1056</v>
      </c>
      <c r="C15" s="16" t="s">
        <v>1057</v>
      </c>
      <c r="D15" s="313" t="s">
        <v>442</v>
      </c>
      <c r="E15" s="313" t="s">
        <v>441</v>
      </c>
      <c r="F15" s="405" t="s">
        <v>443</v>
      </c>
      <c r="G15" s="405">
        <v>95</v>
      </c>
      <c r="H15" s="560">
        <v>0.95</v>
      </c>
      <c r="I15" s="560">
        <v>0.95</v>
      </c>
      <c r="J15" s="560">
        <v>0.95</v>
      </c>
      <c r="K15" s="560">
        <v>0.95</v>
      </c>
      <c r="L15" s="560">
        <v>1</v>
      </c>
      <c r="M15" s="522">
        <f>317549-M17-M18</f>
        <v>292549</v>
      </c>
      <c r="N15" s="405" t="s">
        <v>444</v>
      </c>
      <c r="O15" s="61"/>
    </row>
    <row r="16" spans="1:15" ht="61.5" customHeight="1">
      <c r="A16" s="420"/>
      <c r="B16" s="562"/>
      <c r="C16" s="16" t="s">
        <v>1054</v>
      </c>
      <c r="D16" s="314"/>
      <c r="E16" s="339"/>
      <c r="F16" s="405"/>
      <c r="G16" s="405"/>
      <c r="H16" s="560"/>
      <c r="I16" s="560"/>
      <c r="J16" s="560"/>
      <c r="K16" s="560"/>
      <c r="L16" s="560"/>
      <c r="M16" s="522"/>
      <c r="N16" s="405"/>
      <c r="O16" s="61"/>
    </row>
    <row r="17" spans="1:15" ht="89.25" customHeight="1">
      <c r="A17" s="420"/>
      <c r="B17" s="562"/>
      <c r="C17" s="419" t="s">
        <v>1058</v>
      </c>
      <c r="D17" s="314"/>
      <c r="E17" s="11" t="s">
        <v>445</v>
      </c>
      <c r="F17" s="11" t="s">
        <v>446</v>
      </c>
      <c r="G17" s="11">
        <v>0</v>
      </c>
      <c r="H17" s="19">
        <v>0</v>
      </c>
      <c r="I17" s="19">
        <v>0</v>
      </c>
      <c r="J17" s="19">
        <v>0</v>
      </c>
      <c r="K17" s="186">
        <v>0.0033</v>
      </c>
      <c r="L17" s="186">
        <v>0.0033</v>
      </c>
      <c r="M17" s="258">
        <v>15000</v>
      </c>
      <c r="N17" s="194" t="s">
        <v>444</v>
      </c>
      <c r="O17" s="61"/>
    </row>
    <row r="18" spans="1:15" ht="56.25">
      <c r="A18" s="420"/>
      <c r="B18" s="563"/>
      <c r="C18" s="421"/>
      <c r="D18" s="339"/>
      <c r="E18" s="11" t="s">
        <v>447</v>
      </c>
      <c r="F18" s="11" t="s">
        <v>448</v>
      </c>
      <c r="G18" s="11">
        <v>0</v>
      </c>
      <c r="H18" s="19">
        <v>0</v>
      </c>
      <c r="I18" s="19">
        <v>1</v>
      </c>
      <c r="J18" s="19">
        <v>0</v>
      </c>
      <c r="K18" s="19">
        <v>0</v>
      </c>
      <c r="L18" s="11">
        <v>1</v>
      </c>
      <c r="M18" s="146">
        <v>10000</v>
      </c>
      <c r="N18" s="194" t="s">
        <v>444</v>
      </c>
      <c r="O18" s="61"/>
    </row>
    <row r="19" ht="12.75">
      <c r="M19" s="171">
        <f>SUM(M15:M18)</f>
        <v>317549</v>
      </c>
    </row>
  </sheetData>
  <sheetProtection/>
  <mergeCells count="36">
    <mergeCell ref="B12:D12"/>
    <mergeCell ref="E12:G12"/>
    <mergeCell ref="H15:H16"/>
    <mergeCell ref="I15:I16"/>
    <mergeCell ref="K15:K16"/>
    <mergeCell ref="L15:L16"/>
    <mergeCell ref="H12:N12"/>
    <mergeCell ref="C13:C14"/>
    <mergeCell ref="A1:N1"/>
    <mergeCell ref="A2:N2"/>
    <mergeCell ref="A4:N4"/>
    <mergeCell ref="A5:N5"/>
    <mergeCell ref="A6:N6"/>
    <mergeCell ref="A7:N7"/>
    <mergeCell ref="F13:G13"/>
    <mergeCell ref="H13:L13"/>
    <mergeCell ref="C17:C18"/>
    <mergeCell ref="B15:B18"/>
    <mergeCell ref="A8:N8"/>
    <mergeCell ref="A9:N9"/>
    <mergeCell ref="A10:N10"/>
    <mergeCell ref="A11:N11"/>
    <mergeCell ref="A13:A14"/>
    <mergeCell ref="B13:B14"/>
    <mergeCell ref="D13:D14"/>
    <mergeCell ref="E13:E14"/>
    <mergeCell ref="M15:M16"/>
    <mergeCell ref="M13:M14"/>
    <mergeCell ref="N13:N14"/>
    <mergeCell ref="N15:N16"/>
    <mergeCell ref="A15:A18"/>
    <mergeCell ref="D15:D18"/>
    <mergeCell ref="E15:E16"/>
    <mergeCell ref="F15:F16"/>
    <mergeCell ref="G15:G16"/>
    <mergeCell ref="J15:J16"/>
  </mergeCells>
  <printOptions/>
  <pageMargins left="1.2" right="0.7" top="0.75" bottom="0.75" header="0.3" footer="0.3"/>
  <pageSetup horizontalDpi="600" verticalDpi="600" orientation="landscape" paperSize="5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18"/>
  <sheetViews>
    <sheetView view="pageBreakPreview" zoomScaleSheetLayoutView="100" zoomScalePageLayoutView="0" workbookViewId="0" topLeftCell="D6">
      <selection activeCell="A7" sqref="A7:N12"/>
    </sheetView>
  </sheetViews>
  <sheetFormatPr defaultColWidth="11.421875" defaultRowHeight="12.75"/>
  <cols>
    <col min="1" max="1" width="16.28125" style="0" customWidth="1"/>
    <col min="2" max="3" width="23.28125" style="0" customWidth="1"/>
    <col min="4" max="4" width="17.7109375" style="0" customWidth="1"/>
    <col min="5" max="5" width="24.28125" style="0" customWidth="1"/>
    <col min="6" max="6" width="15.421875" style="0" customWidth="1"/>
    <col min="7" max="7" width="8.57421875" style="15" customWidth="1"/>
    <col min="8" max="11" width="5.421875" style="15" customWidth="1"/>
    <col min="12" max="12" width="8.140625" style="15" customWidth="1"/>
    <col min="13" max="13" width="14.57421875" style="13" customWidth="1"/>
    <col min="14" max="14" width="14.57421875" style="0" customWidth="1"/>
  </cols>
  <sheetData>
    <row r="1" spans="1:14" ht="15">
      <c r="A1" s="564" t="s">
        <v>13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</row>
    <row r="2" spans="1:14" ht="15">
      <c r="A2" s="564" t="s">
        <v>37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</row>
    <row r="3" spans="1:14" ht="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</row>
    <row r="4" spans="1:14" ht="15">
      <c r="A4" s="565" t="s">
        <v>4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</row>
    <row r="5" spans="1:14" ht="15">
      <c r="A5" s="566" t="s">
        <v>440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</row>
    <row r="6" spans="1:14" ht="15.75" thickBot="1">
      <c r="A6" s="565" t="s">
        <v>630</v>
      </c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</row>
    <row r="7" spans="1:14" ht="15" customHeight="1">
      <c r="A7" s="308" t="s">
        <v>992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" customHeight="1">
      <c r="A8" s="316" t="s">
        <v>1050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" customHeight="1">
      <c r="A9" s="316" t="s">
        <v>1051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60.75" customHeight="1">
      <c r="A10" s="479" t="s">
        <v>995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</row>
    <row r="11" spans="1:14" ht="15.75" customHeight="1" thickBot="1">
      <c r="A11" s="442" t="s">
        <v>1052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</row>
    <row r="12" spans="1:14" ht="13.5" thickBot="1">
      <c r="A12" s="243" t="s">
        <v>853</v>
      </c>
      <c r="B12" s="448" t="s">
        <v>1053</v>
      </c>
      <c r="C12" s="448"/>
      <c r="D12" s="448"/>
      <c r="E12" s="448" t="s">
        <v>1054</v>
      </c>
      <c r="F12" s="448"/>
      <c r="G12" s="448"/>
      <c r="H12" s="448" t="s">
        <v>1055</v>
      </c>
      <c r="I12" s="448"/>
      <c r="J12" s="448"/>
      <c r="K12" s="448"/>
      <c r="L12" s="448"/>
      <c r="M12" s="448"/>
      <c r="N12" s="477"/>
    </row>
    <row r="13" spans="1:14" s="3" customFormat="1" ht="30" customHeight="1">
      <c r="A13" s="348" t="s">
        <v>2</v>
      </c>
      <c r="B13" s="348" t="s">
        <v>5</v>
      </c>
      <c r="C13" s="348" t="s">
        <v>1</v>
      </c>
      <c r="D13" s="348" t="s">
        <v>6</v>
      </c>
      <c r="E13" s="336" t="s">
        <v>16</v>
      </c>
      <c r="F13" s="336" t="s">
        <v>1</v>
      </c>
      <c r="G13" s="336"/>
      <c r="H13" s="336" t="s">
        <v>12</v>
      </c>
      <c r="I13" s="336"/>
      <c r="J13" s="336"/>
      <c r="K13" s="336"/>
      <c r="L13" s="336"/>
      <c r="M13" s="337" t="s">
        <v>609</v>
      </c>
      <c r="N13" s="343" t="s">
        <v>3</v>
      </c>
    </row>
    <row r="14" spans="1:14" s="3" customFormat="1" ht="23.25" customHeight="1">
      <c r="A14" s="325"/>
      <c r="B14" s="325"/>
      <c r="C14" s="325"/>
      <c r="D14" s="325"/>
      <c r="E14" s="327"/>
      <c r="F14" s="23" t="s">
        <v>7</v>
      </c>
      <c r="G14" s="23" t="s">
        <v>8</v>
      </c>
      <c r="H14" s="24" t="s">
        <v>14</v>
      </c>
      <c r="I14" s="24" t="s">
        <v>15</v>
      </c>
      <c r="J14" s="24" t="s">
        <v>9</v>
      </c>
      <c r="K14" s="24" t="s">
        <v>10</v>
      </c>
      <c r="L14" s="23" t="s">
        <v>11</v>
      </c>
      <c r="M14" s="333"/>
      <c r="N14" s="335"/>
    </row>
    <row r="15" spans="1:14" ht="56.25" customHeight="1">
      <c r="A15" s="415" t="s">
        <v>1059</v>
      </c>
      <c r="B15" s="415" t="s">
        <v>1060</v>
      </c>
      <c r="C15" s="16" t="s">
        <v>1061</v>
      </c>
      <c r="D15" s="313" t="s">
        <v>450</v>
      </c>
      <c r="E15" s="11" t="s">
        <v>449</v>
      </c>
      <c r="F15" s="11" t="s">
        <v>451</v>
      </c>
      <c r="G15" s="11">
        <v>0</v>
      </c>
      <c r="H15" s="19">
        <v>0</v>
      </c>
      <c r="I15" s="19">
        <v>0</v>
      </c>
      <c r="J15" s="19">
        <v>1</v>
      </c>
      <c r="K15" s="19">
        <v>0</v>
      </c>
      <c r="L15" s="133">
        <v>1</v>
      </c>
      <c r="M15" s="158">
        <v>100000</v>
      </c>
      <c r="N15" s="100" t="s">
        <v>452</v>
      </c>
    </row>
    <row r="16" spans="1:14" ht="38.25">
      <c r="A16" s="415"/>
      <c r="B16" s="415"/>
      <c r="C16" s="16" t="s">
        <v>1054</v>
      </c>
      <c r="D16" s="314"/>
      <c r="E16" s="11" t="s">
        <v>453</v>
      </c>
      <c r="F16" s="11" t="s">
        <v>454</v>
      </c>
      <c r="G16" s="11">
        <v>1</v>
      </c>
      <c r="H16" s="19">
        <v>0</v>
      </c>
      <c r="I16" s="19">
        <v>0</v>
      </c>
      <c r="J16" s="19">
        <v>0</v>
      </c>
      <c r="K16" s="19">
        <v>1</v>
      </c>
      <c r="L16" s="11">
        <v>1</v>
      </c>
      <c r="M16" s="158">
        <v>100000</v>
      </c>
      <c r="N16" s="100" t="s">
        <v>452</v>
      </c>
    </row>
    <row r="17" spans="1:14" ht="51">
      <c r="A17" s="415"/>
      <c r="B17" s="415"/>
      <c r="C17" s="16" t="s">
        <v>1062</v>
      </c>
      <c r="D17" s="339"/>
      <c r="E17" s="11" t="s">
        <v>455</v>
      </c>
      <c r="F17" s="11" t="s">
        <v>456</v>
      </c>
      <c r="G17" s="11">
        <v>0</v>
      </c>
      <c r="H17" s="19">
        <v>0</v>
      </c>
      <c r="I17" s="19">
        <v>20</v>
      </c>
      <c r="J17" s="19">
        <v>40</v>
      </c>
      <c r="K17" s="19">
        <v>40</v>
      </c>
      <c r="L17" s="11">
        <v>100</v>
      </c>
      <c r="M17" s="148">
        <v>80954</v>
      </c>
      <c r="N17" s="100" t="s">
        <v>452</v>
      </c>
    </row>
    <row r="18" ht="12.75">
      <c r="M18" s="13">
        <f>SUM(M15:M17)</f>
        <v>280954</v>
      </c>
    </row>
  </sheetData>
  <sheetProtection/>
  <mergeCells count="25">
    <mergeCell ref="A5:N5"/>
    <mergeCell ref="A6:N6"/>
    <mergeCell ref="A7:N7"/>
    <mergeCell ref="A8:N8"/>
    <mergeCell ref="A9:N9"/>
    <mergeCell ref="E12:G12"/>
    <mergeCell ref="H12:N12"/>
    <mergeCell ref="A15:A17"/>
    <mergeCell ref="D15:D17"/>
    <mergeCell ref="B15:B17"/>
    <mergeCell ref="A1:N1"/>
    <mergeCell ref="A2:N2"/>
    <mergeCell ref="D13:D14"/>
    <mergeCell ref="E13:E14"/>
    <mergeCell ref="A4:N4"/>
    <mergeCell ref="A10:N10"/>
    <mergeCell ref="A11:N11"/>
    <mergeCell ref="F13:G13"/>
    <mergeCell ref="H13:L13"/>
    <mergeCell ref="A13:A14"/>
    <mergeCell ref="B13:B14"/>
    <mergeCell ref="C13:C14"/>
    <mergeCell ref="M13:M14"/>
    <mergeCell ref="N13:N14"/>
    <mergeCell ref="B12:D12"/>
  </mergeCells>
  <printOptions/>
  <pageMargins left="1.25" right="0.45" top="0.75" bottom="0.75" header="0.3" footer="0.3"/>
  <pageSetup horizontalDpi="600" verticalDpi="600" orientation="landscape" paperSize="5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22"/>
  <sheetViews>
    <sheetView view="pageBreakPreview" zoomScaleSheetLayoutView="100" zoomScalePageLayoutView="0" workbookViewId="0" topLeftCell="B1">
      <selection activeCell="A4" sqref="A4:N4"/>
    </sheetView>
  </sheetViews>
  <sheetFormatPr defaultColWidth="11.421875" defaultRowHeight="12.75"/>
  <cols>
    <col min="1" max="1" width="14.421875" style="0" customWidth="1"/>
    <col min="2" max="2" width="14.57421875" style="0" customWidth="1"/>
    <col min="3" max="3" width="20.00390625" style="0" customWidth="1"/>
    <col min="4" max="4" width="13.8515625" style="0" customWidth="1"/>
    <col min="5" max="5" width="28.00390625" style="0" customWidth="1"/>
    <col min="6" max="6" width="17.8515625" style="0" customWidth="1"/>
    <col min="7" max="7" width="8.00390625" style="0" customWidth="1"/>
    <col min="8" max="11" width="6.7109375" style="15" customWidth="1"/>
    <col min="12" max="12" width="8.00390625" style="15" customWidth="1"/>
    <col min="13" max="13" width="11.8515625" style="15" customWidth="1"/>
    <col min="14" max="14" width="13.28125" style="13" customWidth="1"/>
  </cols>
  <sheetData>
    <row r="1" spans="1:14" s="7" customFormat="1" ht="18">
      <c r="A1" s="366" t="s">
        <v>13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7" customFormat="1" ht="18">
      <c r="A2" s="366" t="s">
        <v>37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ht="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1:14" ht="18">
      <c r="A4" s="367" t="s">
        <v>577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20.25">
      <c r="A5" s="368" t="s">
        <v>630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</row>
    <row r="6" spans="1:14" ht="15.75" customHeight="1">
      <c r="A6" s="317" t="s">
        <v>503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</row>
    <row r="7" spans="1:14" ht="15.75" customHeight="1">
      <c r="A7" s="317" t="s">
        <v>673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</row>
    <row r="8" spans="1:14" ht="15.75" customHeight="1">
      <c r="A8" s="317" t="s">
        <v>674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60.75" customHeight="1">
      <c r="A9" s="317" t="s">
        <v>640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16.5" customHeight="1" thickBot="1">
      <c r="A10" s="318" t="s">
        <v>675</v>
      </c>
      <c r="B10" s="319"/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</row>
    <row r="11" spans="1:14" ht="38.25" customHeight="1" thickBot="1">
      <c r="A11" s="212" t="s">
        <v>1</v>
      </c>
      <c r="B11" s="383" t="s">
        <v>676</v>
      </c>
      <c r="C11" s="383"/>
      <c r="D11" s="383"/>
      <c r="E11" s="383"/>
      <c r="F11" s="383" t="s">
        <v>677</v>
      </c>
      <c r="G11" s="383"/>
      <c r="H11" s="383"/>
      <c r="I11" s="383" t="s">
        <v>678</v>
      </c>
      <c r="J11" s="383"/>
      <c r="K11" s="383"/>
      <c r="L11" s="383"/>
      <c r="M11" s="383"/>
      <c r="N11" s="383"/>
    </row>
    <row r="12" spans="1:14" s="3" customFormat="1" ht="12" customHeight="1">
      <c r="A12" s="348" t="s">
        <v>2</v>
      </c>
      <c r="B12" s="348" t="s">
        <v>5</v>
      </c>
      <c r="C12" s="348" t="s">
        <v>1</v>
      </c>
      <c r="D12" s="348" t="s">
        <v>6</v>
      </c>
      <c r="E12" s="336" t="s">
        <v>16</v>
      </c>
      <c r="F12" s="336" t="s">
        <v>1</v>
      </c>
      <c r="G12" s="336"/>
      <c r="H12" s="336" t="s">
        <v>12</v>
      </c>
      <c r="I12" s="336"/>
      <c r="J12" s="336"/>
      <c r="K12" s="336"/>
      <c r="L12" s="336"/>
      <c r="M12" s="337" t="s">
        <v>609</v>
      </c>
      <c r="N12" s="369" t="s">
        <v>3</v>
      </c>
    </row>
    <row r="13" spans="1:14" s="3" customFormat="1" ht="36">
      <c r="A13" s="325"/>
      <c r="B13" s="325"/>
      <c r="C13" s="325"/>
      <c r="D13" s="325"/>
      <c r="E13" s="327"/>
      <c r="F13" s="23" t="s">
        <v>7</v>
      </c>
      <c r="G13" s="23" t="s">
        <v>8</v>
      </c>
      <c r="H13" s="23" t="s">
        <v>14</v>
      </c>
      <c r="I13" s="23" t="s">
        <v>15</v>
      </c>
      <c r="J13" s="23" t="s">
        <v>9</v>
      </c>
      <c r="K13" s="23" t="s">
        <v>10</v>
      </c>
      <c r="L13" s="23" t="s">
        <v>11</v>
      </c>
      <c r="M13" s="333"/>
      <c r="N13" s="370"/>
    </row>
    <row r="14" spans="1:14" ht="40.5" customHeight="1">
      <c r="A14" s="373" t="s">
        <v>679</v>
      </c>
      <c r="B14" s="376" t="s">
        <v>680</v>
      </c>
      <c r="C14" s="371" t="s">
        <v>681</v>
      </c>
      <c r="D14" s="380" t="s">
        <v>293</v>
      </c>
      <c r="E14" s="209" t="s">
        <v>294</v>
      </c>
      <c r="F14" s="209" t="s">
        <v>295</v>
      </c>
      <c r="G14" s="207">
        <v>1</v>
      </c>
      <c r="H14" s="207">
        <v>0.25</v>
      </c>
      <c r="I14" s="207">
        <v>0.25</v>
      </c>
      <c r="J14" s="207">
        <v>0.25</v>
      </c>
      <c r="K14" s="207">
        <v>0.25</v>
      </c>
      <c r="L14" s="173">
        <v>1</v>
      </c>
      <c r="M14" s="213">
        <v>100</v>
      </c>
      <c r="N14" s="207" t="s">
        <v>558</v>
      </c>
    </row>
    <row r="15" spans="1:14" ht="24">
      <c r="A15" s="374"/>
      <c r="B15" s="377"/>
      <c r="C15" s="379"/>
      <c r="D15" s="381"/>
      <c r="E15" s="209" t="s">
        <v>296</v>
      </c>
      <c r="F15" s="209" t="s">
        <v>192</v>
      </c>
      <c r="G15" s="207">
        <v>3</v>
      </c>
      <c r="H15" s="207">
        <v>0</v>
      </c>
      <c r="I15" s="207">
        <v>1</v>
      </c>
      <c r="J15" s="207">
        <v>1</v>
      </c>
      <c r="K15" s="207">
        <v>1</v>
      </c>
      <c r="L15" s="173">
        <v>3</v>
      </c>
      <c r="M15" s="213">
        <v>100</v>
      </c>
      <c r="N15" s="207" t="s">
        <v>558</v>
      </c>
    </row>
    <row r="16" spans="1:14" ht="36">
      <c r="A16" s="374"/>
      <c r="B16" s="377"/>
      <c r="C16" s="372"/>
      <c r="D16" s="381"/>
      <c r="E16" s="209" t="s">
        <v>297</v>
      </c>
      <c r="F16" s="209" t="s">
        <v>298</v>
      </c>
      <c r="G16" s="207">
        <v>0</v>
      </c>
      <c r="H16" s="207">
        <v>0</v>
      </c>
      <c r="I16" s="207">
        <v>0</v>
      </c>
      <c r="J16" s="207">
        <v>0</v>
      </c>
      <c r="K16" s="207">
        <v>1</v>
      </c>
      <c r="L16" s="173">
        <v>0</v>
      </c>
      <c r="M16" s="213">
        <v>100</v>
      </c>
      <c r="N16" s="207" t="s">
        <v>558</v>
      </c>
    </row>
    <row r="17" spans="1:14" ht="60.75" customHeight="1">
      <c r="A17" s="374"/>
      <c r="B17" s="377"/>
      <c r="C17" s="371" t="s">
        <v>682</v>
      </c>
      <c r="D17" s="381"/>
      <c r="E17" s="215" t="s">
        <v>299</v>
      </c>
      <c r="F17" s="209" t="s">
        <v>300</v>
      </c>
      <c r="G17" s="207">
        <v>3</v>
      </c>
      <c r="H17" s="207">
        <v>3</v>
      </c>
      <c r="I17" s="207">
        <v>0</v>
      </c>
      <c r="J17" s="207">
        <v>0</v>
      </c>
      <c r="K17" s="207">
        <v>0</v>
      </c>
      <c r="L17" s="173">
        <v>3</v>
      </c>
      <c r="M17" s="213">
        <v>0</v>
      </c>
      <c r="N17" s="207" t="s">
        <v>558</v>
      </c>
    </row>
    <row r="18" spans="1:14" ht="51" customHeight="1">
      <c r="A18" s="374"/>
      <c r="B18" s="377"/>
      <c r="C18" s="372"/>
      <c r="D18" s="381"/>
      <c r="E18" s="209" t="s">
        <v>301</v>
      </c>
      <c r="F18" s="209" t="s">
        <v>302</v>
      </c>
      <c r="G18" s="214">
        <v>1</v>
      </c>
      <c r="H18" s="207">
        <v>0.25</v>
      </c>
      <c r="I18" s="207">
        <v>0.25</v>
      </c>
      <c r="J18" s="207">
        <v>0.25</v>
      </c>
      <c r="K18" s="207">
        <v>0.25</v>
      </c>
      <c r="L18" s="173">
        <v>1</v>
      </c>
      <c r="M18" s="213">
        <v>100</v>
      </c>
      <c r="N18" s="207" t="s">
        <v>558</v>
      </c>
    </row>
    <row r="19" spans="1:14" ht="39" customHeight="1">
      <c r="A19" s="374"/>
      <c r="B19" s="377"/>
      <c r="C19" s="371" t="s">
        <v>683</v>
      </c>
      <c r="D19" s="381"/>
      <c r="E19" s="207" t="s">
        <v>303</v>
      </c>
      <c r="F19" s="207" t="s">
        <v>304</v>
      </c>
      <c r="G19" s="207">
        <v>1</v>
      </c>
      <c r="H19" s="207">
        <v>0</v>
      </c>
      <c r="I19" s="207">
        <v>0</v>
      </c>
      <c r="J19" s="207">
        <v>0</v>
      </c>
      <c r="K19" s="207">
        <v>1</v>
      </c>
      <c r="L19" s="174">
        <v>1</v>
      </c>
      <c r="M19" s="213">
        <v>50</v>
      </c>
      <c r="N19" s="207" t="s">
        <v>558</v>
      </c>
    </row>
    <row r="20" spans="1:14" ht="48" customHeight="1">
      <c r="A20" s="375"/>
      <c r="B20" s="378"/>
      <c r="C20" s="372"/>
      <c r="D20" s="382"/>
      <c r="E20" s="207" t="s">
        <v>610</v>
      </c>
      <c r="F20" s="207" t="s">
        <v>90</v>
      </c>
      <c r="G20" s="207">
        <v>1</v>
      </c>
      <c r="H20" s="207">
        <v>0.25</v>
      </c>
      <c r="I20" s="207">
        <v>0.25</v>
      </c>
      <c r="J20" s="207">
        <v>0.25</v>
      </c>
      <c r="K20" s="207">
        <v>0.25</v>
      </c>
      <c r="L20" s="22">
        <v>1</v>
      </c>
      <c r="M20" s="213">
        <v>50</v>
      </c>
      <c r="N20" s="207" t="s">
        <v>558</v>
      </c>
    </row>
    <row r="21" ht="12.75">
      <c r="M21" s="171">
        <f>SUM(M14:M20)</f>
        <v>500</v>
      </c>
    </row>
    <row r="22" ht="12.75">
      <c r="F22" s="78"/>
    </row>
  </sheetData>
  <sheetProtection/>
  <mergeCells count="27">
    <mergeCell ref="A9:N9"/>
    <mergeCell ref="A10:N10"/>
    <mergeCell ref="B11:E11"/>
    <mergeCell ref="F11:H11"/>
    <mergeCell ref="I11:N11"/>
    <mergeCell ref="C12:C13"/>
    <mergeCell ref="A12:A13"/>
    <mergeCell ref="B12:B13"/>
    <mergeCell ref="D12:D13"/>
    <mergeCell ref="E12:E13"/>
    <mergeCell ref="F12:G12"/>
    <mergeCell ref="C19:C20"/>
    <mergeCell ref="A14:A20"/>
    <mergeCell ref="B14:B20"/>
    <mergeCell ref="C14:C16"/>
    <mergeCell ref="C17:C18"/>
    <mergeCell ref="D14:D20"/>
    <mergeCell ref="A1:N1"/>
    <mergeCell ref="A2:N2"/>
    <mergeCell ref="A4:N4"/>
    <mergeCell ref="A5:N5"/>
    <mergeCell ref="M12:M13"/>
    <mergeCell ref="N12:N13"/>
    <mergeCell ref="H12:L12"/>
    <mergeCell ref="A6:N6"/>
    <mergeCell ref="A7:N7"/>
    <mergeCell ref="A8:N8"/>
  </mergeCells>
  <printOptions/>
  <pageMargins left="1.2598425196850394" right="0.1968503937007874" top="0.35433070866141736" bottom="0.7480314960629921" header="0.31496062992125984" footer="0.31496062992125984"/>
  <pageSetup horizontalDpi="600" verticalDpi="600" orientation="landscape" paperSize="5" scale="9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17"/>
  <sheetViews>
    <sheetView view="pageBreakPreview" zoomScaleSheetLayoutView="100" zoomScalePageLayoutView="0" workbookViewId="0" topLeftCell="D5">
      <selection activeCell="A7" sqref="A7:N12"/>
    </sheetView>
  </sheetViews>
  <sheetFormatPr defaultColWidth="11.421875" defaultRowHeight="12.75"/>
  <cols>
    <col min="1" max="1" width="16.57421875" style="0" customWidth="1"/>
    <col min="2" max="2" width="17.57421875" style="0" customWidth="1"/>
    <col min="3" max="3" width="20.7109375" style="0" customWidth="1"/>
    <col min="4" max="4" width="17.57421875" style="0" customWidth="1"/>
    <col min="5" max="5" width="17.421875" style="0" customWidth="1"/>
    <col min="6" max="6" width="17.8515625" style="0" customWidth="1"/>
    <col min="7" max="7" width="9.00390625" style="0" customWidth="1"/>
    <col min="8" max="11" width="6.00390625" style="15" customWidth="1"/>
    <col min="12" max="12" width="9.28125" style="15" customWidth="1"/>
    <col min="13" max="13" width="11.421875" style="15" customWidth="1"/>
    <col min="14" max="14" width="13.7109375" style="13" customWidth="1"/>
  </cols>
  <sheetData>
    <row r="1" spans="1:14" s="7" customFormat="1" ht="18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s="7" customFormat="1" ht="18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1:14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>
      <c r="A5" s="307" t="s">
        <v>440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6.5" thickBot="1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15.75" customHeight="1">
      <c r="A7" s="308" t="s">
        <v>992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.75" customHeight="1">
      <c r="A8" s="316" t="s">
        <v>1050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 customHeight="1">
      <c r="A9" s="316" t="s">
        <v>1051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78.75" customHeight="1">
      <c r="A10" s="479" t="s">
        <v>995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</row>
    <row r="11" spans="1:14" ht="16.5" customHeight="1" thickBot="1">
      <c r="A11" s="442" t="s">
        <v>1052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</row>
    <row r="12" spans="1:14" ht="13.5" thickBot="1">
      <c r="A12" s="243" t="s">
        <v>853</v>
      </c>
      <c r="B12" s="448" t="s">
        <v>1053</v>
      </c>
      <c r="C12" s="448"/>
      <c r="D12" s="448"/>
      <c r="E12" s="448" t="s">
        <v>1054</v>
      </c>
      <c r="F12" s="448"/>
      <c r="G12" s="448"/>
      <c r="H12" s="448" t="s">
        <v>1055</v>
      </c>
      <c r="I12" s="448"/>
      <c r="J12" s="448"/>
      <c r="K12" s="448"/>
      <c r="L12" s="448"/>
      <c r="M12" s="448"/>
      <c r="N12" s="477"/>
    </row>
    <row r="13" spans="1:14" s="3" customFormat="1" ht="44.25" customHeight="1">
      <c r="A13" s="348" t="s">
        <v>2</v>
      </c>
      <c r="B13" s="348" t="s">
        <v>5</v>
      </c>
      <c r="C13" s="348" t="s">
        <v>1</v>
      </c>
      <c r="D13" s="348" t="s">
        <v>6</v>
      </c>
      <c r="E13" s="336" t="s">
        <v>16</v>
      </c>
      <c r="F13" s="336" t="s">
        <v>1</v>
      </c>
      <c r="G13" s="336"/>
      <c r="H13" s="336" t="s">
        <v>12</v>
      </c>
      <c r="I13" s="336"/>
      <c r="J13" s="336"/>
      <c r="K13" s="336"/>
      <c r="L13" s="336"/>
      <c r="M13" s="337" t="s">
        <v>609</v>
      </c>
      <c r="N13" s="343" t="s">
        <v>3</v>
      </c>
    </row>
    <row r="14" spans="1:14" s="3" customFormat="1" ht="22.5" customHeight="1">
      <c r="A14" s="325"/>
      <c r="B14" s="325"/>
      <c r="C14" s="325"/>
      <c r="D14" s="325"/>
      <c r="E14" s="327"/>
      <c r="F14" s="23" t="s">
        <v>7</v>
      </c>
      <c r="G14" s="23" t="s">
        <v>8</v>
      </c>
      <c r="H14" s="24" t="s">
        <v>14</v>
      </c>
      <c r="I14" s="24" t="s">
        <v>15</v>
      </c>
      <c r="J14" s="24" t="s">
        <v>9</v>
      </c>
      <c r="K14" s="24" t="s">
        <v>10</v>
      </c>
      <c r="L14" s="23" t="s">
        <v>11</v>
      </c>
      <c r="M14" s="333"/>
      <c r="N14" s="335"/>
    </row>
    <row r="15" spans="1:15" ht="62.25" customHeight="1">
      <c r="A15" s="415" t="s">
        <v>1063</v>
      </c>
      <c r="B15" s="415" t="s">
        <v>1064</v>
      </c>
      <c r="C15" s="16" t="s">
        <v>1061</v>
      </c>
      <c r="D15" s="415" t="s">
        <v>600</v>
      </c>
      <c r="E15" s="415" t="s">
        <v>457</v>
      </c>
      <c r="F15" s="415" t="s">
        <v>458</v>
      </c>
      <c r="G15" s="415">
        <v>0</v>
      </c>
      <c r="H15" s="415">
        <v>0</v>
      </c>
      <c r="I15" s="415">
        <v>0</v>
      </c>
      <c r="J15" s="415">
        <v>0</v>
      </c>
      <c r="K15" s="415">
        <v>1</v>
      </c>
      <c r="L15" s="415">
        <v>1</v>
      </c>
      <c r="M15" s="567">
        <v>100</v>
      </c>
      <c r="N15" s="415" t="s">
        <v>444</v>
      </c>
      <c r="O15" s="61"/>
    </row>
    <row r="16" spans="1:15" ht="32.25" customHeight="1">
      <c r="A16" s="415"/>
      <c r="B16" s="415"/>
      <c r="C16" s="16" t="s">
        <v>1065</v>
      </c>
      <c r="D16" s="415"/>
      <c r="E16" s="415"/>
      <c r="F16" s="415"/>
      <c r="G16" s="415"/>
      <c r="H16" s="415"/>
      <c r="I16" s="415"/>
      <c r="J16" s="415"/>
      <c r="K16" s="415"/>
      <c r="L16" s="415"/>
      <c r="M16" s="567"/>
      <c r="N16" s="415"/>
      <c r="O16" s="61"/>
    </row>
    <row r="17" spans="1:14" ht="76.5">
      <c r="A17" s="415"/>
      <c r="B17" s="415"/>
      <c r="C17" s="16" t="s">
        <v>1066</v>
      </c>
      <c r="D17" s="415"/>
      <c r="E17" s="415"/>
      <c r="F17" s="415"/>
      <c r="G17" s="415"/>
      <c r="H17" s="415"/>
      <c r="I17" s="415"/>
      <c r="J17" s="415"/>
      <c r="K17" s="415"/>
      <c r="L17" s="415"/>
      <c r="M17" s="567"/>
      <c r="N17" s="415"/>
    </row>
  </sheetData>
  <sheetProtection/>
  <mergeCells count="35">
    <mergeCell ref="M15:M17"/>
    <mergeCell ref="N15:N17"/>
    <mergeCell ref="H12:N12"/>
    <mergeCell ref="C13:C14"/>
    <mergeCell ref="A15:A17"/>
    <mergeCell ref="B15:B17"/>
    <mergeCell ref="D15:D17"/>
    <mergeCell ref="E15:E17"/>
    <mergeCell ref="F15:F17"/>
    <mergeCell ref="G15:G17"/>
    <mergeCell ref="A1:N1"/>
    <mergeCell ref="A2:N2"/>
    <mergeCell ref="A4:N4"/>
    <mergeCell ref="A5:N5"/>
    <mergeCell ref="A6:N6"/>
    <mergeCell ref="A7:N7"/>
    <mergeCell ref="M13:M14"/>
    <mergeCell ref="N13:N14"/>
    <mergeCell ref="B12:D12"/>
    <mergeCell ref="E12:G12"/>
    <mergeCell ref="A8:N8"/>
    <mergeCell ref="A9:N9"/>
    <mergeCell ref="A10:N10"/>
    <mergeCell ref="A11:N11"/>
    <mergeCell ref="F13:G13"/>
    <mergeCell ref="H13:L13"/>
    <mergeCell ref="J15:J17"/>
    <mergeCell ref="K15:K17"/>
    <mergeCell ref="L15:L17"/>
    <mergeCell ref="A13:A14"/>
    <mergeCell ref="B13:B14"/>
    <mergeCell ref="D13:D14"/>
    <mergeCell ref="E13:E14"/>
    <mergeCell ref="H15:H17"/>
    <mergeCell ref="I15:I17"/>
  </mergeCells>
  <printOptions/>
  <pageMargins left="1.25" right="0.45" top="0.75" bottom="0.75" header="0.3" footer="0.3"/>
  <pageSetup horizontalDpi="600" verticalDpi="600" orientation="landscape" paperSize="5" scale="9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22"/>
  <sheetViews>
    <sheetView view="pageBreakPreview" zoomScaleSheetLayoutView="100" zoomScalePageLayoutView="0" workbookViewId="0" topLeftCell="D7">
      <selection activeCell="B13" sqref="B13:N13"/>
    </sheetView>
  </sheetViews>
  <sheetFormatPr defaultColWidth="11.421875" defaultRowHeight="12.75"/>
  <cols>
    <col min="1" max="1" width="16.28125" style="0" customWidth="1"/>
    <col min="2" max="3" width="20.00390625" style="0" customWidth="1"/>
    <col min="4" max="4" width="17.421875" style="0" customWidth="1"/>
    <col min="5" max="5" width="21.28125" style="0" customWidth="1"/>
    <col min="6" max="6" width="21.7109375" style="0" customWidth="1"/>
    <col min="7" max="7" width="9.140625" style="0" customWidth="1"/>
    <col min="8" max="8" width="5.421875" style="101" customWidth="1"/>
    <col min="9" max="11" width="5.421875" style="102" customWidth="1"/>
    <col min="12" max="12" width="8.28125" style="102" customWidth="1"/>
    <col min="13" max="13" width="12.00390625" style="103" customWidth="1"/>
    <col min="15" max="15" width="13.8515625" style="0" customWidth="1"/>
  </cols>
  <sheetData>
    <row r="1" spans="1:15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12" customHeight="1">
      <c r="A3" s="5"/>
      <c r="B3" s="5"/>
      <c r="C3" s="5"/>
      <c r="D3" s="5"/>
      <c r="E3" s="5"/>
      <c r="F3" s="5"/>
      <c r="G3" s="5"/>
      <c r="H3" s="104"/>
      <c r="I3" s="105"/>
      <c r="J3" s="105"/>
      <c r="K3" s="105"/>
      <c r="L3" s="105"/>
      <c r="M3" s="106"/>
      <c r="N3" s="12"/>
      <c r="O3" s="5"/>
    </row>
    <row r="4" spans="1:15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135"/>
    </row>
    <row r="5" spans="1:15" ht="15.75">
      <c r="A5" s="307" t="s">
        <v>440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35"/>
    </row>
    <row r="6" spans="1:15" ht="15.75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135"/>
    </row>
    <row r="7" ht="13.5" thickBot="1">
      <c r="N7" s="13"/>
    </row>
    <row r="8" spans="1:14" ht="15.75" customHeight="1">
      <c r="A8" s="308" t="s">
        <v>992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4" ht="15.75" customHeight="1">
      <c r="A9" s="316" t="s">
        <v>1067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15.75" customHeight="1">
      <c r="A10" s="316" t="s">
        <v>1068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74.25" customHeight="1">
      <c r="A11" s="479" t="s">
        <v>995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</row>
    <row r="12" spans="1:14" ht="16.5" customHeight="1" thickBot="1">
      <c r="A12" s="442" t="s">
        <v>1069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</row>
    <row r="13" spans="1:14" ht="13.5" thickBot="1">
      <c r="A13" s="243" t="s">
        <v>853</v>
      </c>
      <c r="B13" s="448" t="s">
        <v>1070</v>
      </c>
      <c r="C13" s="448"/>
      <c r="D13" s="448"/>
      <c r="E13" s="448" t="s">
        <v>1071</v>
      </c>
      <c r="F13" s="448"/>
      <c r="G13" s="448"/>
      <c r="H13" s="448" t="s">
        <v>1072</v>
      </c>
      <c r="I13" s="448"/>
      <c r="J13" s="448"/>
      <c r="K13" s="448"/>
      <c r="L13" s="448"/>
      <c r="M13" s="448"/>
      <c r="N13" s="477"/>
    </row>
    <row r="14" spans="1:14" ht="21" customHeight="1">
      <c r="A14" s="348" t="s">
        <v>2</v>
      </c>
      <c r="B14" s="348" t="s">
        <v>5</v>
      </c>
      <c r="C14" s="231"/>
      <c r="D14" s="348" t="s">
        <v>6</v>
      </c>
      <c r="E14" s="348" t="s">
        <v>16</v>
      </c>
      <c r="F14" s="348" t="s">
        <v>1</v>
      </c>
      <c r="G14" s="348"/>
      <c r="H14" s="568" t="s">
        <v>12</v>
      </c>
      <c r="I14" s="568"/>
      <c r="J14" s="568"/>
      <c r="K14" s="568"/>
      <c r="L14" s="568"/>
      <c r="M14" s="337" t="s">
        <v>609</v>
      </c>
      <c r="N14" s="535" t="s">
        <v>3</v>
      </c>
    </row>
    <row r="15" spans="1:14" ht="24.75" customHeight="1" thickBot="1">
      <c r="A15" s="325"/>
      <c r="B15" s="325"/>
      <c r="C15" s="28"/>
      <c r="D15" s="325"/>
      <c r="E15" s="325"/>
      <c r="F15" s="28" t="s">
        <v>7</v>
      </c>
      <c r="G15" s="107" t="s">
        <v>8</v>
      </c>
      <c r="H15" s="108" t="s">
        <v>14</v>
      </c>
      <c r="I15" s="108" t="s">
        <v>15</v>
      </c>
      <c r="J15" s="108" t="s">
        <v>9</v>
      </c>
      <c r="K15" s="108" t="s">
        <v>10</v>
      </c>
      <c r="L15" s="109" t="s">
        <v>11</v>
      </c>
      <c r="M15" s="333"/>
      <c r="N15" s="536"/>
    </row>
    <row r="16" spans="1:14" ht="45" customHeight="1">
      <c r="A16" s="419" t="s">
        <v>1073</v>
      </c>
      <c r="B16" s="419" t="s">
        <v>1074</v>
      </c>
      <c r="C16" s="419" t="s">
        <v>1075</v>
      </c>
      <c r="D16" s="405" t="s">
        <v>460</v>
      </c>
      <c r="E16" s="11" t="s">
        <v>459</v>
      </c>
      <c r="F16" s="11" t="s">
        <v>461</v>
      </c>
      <c r="G16" s="110">
        <v>1</v>
      </c>
      <c r="H16" s="86">
        <v>0</v>
      </c>
      <c r="I16" s="86">
        <v>0</v>
      </c>
      <c r="J16" s="86">
        <v>0</v>
      </c>
      <c r="K16" s="86">
        <v>1</v>
      </c>
      <c r="L16" s="22">
        <v>0</v>
      </c>
      <c r="M16" s="150">
        <v>0</v>
      </c>
      <c r="N16" s="159" t="s">
        <v>452</v>
      </c>
    </row>
    <row r="17" spans="1:14" ht="45">
      <c r="A17" s="420"/>
      <c r="B17" s="420"/>
      <c r="C17" s="421"/>
      <c r="D17" s="405"/>
      <c r="E17" s="11" t="s">
        <v>462</v>
      </c>
      <c r="F17" s="11" t="s">
        <v>463</v>
      </c>
      <c r="G17" s="110">
        <v>0</v>
      </c>
      <c r="H17" s="86">
        <v>0</v>
      </c>
      <c r="I17" s="110">
        <v>0</v>
      </c>
      <c r="J17" s="110">
        <v>0</v>
      </c>
      <c r="K17" s="110">
        <v>1</v>
      </c>
      <c r="L17" s="22">
        <v>1</v>
      </c>
      <c r="M17" s="150">
        <v>2000</v>
      </c>
      <c r="N17" s="159" t="s">
        <v>452</v>
      </c>
    </row>
    <row r="18" spans="1:14" ht="53.25" customHeight="1">
      <c r="A18" s="420"/>
      <c r="B18" s="420"/>
      <c r="C18" s="419" t="s">
        <v>1076</v>
      </c>
      <c r="D18" s="405"/>
      <c r="E18" s="11" t="s">
        <v>464</v>
      </c>
      <c r="F18" s="11" t="s">
        <v>465</v>
      </c>
      <c r="G18" s="110">
        <v>0</v>
      </c>
      <c r="H18" s="62">
        <v>0</v>
      </c>
      <c r="I18" s="62">
        <v>0</v>
      </c>
      <c r="J18" s="62">
        <v>0.5</v>
      </c>
      <c r="K18" s="62">
        <v>0.5</v>
      </c>
      <c r="L18" s="22">
        <v>1</v>
      </c>
      <c r="M18" s="150">
        <v>2000</v>
      </c>
      <c r="N18" s="159" t="s">
        <v>452</v>
      </c>
    </row>
    <row r="19" spans="1:14" ht="45">
      <c r="A19" s="420"/>
      <c r="B19" s="420"/>
      <c r="C19" s="421"/>
      <c r="D19" s="405"/>
      <c r="E19" s="25" t="s">
        <v>466</v>
      </c>
      <c r="F19" s="11" t="s">
        <v>467</v>
      </c>
      <c r="G19" s="110">
        <v>0</v>
      </c>
      <c r="H19" s="86">
        <v>0</v>
      </c>
      <c r="I19" s="110">
        <v>1</v>
      </c>
      <c r="J19" s="86">
        <v>1</v>
      </c>
      <c r="K19" s="110">
        <v>0</v>
      </c>
      <c r="L19" s="22">
        <v>2</v>
      </c>
      <c r="M19" s="150">
        <v>2000</v>
      </c>
      <c r="N19" s="159" t="s">
        <v>452</v>
      </c>
    </row>
    <row r="20" spans="1:14" ht="33.75" customHeight="1">
      <c r="A20" s="420"/>
      <c r="B20" s="420"/>
      <c r="C20" s="419" t="s">
        <v>1077</v>
      </c>
      <c r="D20" s="405"/>
      <c r="E20" s="11" t="s">
        <v>468</v>
      </c>
      <c r="F20" s="11" t="s">
        <v>469</v>
      </c>
      <c r="G20" s="110">
        <v>0</v>
      </c>
      <c r="H20" s="86">
        <v>0</v>
      </c>
      <c r="I20" s="110">
        <v>0</v>
      </c>
      <c r="J20" s="110">
        <v>1</v>
      </c>
      <c r="K20" s="110">
        <v>0</v>
      </c>
      <c r="L20" s="22">
        <v>1</v>
      </c>
      <c r="M20" s="150">
        <v>2000</v>
      </c>
      <c r="N20" s="159" t="s">
        <v>452</v>
      </c>
    </row>
    <row r="21" spans="1:14" ht="39" customHeight="1">
      <c r="A21" s="421"/>
      <c r="B21" s="421"/>
      <c r="C21" s="421"/>
      <c r="D21" s="405"/>
      <c r="E21" s="11" t="s">
        <v>470</v>
      </c>
      <c r="F21" s="11" t="s">
        <v>469</v>
      </c>
      <c r="G21" s="110">
        <v>0</v>
      </c>
      <c r="H21" s="110">
        <v>0</v>
      </c>
      <c r="I21" s="110">
        <v>0</v>
      </c>
      <c r="J21" s="110">
        <v>0</v>
      </c>
      <c r="K21" s="110">
        <v>1</v>
      </c>
      <c r="L21" s="22">
        <v>1</v>
      </c>
      <c r="M21" s="150">
        <v>2000</v>
      </c>
      <c r="N21" s="159" t="s">
        <v>452</v>
      </c>
    </row>
    <row r="22" ht="12.75">
      <c r="M22" s="103">
        <f>SUM(M16:M21)</f>
        <v>10000</v>
      </c>
    </row>
  </sheetData>
  <sheetProtection/>
  <mergeCells count="27">
    <mergeCell ref="C20:C21"/>
    <mergeCell ref="C18:C19"/>
    <mergeCell ref="C16:C17"/>
    <mergeCell ref="B16:B21"/>
    <mergeCell ref="A16:A21"/>
    <mergeCell ref="A8:N8"/>
    <mergeCell ref="B13:D13"/>
    <mergeCell ref="E13:G13"/>
    <mergeCell ref="H13:N13"/>
    <mergeCell ref="D16:D21"/>
    <mergeCell ref="A9:N9"/>
    <mergeCell ref="A10:N10"/>
    <mergeCell ref="A11:N11"/>
    <mergeCell ref="F14:G14"/>
    <mergeCell ref="A14:A15"/>
    <mergeCell ref="H14:L14"/>
    <mergeCell ref="D14:D15"/>
    <mergeCell ref="A1:O1"/>
    <mergeCell ref="A2:O2"/>
    <mergeCell ref="A4:N4"/>
    <mergeCell ref="A5:N5"/>
    <mergeCell ref="A6:N6"/>
    <mergeCell ref="N14:N15"/>
    <mergeCell ref="B14:B15"/>
    <mergeCell ref="E14:E15"/>
    <mergeCell ref="M14:M15"/>
    <mergeCell ref="A12:N12"/>
  </mergeCells>
  <printOptions/>
  <pageMargins left="1.25" right="0.45" top="0.75" bottom="0.75" header="0.3" footer="0.3"/>
  <pageSetup horizontalDpi="600" verticalDpi="600" orientation="landscape" paperSize="5" scale="9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18"/>
  <sheetViews>
    <sheetView view="pageBreakPreview" zoomScaleSheetLayoutView="100" zoomScalePageLayoutView="0" workbookViewId="0" topLeftCell="D3">
      <selection activeCell="A7" sqref="A7:N12"/>
    </sheetView>
  </sheetViews>
  <sheetFormatPr defaultColWidth="11.421875" defaultRowHeight="12.75"/>
  <cols>
    <col min="1" max="1" width="14.140625" style="0" customWidth="1"/>
    <col min="2" max="3" width="19.00390625" style="0" customWidth="1"/>
    <col min="4" max="4" width="17.28125" style="0" customWidth="1"/>
    <col min="5" max="5" width="20.00390625" style="0" customWidth="1"/>
    <col min="6" max="6" width="19.00390625" style="0" customWidth="1"/>
    <col min="7" max="7" width="10.8515625" style="0" customWidth="1"/>
    <col min="8" max="8" width="6.8515625" style="15" customWidth="1"/>
    <col min="9" max="11" width="5.7109375" style="15" customWidth="1"/>
    <col min="12" max="12" width="8.28125" style="15" customWidth="1"/>
    <col min="13" max="13" width="12.00390625" style="15" customWidth="1"/>
    <col min="14" max="14" width="14.421875" style="13" customWidth="1"/>
  </cols>
  <sheetData>
    <row r="1" spans="1:14" s="7" customFormat="1" ht="18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</row>
    <row r="2" spans="1:14" s="7" customFormat="1" ht="18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</row>
    <row r="3" spans="1:14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1:14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spans="1:14" ht="15.75">
      <c r="A5" s="307" t="s">
        <v>440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</row>
    <row r="6" spans="1:14" ht="16.5" thickBot="1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</row>
    <row r="7" spans="1:14" ht="15.75" customHeight="1">
      <c r="A7" s="308" t="s">
        <v>992</v>
      </c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</row>
    <row r="8" spans="1:14" ht="15.75" customHeight="1">
      <c r="A8" s="316" t="s">
        <v>1067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</row>
    <row r="9" spans="1:14" ht="15.75" customHeight="1">
      <c r="A9" s="316" t="s">
        <v>1068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70.5" customHeight="1">
      <c r="A10" s="479" t="s">
        <v>995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  <c r="N10" s="480"/>
    </row>
    <row r="11" spans="1:14" ht="16.5" customHeight="1" thickBot="1">
      <c r="A11" s="442" t="s">
        <v>1069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</row>
    <row r="12" spans="1:14" ht="13.5" thickBot="1">
      <c r="A12" s="243" t="s">
        <v>853</v>
      </c>
      <c r="B12" s="448" t="s">
        <v>1070</v>
      </c>
      <c r="C12" s="448"/>
      <c r="D12" s="448"/>
      <c r="E12" s="448" t="s">
        <v>1071</v>
      </c>
      <c r="F12" s="448"/>
      <c r="G12" s="448"/>
      <c r="H12" s="448" t="s">
        <v>1072</v>
      </c>
      <c r="I12" s="448"/>
      <c r="J12" s="448"/>
      <c r="K12" s="448"/>
      <c r="L12" s="448"/>
      <c r="M12" s="448"/>
      <c r="N12" s="477"/>
    </row>
    <row r="13" spans="1:14" s="3" customFormat="1" ht="38.25" customHeight="1">
      <c r="A13" s="345" t="s">
        <v>2</v>
      </c>
      <c r="B13" s="348" t="s">
        <v>5</v>
      </c>
      <c r="C13" s="348" t="s">
        <v>1</v>
      </c>
      <c r="D13" s="348" t="s">
        <v>6</v>
      </c>
      <c r="E13" s="336" t="s">
        <v>16</v>
      </c>
      <c r="F13" s="336" t="s">
        <v>1</v>
      </c>
      <c r="G13" s="336"/>
      <c r="H13" s="336" t="s">
        <v>12</v>
      </c>
      <c r="I13" s="336"/>
      <c r="J13" s="336"/>
      <c r="K13" s="336"/>
      <c r="L13" s="569"/>
      <c r="M13" s="533" t="s">
        <v>609</v>
      </c>
      <c r="N13" s="535" t="s">
        <v>3</v>
      </c>
    </row>
    <row r="14" spans="1:14" s="3" customFormat="1" ht="22.5" customHeight="1" thickBot="1">
      <c r="A14" s="346"/>
      <c r="B14" s="349"/>
      <c r="C14" s="349"/>
      <c r="D14" s="349"/>
      <c r="E14" s="350"/>
      <c r="F14" s="160" t="s">
        <v>7</v>
      </c>
      <c r="G14" s="160" t="s">
        <v>8</v>
      </c>
      <c r="H14" s="161" t="s">
        <v>14</v>
      </c>
      <c r="I14" s="161" t="s">
        <v>15</v>
      </c>
      <c r="J14" s="161" t="s">
        <v>9</v>
      </c>
      <c r="K14" s="161" t="s">
        <v>10</v>
      </c>
      <c r="L14" s="162" t="s">
        <v>11</v>
      </c>
      <c r="M14" s="572"/>
      <c r="N14" s="536"/>
    </row>
    <row r="15" spans="1:14" ht="58.5" customHeight="1">
      <c r="A15" s="415" t="s">
        <v>1078</v>
      </c>
      <c r="B15" s="415" t="s">
        <v>1079</v>
      </c>
      <c r="C15" s="16" t="s">
        <v>1080</v>
      </c>
      <c r="D15" s="432" t="s">
        <v>472</v>
      </c>
      <c r="E15" s="177" t="s">
        <v>471</v>
      </c>
      <c r="F15" s="177" t="s">
        <v>473</v>
      </c>
      <c r="G15" s="177">
        <f>220+400</f>
        <v>620</v>
      </c>
      <c r="H15" s="177">
        <v>0</v>
      </c>
      <c r="I15" s="177">
        <v>150</v>
      </c>
      <c r="J15" s="177">
        <v>150</v>
      </c>
      <c r="K15" s="177">
        <v>100</v>
      </c>
      <c r="L15" s="22">
        <v>450</v>
      </c>
      <c r="M15" s="178">
        <v>10000</v>
      </c>
      <c r="N15" s="187" t="s">
        <v>444</v>
      </c>
    </row>
    <row r="16" spans="1:14" ht="32.25" customHeight="1">
      <c r="A16" s="543"/>
      <c r="B16" s="543"/>
      <c r="C16" s="16" t="s">
        <v>1081</v>
      </c>
      <c r="D16" s="570"/>
      <c r="E16" s="11" t="s">
        <v>474</v>
      </c>
      <c r="F16" s="11" t="s">
        <v>475</v>
      </c>
      <c r="G16" s="11">
        <v>2</v>
      </c>
      <c r="H16" s="11">
        <v>0</v>
      </c>
      <c r="I16" s="11">
        <v>0</v>
      </c>
      <c r="J16" s="11">
        <v>0.5</v>
      </c>
      <c r="K16" s="11">
        <v>0.5</v>
      </c>
      <c r="L16" s="22">
        <v>1</v>
      </c>
      <c r="M16" s="113">
        <v>1000</v>
      </c>
      <c r="N16" s="27" t="s">
        <v>444</v>
      </c>
    </row>
    <row r="17" spans="1:14" ht="42" customHeight="1">
      <c r="A17" s="543"/>
      <c r="B17" s="543"/>
      <c r="C17" s="229" t="s">
        <v>1082</v>
      </c>
      <c r="D17" s="571"/>
      <c r="E17" s="71" t="s">
        <v>476</v>
      </c>
      <c r="F17" s="11" t="s">
        <v>477</v>
      </c>
      <c r="G17" s="11">
        <v>7</v>
      </c>
      <c r="H17" s="11">
        <v>0</v>
      </c>
      <c r="I17" s="11">
        <v>1</v>
      </c>
      <c r="J17" s="11">
        <v>3</v>
      </c>
      <c r="K17" s="11">
        <v>3</v>
      </c>
      <c r="L17" s="22">
        <v>5</v>
      </c>
      <c r="M17" s="113">
        <v>2000</v>
      </c>
      <c r="N17" s="100" t="s">
        <v>444</v>
      </c>
    </row>
    <row r="18" ht="12.75">
      <c r="M18" s="261">
        <f>SUM(M15:M17)</f>
        <v>13000</v>
      </c>
    </row>
  </sheetData>
  <sheetProtection/>
  <mergeCells count="25">
    <mergeCell ref="A7:N7"/>
    <mergeCell ref="A8:N8"/>
    <mergeCell ref="A9:N9"/>
    <mergeCell ref="A10:N10"/>
    <mergeCell ref="A11:N11"/>
    <mergeCell ref="A1:N1"/>
    <mergeCell ref="A2:N2"/>
    <mergeCell ref="A4:N4"/>
    <mergeCell ref="A5:N5"/>
    <mergeCell ref="A6:N6"/>
    <mergeCell ref="B12:D12"/>
    <mergeCell ref="E12:G12"/>
    <mergeCell ref="H12:N12"/>
    <mergeCell ref="A15:A17"/>
    <mergeCell ref="D15:D17"/>
    <mergeCell ref="A13:A14"/>
    <mergeCell ref="M13:M14"/>
    <mergeCell ref="B13:B14"/>
    <mergeCell ref="D13:D14"/>
    <mergeCell ref="E13:E14"/>
    <mergeCell ref="F13:G13"/>
    <mergeCell ref="H13:L13"/>
    <mergeCell ref="B15:B17"/>
    <mergeCell ref="N13:N14"/>
    <mergeCell ref="C13:C14"/>
  </mergeCells>
  <printOptions/>
  <pageMargins left="1.25" right="0.45" top="0.75" bottom="0.75" header="0.3" footer="0.3"/>
  <pageSetup horizontalDpi="600" verticalDpi="600" orientation="landscape" paperSize="5" scale="97"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20"/>
  <sheetViews>
    <sheetView view="pageBreakPreview" zoomScaleSheetLayoutView="100" zoomScalePageLayoutView="0" workbookViewId="0" topLeftCell="A16">
      <selection activeCell="A16" sqref="A16:A19"/>
    </sheetView>
  </sheetViews>
  <sheetFormatPr defaultColWidth="11.421875" defaultRowHeight="12.75"/>
  <cols>
    <col min="1" max="1" width="16.7109375" style="0" customWidth="1"/>
    <col min="2" max="3" width="20.00390625" style="0" customWidth="1"/>
    <col min="4" max="4" width="14.140625" style="0" customWidth="1"/>
    <col min="5" max="5" width="17.421875" style="0" customWidth="1"/>
    <col min="6" max="6" width="18.421875" style="0" customWidth="1"/>
    <col min="7" max="7" width="8.8515625" style="0" customWidth="1"/>
    <col min="8" max="11" width="5.28125" style="32" customWidth="1"/>
    <col min="12" max="12" width="6.7109375" style="32" customWidth="1"/>
    <col min="13" max="13" width="11.421875" style="0" customWidth="1"/>
    <col min="14" max="14" width="14.421875" style="0" bestFit="1" customWidth="1"/>
    <col min="15" max="15" width="13.8515625" style="0" customWidth="1"/>
  </cols>
  <sheetData>
    <row r="1" spans="1:15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ht="15.75">
      <c r="A2" s="305" t="s">
        <v>37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12.75" customHeight="1">
      <c r="A3" s="5"/>
      <c r="B3" s="5"/>
      <c r="C3" s="5"/>
      <c r="D3" s="5"/>
      <c r="E3" s="5"/>
      <c r="F3" s="5"/>
      <c r="G3" s="5"/>
      <c r="H3" s="33"/>
      <c r="I3" s="33"/>
      <c r="J3" s="33"/>
      <c r="K3" s="33"/>
      <c r="L3" s="33"/>
      <c r="M3" s="5"/>
      <c r="N3" s="12"/>
      <c r="O3" s="5"/>
    </row>
    <row r="4" spans="1:15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135"/>
    </row>
    <row r="5" spans="1:15" ht="15.75">
      <c r="A5" s="307" t="s">
        <v>440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35"/>
    </row>
    <row r="6" spans="1:15" ht="15.75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135"/>
    </row>
    <row r="7" ht="13.5" thickBot="1">
      <c r="N7" s="13"/>
    </row>
    <row r="8" spans="1:14" ht="15.75" customHeight="1">
      <c r="A8" s="308" t="s">
        <v>992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4" ht="15.75" customHeight="1">
      <c r="A9" s="316" t="s">
        <v>1067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15.75" customHeight="1">
      <c r="A10" s="316" t="s">
        <v>1087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68.25" customHeight="1">
      <c r="A11" s="479" t="s">
        <v>995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</row>
    <row r="12" spans="1:14" ht="16.5" customHeight="1" thickBot="1">
      <c r="A12" s="442" t="s">
        <v>1088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</row>
    <row r="13" spans="1:14" ht="13.5" thickBot="1">
      <c r="A13" s="243" t="s">
        <v>853</v>
      </c>
      <c r="B13" s="448" t="s">
        <v>1089</v>
      </c>
      <c r="C13" s="448"/>
      <c r="D13" s="448"/>
      <c r="E13" s="448" t="s">
        <v>1071</v>
      </c>
      <c r="F13" s="448"/>
      <c r="G13" s="448"/>
      <c r="H13" s="448" t="s">
        <v>1086</v>
      </c>
      <c r="I13" s="448"/>
      <c r="J13" s="448"/>
      <c r="K13" s="448"/>
      <c r="L13" s="448"/>
      <c r="M13" s="448"/>
      <c r="N13" s="477"/>
    </row>
    <row r="14" spans="1:14" ht="39" customHeight="1">
      <c r="A14" s="348" t="s">
        <v>2</v>
      </c>
      <c r="B14" s="348" t="s">
        <v>5</v>
      </c>
      <c r="C14" s="348" t="s">
        <v>1</v>
      </c>
      <c r="D14" s="348" t="s">
        <v>6</v>
      </c>
      <c r="E14" s="348" t="s">
        <v>16</v>
      </c>
      <c r="F14" s="348" t="s">
        <v>1</v>
      </c>
      <c r="G14" s="348"/>
      <c r="H14" s="348" t="s">
        <v>12</v>
      </c>
      <c r="I14" s="348"/>
      <c r="J14" s="348"/>
      <c r="K14" s="348"/>
      <c r="L14" s="348"/>
      <c r="M14" s="337" t="s">
        <v>609</v>
      </c>
      <c r="N14" s="535" t="s">
        <v>3</v>
      </c>
    </row>
    <row r="15" spans="1:14" ht="21" customHeight="1" thickBot="1">
      <c r="A15" s="325"/>
      <c r="B15" s="325"/>
      <c r="C15" s="325"/>
      <c r="D15" s="325"/>
      <c r="E15" s="325"/>
      <c r="F15" s="28" t="s">
        <v>7</v>
      </c>
      <c r="G15" s="28" t="s">
        <v>8</v>
      </c>
      <c r="H15" s="34" t="s">
        <v>14</v>
      </c>
      <c r="I15" s="34" t="s">
        <v>15</v>
      </c>
      <c r="J15" s="34" t="s">
        <v>9</v>
      </c>
      <c r="K15" s="34" t="s">
        <v>10</v>
      </c>
      <c r="L15" s="28" t="s">
        <v>11</v>
      </c>
      <c r="M15" s="333"/>
      <c r="N15" s="536"/>
    </row>
    <row r="16" spans="1:14" ht="56.25" customHeight="1">
      <c r="A16" s="419" t="s">
        <v>1083</v>
      </c>
      <c r="B16" s="419" t="s">
        <v>1084</v>
      </c>
      <c r="C16" s="16" t="s">
        <v>1085</v>
      </c>
      <c r="D16" s="405" t="s">
        <v>479</v>
      </c>
      <c r="E16" s="11" t="s">
        <v>478</v>
      </c>
      <c r="F16" s="11" t="s">
        <v>480</v>
      </c>
      <c r="G16" s="11">
        <v>0</v>
      </c>
      <c r="H16" s="11">
        <v>0</v>
      </c>
      <c r="I16" s="19">
        <v>1</v>
      </c>
      <c r="J16" s="19">
        <v>1</v>
      </c>
      <c r="K16" s="19">
        <v>0</v>
      </c>
      <c r="L16" s="22">
        <v>1</v>
      </c>
      <c r="M16" s="113">
        <v>2500</v>
      </c>
      <c r="N16" s="155" t="s">
        <v>601</v>
      </c>
    </row>
    <row r="17" spans="1:14" ht="63.75">
      <c r="A17" s="420"/>
      <c r="B17" s="420"/>
      <c r="C17" s="16" t="s">
        <v>1081</v>
      </c>
      <c r="D17" s="405"/>
      <c r="E17" s="11" t="s">
        <v>481</v>
      </c>
      <c r="F17" s="11" t="s">
        <v>482</v>
      </c>
      <c r="G17" s="11">
        <v>0</v>
      </c>
      <c r="H17" s="11">
        <v>0</v>
      </c>
      <c r="I17" s="19">
        <v>1</v>
      </c>
      <c r="J17" s="19">
        <v>0</v>
      </c>
      <c r="K17" s="19">
        <v>1</v>
      </c>
      <c r="L17" s="22">
        <v>2</v>
      </c>
      <c r="M17" s="113">
        <v>2500</v>
      </c>
      <c r="N17" s="155" t="s">
        <v>601</v>
      </c>
    </row>
    <row r="18" spans="1:14" ht="51" customHeight="1">
      <c r="A18" s="420"/>
      <c r="B18" s="420"/>
      <c r="C18" s="561" t="s">
        <v>1086</v>
      </c>
      <c r="D18" s="405"/>
      <c r="E18" s="11" t="s">
        <v>483</v>
      </c>
      <c r="F18" s="11" t="s">
        <v>484</v>
      </c>
      <c r="G18" s="11">
        <v>0</v>
      </c>
      <c r="H18" s="11">
        <v>0</v>
      </c>
      <c r="I18" s="19">
        <v>0</v>
      </c>
      <c r="J18" s="19">
        <v>0</v>
      </c>
      <c r="K18" s="19">
        <v>1</v>
      </c>
      <c r="L18" s="22">
        <v>1</v>
      </c>
      <c r="M18" s="113">
        <v>2500</v>
      </c>
      <c r="N18" s="155" t="s">
        <v>601</v>
      </c>
    </row>
    <row r="19" spans="1:14" ht="56.25">
      <c r="A19" s="421"/>
      <c r="B19" s="421"/>
      <c r="C19" s="563"/>
      <c r="D19" s="405"/>
      <c r="E19" s="11" t="s">
        <v>485</v>
      </c>
      <c r="F19" s="11" t="s">
        <v>486</v>
      </c>
      <c r="G19" s="30">
        <v>0</v>
      </c>
      <c r="H19" s="163">
        <v>0</v>
      </c>
      <c r="I19" s="134">
        <v>1</v>
      </c>
      <c r="J19" s="134">
        <v>0</v>
      </c>
      <c r="K19" s="19">
        <v>0.3</v>
      </c>
      <c r="L19" s="22">
        <v>0.3</v>
      </c>
      <c r="M19" s="113">
        <v>2500</v>
      </c>
      <c r="N19" s="155" t="s">
        <v>601</v>
      </c>
    </row>
    <row r="20" ht="12.75">
      <c r="M20" s="248">
        <f>SUM(M16:M19)</f>
        <v>10000</v>
      </c>
    </row>
  </sheetData>
  <sheetProtection/>
  <mergeCells count="26">
    <mergeCell ref="B13:D13"/>
    <mergeCell ref="E13:G13"/>
    <mergeCell ref="H13:N13"/>
    <mergeCell ref="C14:C15"/>
    <mergeCell ref="C18:C19"/>
    <mergeCell ref="B16:B19"/>
    <mergeCell ref="D14:D15"/>
    <mergeCell ref="E14:E15"/>
    <mergeCell ref="F14:G14"/>
    <mergeCell ref="H14:L14"/>
    <mergeCell ref="A1:O1"/>
    <mergeCell ref="A2:O2"/>
    <mergeCell ref="A4:N4"/>
    <mergeCell ref="A5:N5"/>
    <mergeCell ref="A6:N6"/>
    <mergeCell ref="A8:N8"/>
    <mergeCell ref="M14:M15"/>
    <mergeCell ref="N14:N15"/>
    <mergeCell ref="A16:A19"/>
    <mergeCell ref="D16:D19"/>
    <mergeCell ref="A9:N9"/>
    <mergeCell ref="A10:N10"/>
    <mergeCell ref="A11:N11"/>
    <mergeCell ref="A12:N12"/>
    <mergeCell ref="A14:A15"/>
    <mergeCell ref="B14:B15"/>
  </mergeCells>
  <printOptions/>
  <pageMargins left="1.25" right="0.45" top="0.75" bottom="0.75" header="0.3" footer="0.3"/>
  <pageSetup horizontalDpi="600" verticalDpi="600" orientation="landscape" paperSize="9" scale="8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21"/>
  <sheetViews>
    <sheetView view="pageBreakPreview" zoomScaleSheetLayoutView="100" zoomScalePageLayoutView="0" workbookViewId="0" topLeftCell="C12">
      <selection activeCell="A13" sqref="A13:N13"/>
    </sheetView>
  </sheetViews>
  <sheetFormatPr defaultColWidth="11.421875" defaultRowHeight="12.75"/>
  <cols>
    <col min="1" max="1" width="18.00390625" style="0" customWidth="1"/>
    <col min="2" max="3" width="15.00390625" style="0" customWidth="1"/>
    <col min="4" max="4" width="14.57421875" style="0" customWidth="1"/>
    <col min="5" max="5" width="22.7109375" style="0" customWidth="1"/>
    <col min="6" max="6" width="17.421875" style="0" customWidth="1"/>
    <col min="7" max="7" width="8.421875" style="0" customWidth="1"/>
    <col min="8" max="11" width="5.8515625" style="15" customWidth="1"/>
    <col min="12" max="12" width="8.7109375" style="15" customWidth="1"/>
    <col min="13" max="13" width="12.421875" style="15" customWidth="1"/>
    <col min="14" max="14" width="13.57421875" style="13" customWidth="1"/>
  </cols>
  <sheetData>
    <row r="1" spans="1:15" s="7" customFormat="1" ht="18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s="7" customFormat="1" ht="18">
      <c r="A2" s="305" t="s">
        <v>198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</row>
    <row r="3" spans="1:15" ht="9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  <c r="O3" s="5"/>
    </row>
    <row r="4" spans="1:15" ht="24.75" customHeight="1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135"/>
    </row>
    <row r="5" spans="1:15" ht="23.25" customHeight="1">
      <c r="A5" s="307" t="s">
        <v>440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35"/>
    </row>
    <row r="6" spans="1:15" ht="15.75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135"/>
    </row>
    <row r="7" ht="13.5" thickBot="1"/>
    <row r="8" spans="1:14" ht="15.75" customHeight="1">
      <c r="A8" s="308" t="s">
        <v>992</v>
      </c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</row>
    <row r="9" spans="1:14" ht="15.75" customHeight="1">
      <c r="A9" s="316" t="s">
        <v>1067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</row>
    <row r="10" spans="1:14" ht="15.75" customHeight="1">
      <c r="A10" s="316" t="s">
        <v>1090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</row>
    <row r="11" spans="1:14" ht="69.75" customHeight="1">
      <c r="A11" s="479" t="s">
        <v>995</v>
      </c>
      <c r="B11" s="480"/>
      <c r="C11" s="480"/>
      <c r="D11" s="480"/>
      <c r="E11" s="480"/>
      <c r="F11" s="480"/>
      <c r="G11" s="480"/>
      <c r="H11" s="480"/>
      <c r="I11" s="480"/>
      <c r="J11" s="480"/>
      <c r="K11" s="480"/>
      <c r="L11" s="480"/>
      <c r="M11" s="480"/>
      <c r="N11" s="480"/>
    </row>
    <row r="12" spans="1:14" ht="16.5" customHeight="1" thickBot="1">
      <c r="A12" s="442" t="s">
        <v>1091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</row>
    <row r="13" spans="1:14" ht="13.5" thickBot="1">
      <c r="A13" s="243" t="s">
        <v>853</v>
      </c>
      <c r="B13" s="448" t="s">
        <v>1092</v>
      </c>
      <c r="C13" s="448"/>
      <c r="D13" s="448"/>
      <c r="E13" s="448" t="s">
        <v>1093</v>
      </c>
      <c r="F13" s="448"/>
      <c r="G13" s="448"/>
      <c r="H13" s="448" t="s">
        <v>1094</v>
      </c>
      <c r="I13" s="448"/>
      <c r="J13" s="448"/>
      <c r="K13" s="448"/>
      <c r="L13" s="448"/>
      <c r="M13" s="448"/>
      <c r="N13" s="477"/>
    </row>
    <row r="14" spans="1:14" s="3" customFormat="1" ht="37.5" customHeight="1">
      <c r="A14" s="348" t="s">
        <v>2</v>
      </c>
      <c r="B14" s="573" t="s">
        <v>5</v>
      </c>
      <c r="C14" s="573" t="s">
        <v>1</v>
      </c>
      <c r="D14" s="575" t="s">
        <v>200</v>
      </c>
      <c r="E14" s="577" t="s">
        <v>16</v>
      </c>
      <c r="F14" s="348" t="s">
        <v>1</v>
      </c>
      <c r="G14" s="348"/>
      <c r="H14" s="348" t="s">
        <v>12</v>
      </c>
      <c r="I14" s="348"/>
      <c r="J14" s="348"/>
      <c r="K14" s="348"/>
      <c r="L14" s="348"/>
      <c r="M14" s="337" t="s">
        <v>609</v>
      </c>
      <c r="N14" s="478" t="s">
        <v>3</v>
      </c>
    </row>
    <row r="15" spans="1:14" s="3" customFormat="1" ht="23.25" customHeight="1" thickBot="1">
      <c r="A15" s="325"/>
      <c r="B15" s="574"/>
      <c r="C15" s="574"/>
      <c r="D15" s="576"/>
      <c r="E15" s="578"/>
      <c r="F15" s="28" t="s">
        <v>7</v>
      </c>
      <c r="G15" s="28" t="s">
        <v>8</v>
      </c>
      <c r="H15" s="34" t="s">
        <v>14</v>
      </c>
      <c r="I15" s="34" t="s">
        <v>15</v>
      </c>
      <c r="J15" s="34" t="s">
        <v>9</v>
      </c>
      <c r="K15" s="34" t="s">
        <v>10</v>
      </c>
      <c r="L15" s="28" t="s">
        <v>11</v>
      </c>
      <c r="M15" s="333"/>
      <c r="N15" s="529"/>
    </row>
    <row r="16" spans="1:14" s="3" customFormat="1" ht="50.25" customHeight="1">
      <c r="A16" s="419" t="s">
        <v>1095</v>
      </c>
      <c r="B16" s="419" t="s">
        <v>1096</v>
      </c>
      <c r="C16" s="419" t="s">
        <v>1097</v>
      </c>
      <c r="D16" s="542" t="s">
        <v>488</v>
      </c>
      <c r="E16" s="238" t="s">
        <v>487</v>
      </c>
      <c r="F16" s="22" t="s">
        <v>1099</v>
      </c>
      <c r="G16" s="195">
        <v>0</v>
      </c>
      <c r="H16" s="196">
        <v>0</v>
      </c>
      <c r="I16" s="196">
        <v>30</v>
      </c>
      <c r="J16" s="196">
        <v>55</v>
      </c>
      <c r="K16" s="196">
        <v>55</v>
      </c>
      <c r="L16" s="22">
        <v>140</v>
      </c>
      <c r="M16" s="197">
        <v>10000</v>
      </c>
      <c r="N16" s="198" t="s">
        <v>444</v>
      </c>
    </row>
    <row r="17" spans="1:14" s="3" customFormat="1" ht="51">
      <c r="A17" s="420"/>
      <c r="B17" s="420"/>
      <c r="C17" s="421"/>
      <c r="D17" s="364"/>
      <c r="E17" s="238" t="s">
        <v>1100</v>
      </c>
      <c r="F17" s="22" t="s">
        <v>1101</v>
      </c>
      <c r="G17" s="9">
        <v>2</v>
      </c>
      <c r="H17" s="54">
        <v>0</v>
      </c>
      <c r="I17" s="54">
        <v>0</v>
      </c>
      <c r="J17" s="54">
        <v>0</v>
      </c>
      <c r="K17" s="54">
        <v>0</v>
      </c>
      <c r="L17" s="22">
        <v>0</v>
      </c>
      <c r="M17" s="152">
        <v>10000</v>
      </c>
      <c r="N17" s="199" t="s">
        <v>444</v>
      </c>
    </row>
    <row r="18" spans="1:14" s="3" customFormat="1" ht="64.5" customHeight="1">
      <c r="A18" s="420"/>
      <c r="B18" s="420"/>
      <c r="C18" s="419" t="s">
        <v>1098</v>
      </c>
      <c r="D18" s="364"/>
      <c r="E18" s="238" t="s">
        <v>489</v>
      </c>
      <c r="F18" s="22" t="s">
        <v>491</v>
      </c>
      <c r="G18" s="9">
        <v>7</v>
      </c>
      <c r="H18" s="54">
        <v>0</v>
      </c>
      <c r="I18" s="54">
        <v>0</v>
      </c>
      <c r="J18" s="54">
        <v>3</v>
      </c>
      <c r="K18" s="54">
        <v>10</v>
      </c>
      <c r="L18" s="22">
        <v>10</v>
      </c>
      <c r="M18" s="152">
        <v>10000</v>
      </c>
      <c r="N18" s="199" t="s">
        <v>444</v>
      </c>
    </row>
    <row r="19" spans="1:14" ht="38.25">
      <c r="A19" s="420"/>
      <c r="B19" s="420"/>
      <c r="C19" s="421"/>
      <c r="D19" s="364"/>
      <c r="E19" s="238" t="s">
        <v>490</v>
      </c>
      <c r="F19" s="22" t="s">
        <v>492</v>
      </c>
      <c r="G19" s="9">
        <v>0</v>
      </c>
      <c r="H19" s="9">
        <v>0</v>
      </c>
      <c r="I19" s="9">
        <v>0</v>
      </c>
      <c r="J19" s="9">
        <v>1</v>
      </c>
      <c r="K19" s="9">
        <v>0</v>
      </c>
      <c r="L19" s="22">
        <v>1</v>
      </c>
      <c r="M19" s="152">
        <v>2138</v>
      </c>
      <c r="N19" s="199" t="s">
        <v>444</v>
      </c>
    </row>
    <row r="20" spans="1:14" ht="102.75" customHeight="1">
      <c r="A20" s="420"/>
      <c r="B20" s="420"/>
      <c r="C20" s="232" t="s">
        <v>1094</v>
      </c>
      <c r="D20" s="364"/>
      <c r="E20" s="238" t="s">
        <v>619</v>
      </c>
      <c r="F20" s="22" t="s">
        <v>620</v>
      </c>
      <c r="G20" s="9">
        <v>2</v>
      </c>
      <c r="H20" s="9">
        <v>0</v>
      </c>
      <c r="I20" s="9">
        <v>0</v>
      </c>
      <c r="J20" s="9">
        <v>1</v>
      </c>
      <c r="K20" s="9">
        <v>1</v>
      </c>
      <c r="L20" s="22">
        <v>2</v>
      </c>
      <c r="M20" s="152">
        <v>6000</v>
      </c>
      <c r="N20" s="199" t="s">
        <v>444</v>
      </c>
    </row>
    <row r="21" ht="12.75">
      <c r="M21" s="171">
        <f>SUM(M16:M20)</f>
        <v>38138</v>
      </c>
    </row>
  </sheetData>
  <sheetProtection/>
  <mergeCells count="27">
    <mergeCell ref="B16:B20"/>
    <mergeCell ref="C14:C15"/>
    <mergeCell ref="A1:O1"/>
    <mergeCell ref="A2:O2"/>
    <mergeCell ref="A4:N4"/>
    <mergeCell ref="A5:N5"/>
    <mergeCell ref="A6:N6"/>
    <mergeCell ref="A8:N8"/>
    <mergeCell ref="A9:N9"/>
    <mergeCell ref="A10:N10"/>
    <mergeCell ref="A11:N11"/>
    <mergeCell ref="A12:N12"/>
    <mergeCell ref="N14:N15"/>
    <mergeCell ref="F14:G14"/>
    <mergeCell ref="B13:D13"/>
    <mergeCell ref="E13:G13"/>
    <mergeCell ref="H13:N13"/>
    <mergeCell ref="D16:D20"/>
    <mergeCell ref="H14:L14"/>
    <mergeCell ref="M14:M15"/>
    <mergeCell ref="A14:A15"/>
    <mergeCell ref="B14:B15"/>
    <mergeCell ref="D14:D15"/>
    <mergeCell ref="E14:E15"/>
    <mergeCell ref="C16:C17"/>
    <mergeCell ref="C18:C19"/>
    <mergeCell ref="A16:A20"/>
  </mergeCells>
  <printOptions/>
  <pageMargins left="1.25" right="0.45" top="0.5" bottom="0.75" header="0.3" footer="0.3"/>
  <pageSetup horizontalDpi="600" verticalDpi="600" orientation="landscape" paperSize="5" scale="9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24"/>
  <sheetViews>
    <sheetView view="pageBreakPreview" zoomScaleNormal="75" zoomScaleSheetLayoutView="100" zoomScalePageLayoutView="0" workbookViewId="0" topLeftCell="A4">
      <selection activeCell="A8" sqref="A8:N13"/>
    </sheetView>
  </sheetViews>
  <sheetFormatPr defaultColWidth="11.421875" defaultRowHeight="12.75"/>
  <cols>
    <col min="1" max="1" width="14.28125" style="127" bestFit="1" customWidth="1"/>
    <col min="2" max="2" width="19.421875" style="127" customWidth="1"/>
    <col min="3" max="3" width="23.28125" style="127" customWidth="1"/>
    <col min="4" max="4" width="14.57421875" style="127" customWidth="1"/>
    <col min="5" max="5" width="17.8515625" style="127" customWidth="1"/>
    <col min="6" max="6" width="19.421875" style="127" customWidth="1"/>
    <col min="7" max="7" width="10.7109375" style="127" customWidth="1"/>
    <col min="8" max="11" width="5.28125" style="128" customWidth="1"/>
    <col min="12" max="12" width="8.00390625" style="128" customWidth="1"/>
    <col min="13" max="13" width="11.140625" style="128" customWidth="1"/>
    <col min="14" max="14" width="15.00390625" style="129" customWidth="1"/>
    <col min="15" max="16384" width="11.421875" style="127" customWidth="1"/>
  </cols>
  <sheetData>
    <row r="1" spans="1:15" s="124" customFormat="1" ht="18">
      <c r="A1" s="582" t="s">
        <v>13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</row>
    <row r="2" spans="1:15" s="124" customFormat="1" ht="18">
      <c r="A2" s="582" t="s">
        <v>198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</row>
    <row r="3" spans="1:15" ht="12.75" customHeight="1">
      <c r="A3" s="125"/>
      <c r="B3" s="125"/>
      <c r="C3" s="237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6"/>
      <c r="O3" s="125"/>
    </row>
    <row r="4" spans="1:15" ht="24.75" customHeight="1">
      <c r="A4" s="583" t="s">
        <v>4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164"/>
    </row>
    <row r="5" spans="1:15" ht="23.25" customHeight="1">
      <c r="A5" s="584" t="s">
        <v>602</v>
      </c>
      <c r="B5" s="584"/>
      <c r="C5" s="584"/>
      <c r="D5" s="584"/>
      <c r="E5" s="584"/>
      <c r="F5" s="584"/>
      <c r="G5" s="584"/>
      <c r="H5" s="584"/>
      <c r="I5" s="584"/>
      <c r="J5" s="584"/>
      <c r="K5" s="584"/>
      <c r="L5" s="584"/>
      <c r="M5" s="584"/>
      <c r="N5" s="584"/>
      <c r="O5" s="164"/>
    </row>
    <row r="6" spans="1:15" ht="15.75">
      <c r="A6" s="583" t="s">
        <v>630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164"/>
    </row>
    <row r="7" ht="13.5" thickBot="1"/>
    <row r="8" spans="1:14" ht="15.75" customHeight="1">
      <c r="A8" s="588" t="s">
        <v>1102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90"/>
    </row>
    <row r="9" spans="1:14" ht="15.75" customHeight="1">
      <c r="A9" s="594" t="s">
        <v>1103</v>
      </c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6"/>
    </row>
    <row r="10" spans="1:14" ht="15.75" customHeight="1">
      <c r="A10" s="594" t="s">
        <v>1104</v>
      </c>
      <c r="B10" s="595"/>
      <c r="C10" s="595"/>
      <c r="D10" s="595"/>
      <c r="E10" s="595"/>
      <c r="F10" s="595"/>
      <c r="G10" s="595"/>
      <c r="H10" s="595"/>
      <c r="I10" s="595"/>
      <c r="J10" s="595"/>
      <c r="K10" s="595"/>
      <c r="L10" s="595"/>
      <c r="M10" s="595"/>
      <c r="N10" s="596"/>
    </row>
    <row r="11" spans="1:14" ht="47.25" customHeight="1">
      <c r="A11" s="597" t="s">
        <v>1105</v>
      </c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9"/>
    </row>
    <row r="12" spans="1:14" ht="16.5" customHeight="1" thickBot="1">
      <c r="A12" s="600" t="s">
        <v>1106</v>
      </c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2"/>
    </row>
    <row r="13" spans="1:14" ht="47.25" customHeight="1" thickBot="1">
      <c r="A13" s="243" t="s">
        <v>853</v>
      </c>
      <c r="B13" s="486" t="s">
        <v>1092</v>
      </c>
      <c r="C13" s="487"/>
      <c r="D13" s="488"/>
      <c r="E13" s="498" t="s">
        <v>1093</v>
      </c>
      <c r="F13" s="499"/>
      <c r="G13" s="500"/>
      <c r="H13" s="603" t="s">
        <v>1094</v>
      </c>
      <c r="I13" s="604"/>
      <c r="J13" s="604"/>
      <c r="K13" s="604"/>
      <c r="L13" s="604"/>
      <c r="M13" s="604"/>
      <c r="N13" s="605"/>
    </row>
    <row r="14" spans="1:14" s="79" customFormat="1" ht="12">
      <c r="A14" s="579" t="s">
        <v>2</v>
      </c>
      <c r="B14" s="579" t="s">
        <v>5</v>
      </c>
      <c r="C14" s="579" t="s">
        <v>1</v>
      </c>
      <c r="D14" s="579" t="s">
        <v>200</v>
      </c>
      <c r="E14" s="591" t="s">
        <v>16</v>
      </c>
      <c r="F14" s="581" t="s">
        <v>1</v>
      </c>
      <c r="G14" s="581"/>
      <c r="H14" s="581" t="s">
        <v>12</v>
      </c>
      <c r="I14" s="581"/>
      <c r="J14" s="581"/>
      <c r="K14" s="581"/>
      <c r="L14" s="581"/>
      <c r="M14" s="361" t="s">
        <v>609</v>
      </c>
      <c r="N14" s="593" t="s">
        <v>3</v>
      </c>
    </row>
    <row r="15" spans="1:14" s="79" customFormat="1" ht="24.75" customHeight="1">
      <c r="A15" s="580"/>
      <c r="B15" s="580"/>
      <c r="C15" s="580"/>
      <c r="D15" s="580"/>
      <c r="E15" s="592"/>
      <c r="F15" s="278" t="s">
        <v>7</v>
      </c>
      <c r="G15" s="278" t="s">
        <v>8</v>
      </c>
      <c r="H15" s="236" t="s">
        <v>14</v>
      </c>
      <c r="I15" s="236" t="s">
        <v>15</v>
      </c>
      <c r="J15" s="236" t="s">
        <v>9</v>
      </c>
      <c r="K15" s="236" t="s">
        <v>10</v>
      </c>
      <c r="L15" s="278" t="s">
        <v>11</v>
      </c>
      <c r="M15" s="361"/>
      <c r="N15" s="593"/>
    </row>
    <row r="16" spans="1:14" s="79" customFormat="1" ht="60.75" customHeight="1">
      <c r="A16" s="415" t="s">
        <v>1107</v>
      </c>
      <c r="B16" s="543" t="s">
        <v>1108</v>
      </c>
      <c r="C16" s="276" t="s">
        <v>886</v>
      </c>
      <c r="D16" s="585" t="s">
        <v>565</v>
      </c>
      <c r="E16" s="277" t="s">
        <v>564</v>
      </c>
      <c r="F16" s="22" t="s">
        <v>574</v>
      </c>
      <c r="G16" s="279">
        <v>0</v>
      </c>
      <c r="H16" s="279">
        <v>0</v>
      </c>
      <c r="I16" s="279">
        <v>0</v>
      </c>
      <c r="J16" s="279">
        <v>0</v>
      </c>
      <c r="K16" s="279">
        <v>1</v>
      </c>
      <c r="L16" s="279">
        <v>1</v>
      </c>
      <c r="M16" s="280">
        <v>250</v>
      </c>
      <c r="N16" s="279"/>
    </row>
    <row r="17" spans="1:14" s="79" customFormat="1" ht="76.5" customHeight="1">
      <c r="A17" s="543"/>
      <c r="B17" s="543"/>
      <c r="C17" s="276" t="s">
        <v>1109</v>
      </c>
      <c r="D17" s="503"/>
      <c r="E17" s="416" t="s">
        <v>568</v>
      </c>
      <c r="F17" s="514" t="s">
        <v>575</v>
      </c>
      <c r="G17" s="514">
        <v>0</v>
      </c>
      <c r="H17" s="514">
        <v>0</v>
      </c>
      <c r="I17" s="514">
        <v>0</v>
      </c>
      <c r="J17" s="514">
        <v>0</v>
      </c>
      <c r="K17" s="514">
        <v>1</v>
      </c>
      <c r="L17" s="514">
        <v>1</v>
      </c>
      <c r="M17" s="606">
        <v>250</v>
      </c>
      <c r="N17" s="514"/>
    </row>
    <row r="18" spans="1:14" ht="33.75" customHeight="1">
      <c r="A18" s="543"/>
      <c r="B18" s="543"/>
      <c r="C18" s="276" t="s">
        <v>1110</v>
      </c>
      <c r="D18" s="503"/>
      <c r="E18" s="418"/>
      <c r="F18" s="516"/>
      <c r="G18" s="516"/>
      <c r="H18" s="516"/>
      <c r="I18" s="516"/>
      <c r="J18" s="516"/>
      <c r="K18" s="516"/>
      <c r="L18" s="516"/>
      <c r="M18" s="607"/>
      <c r="N18" s="516"/>
    </row>
    <row r="19" spans="1:14" ht="36.75" customHeight="1">
      <c r="A19" s="587"/>
      <c r="B19" s="543" t="s">
        <v>1111</v>
      </c>
      <c r="C19" s="543" t="s">
        <v>1112</v>
      </c>
      <c r="D19" s="503"/>
      <c r="E19" s="230" t="s">
        <v>566</v>
      </c>
      <c r="F19" s="585" t="s">
        <v>574</v>
      </c>
      <c r="G19" s="363">
        <v>0</v>
      </c>
      <c r="H19" s="363">
        <v>0</v>
      </c>
      <c r="I19" s="363">
        <v>0</v>
      </c>
      <c r="J19" s="363">
        <v>0</v>
      </c>
      <c r="K19" s="363">
        <v>1</v>
      </c>
      <c r="L19" s="363">
        <v>1</v>
      </c>
      <c r="M19" s="586">
        <v>100</v>
      </c>
      <c r="N19" s="130" t="s">
        <v>573</v>
      </c>
    </row>
    <row r="20" spans="1:14" ht="29.25" customHeight="1">
      <c r="A20" s="587"/>
      <c r="B20" s="543"/>
      <c r="C20" s="543"/>
      <c r="D20" s="503"/>
      <c r="E20" s="230" t="s">
        <v>567</v>
      </c>
      <c r="F20" s="506"/>
      <c r="G20" s="363"/>
      <c r="H20" s="363"/>
      <c r="I20" s="363"/>
      <c r="J20" s="363"/>
      <c r="K20" s="363"/>
      <c r="L20" s="363"/>
      <c r="M20" s="586"/>
      <c r="N20" s="130" t="s">
        <v>573</v>
      </c>
    </row>
    <row r="21" spans="1:14" ht="38.25" customHeight="1">
      <c r="A21" s="587"/>
      <c r="B21" s="543"/>
      <c r="C21" s="276" t="s">
        <v>1054</v>
      </c>
      <c r="D21" s="503"/>
      <c r="E21" s="234" t="s">
        <v>569</v>
      </c>
      <c r="F21" s="230" t="s">
        <v>1114</v>
      </c>
      <c r="G21" s="229">
        <v>0</v>
      </c>
      <c r="H21" s="238" t="s">
        <v>570</v>
      </c>
      <c r="I21" s="238">
        <v>0</v>
      </c>
      <c r="J21" s="238">
        <v>0</v>
      </c>
      <c r="K21" s="238">
        <v>1</v>
      </c>
      <c r="L21" s="229">
        <v>1</v>
      </c>
      <c r="M21" s="281">
        <v>100</v>
      </c>
      <c r="N21" s="236" t="s">
        <v>573</v>
      </c>
    </row>
    <row r="22" spans="2:14" ht="33.75">
      <c r="B22" s="543"/>
      <c r="C22" s="543" t="s">
        <v>1113</v>
      </c>
      <c r="D22" s="503"/>
      <c r="E22" s="234" t="s">
        <v>571</v>
      </c>
      <c r="F22" s="249" t="s">
        <v>1115</v>
      </c>
      <c r="G22" s="238">
        <v>0</v>
      </c>
      <c r="H22" s="238" t="s">
        <v>570</v>
      </c>
      <c r="I22" s="238">
        <v>0</v>
      </c>
      <c r="J22" s="238">
        <v>0</v>
      </c>
      <c r="K22" s="238">
        <v>1</v>
      </c>
      <c r="L22" s="229">
        <v>1</v>
      </c>
      <c r="M22" s="281">
        <v>200</v>
      </c>
      <c r="N22" s="236" t="s">
        <v>573</v>
      </c>
    </row>
    <row r="23" spans="2:14" ht="33.75">
      <c r="B23" s="543"/>
      <c r="C23" s="543"/>
      <c r="D23" s="506"/>
      <c r="E23" s="234" t="s">
        <v>572</v>
      </c>
      <c r="F23" s="249" t="s">
        <v>1116</v>
      </c>
      <c r="G23" s="229">
        <v>0</v>
      </c>
      <c r="H23" s="238" t="s">
        <v>570</v>
      </c>
      <c r="I23" s="238">
        <v>0</v>
      </c>
      <c r="J23" s="238">
        <v>0</v>
      </c>
      <c r="K23" s="238">
        <v>1</v>
      </c>
      <c r="L23" s="229">
        <v>1</v>
      </c>
      <c r="M23" s="281">
        <v>100</v>
      </c>
      <c r="N23" s="236" t="s">
        <v>573</v>
      </c>
    </row>
    <row r="24" ht="12.75">
      <c r="M24" s="128">
        <f>SUM(M16:M23)</f>
        <v>1000</v>
      </c>
    </row>
  </sheetData>
  <sheetProtection/>
  <mergeCells count="46">
    <mergeCell ref="B19:B23"/>
    <mergeCell ref="C19:C20"/>
    <mergeCell ref="C22:C23"/>
    <mergeCell ref="D16:D23"/>
    <mergeCell ref="G17:G18"/>
    <mergeCell ref="H17:H18"/>
    <mergeCell ref="K17:K18"/>
    <mergeCell ref="L17:L18"/>
    <mergeCell ref="C14:C15"/>
    <mergeCell ref="B13:D13"/>
    <mergeCell ref="E13:G13"/>
    <mergeCell ref="H13:N13"/>
    <mergeCell ref="M17:M18"/>
    <mergeCell ref="N17:N18"/>
    <mergeCell ref="I17:I18"/>
    <mergeCell ref="J17:J18"/>
    <mergeCell ref="A8:N8"/>
    <mergeCell ref="B14:B15"/>
    <mergeCell ref="D14:D15"/>
    <mergeCell ref="E14:E15"/>
    <mergeCell ref="M14:M15"/>
    <mergeCell ref="N14:N15"/>
    <mergeCell ref="A9:N9"/>
    <mergeCell ref="A10:N10"/>
    <mergeCell ref="A11:N11"/>
    <mergeCell ref="A12:N12"/>
    <mergeCell ref="A1:O1"/>
    <mergeCell ref="A2:O2"/>
    <mergeCell ref="A4:N4"/>
    <mergeCell ref="A5:N5"/>
    <mergeCell ref="A6:N6"/>
    <mergeCell ref="F19:F20"/>
    <mergeCell ref="G19:G20"/>
    <mergeCell ref="H19:H20"/>
    <mergeCell ref="M19:M20"/>
    <mergeCell ref="A16:A21"/>
    <mergeCell ref="A14:A15"/>
    <mergeCell ref="F14:G14"/>
    <mergeCell ref="H14:L14"/>
    <mergeCell ref="B16:B18"/>
    <mergeCell ref="I19:I20"/>
    <mergeCell ref="J19:J20"/>
    <mergeCell ref="K19:K20"/>
    <mergeCell ref="L19:L20"/>
    <mergeCell ref="E17:E18"/>
    <mergeCell ref="F17:F18"/>
  </mergeCells>
  <printOptions/>
  <pageMargins left="1.25" right="0.45" top="0.75" bottom="0.75" header="0.3" footer="0.3"/>
  <pageSetup horizontalDpi="600" verticalDpi="600" orientation="landscape" paperSize="5" scale="9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20"/>
  <sheetViews>
    <sheetView view="pageBreakPreview" zoomScaleNormal="75" zoomScaleSheetLayoutView="100" zoomScalePageLayoutView="0" workbookViewId="0" topLeftCell="A11">
      <selection activeCell="N18" sqref="N18"/>
    </sheetView>
  </sheetViews>
  <sheetFormatPr defaultColWidth="11.421875" defaultRowHeight="12.75"/>
  <cols>
    <col min="1" max="1" width="10.57421875" style="0" customWidth="1"/>
    <col min="2" max="2" width="12.8515625" style="0" customWidth="1"/>
    <col min="3" max="3" width="23.421875" style="0" customWidth="1"/>
    <col min="4" max="4" width="14.421875" style="0" customWidth="1"/>
    <col min="5" max="5" width="14.57421875" style="0" customWidth="1"/>
    <col min="6" max="6" width="12.7109375" style="0" customWidth="1"/>
    <col min="7" max="7" width="10.140625" style="0" customWidth="1"/>
    <col min="8" max="11" width="5.7109375" style="0" customWidth="1"/>
    <col min="12" max="12" width="7.140625" style="0" customWidth="1"/>
    <col min="13" max="13" width="10.421875" style="0" customWidth="1"/>
    <col min="14" max="14" width="13.7109375" style="0" bestFit="1" customWidth="1"/>
  </cols>
  <sheetData>
    <row r="1" spans="1:15" ht="15.75">
      <c r="A1" s="305" t="s">
        <v>13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ht="15.75">
      <c r="A2" s="306" t="s">
        <v>198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145"/>
    </row>
    <row r="3" spans="1:15" ht="15.75">
      <c r="A3" s="306" t="s">
        <v>4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135"/>
    </row>
    <row r="4" spans="1:15" ht="15.75">
      <c r="A4" s="306" t="s">
        <v>199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135"/>
    </row>
    <row r="5" spans="1:15" ht="15.75">
      <c r="A5" s="306" t="s">
        <v>630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135"/>
    </row>
    <row r="6" spans="8:14" ht="7.5" customHeight="1" thickBot="1">
      <c r="H6" s="15"/>
      <c r="I6" s="15"/>
      <c r="J6" s="15"/>
      <c r="K6" s="15"/>
      <c r="L6" s="15"/>
      <c r="M6" s="15"/>
      <c r="N6" s="13"/>
    </row>
    <row r="7" spans="1:14" ht="15" customHeight="1">
      <c r="A7" s="588" t="s">
        <v>1102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90"/>
    </row>
    <row r="8" spans="1:14" ht="15" customHeight="1">
      <c r="A8" s="594" t="s">
        <v>1103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6"/>
    </row>
    <row r="9" spans="1:14" ht="15" customHeight="1">
      <c r="A9" s="594" t="s">
        <v>1104</v>
      </c>
      <c r="B9" s="595"/>
      <c r="C9" s="595"/>
      <c r="D9" s="595"/>
      <c r="E9" s="595"/>
      <c r="F9" s="595"/>
      <c r="G9" s="595"/>
      <c r="H9" s="595"/>
      <c r="I9" s="595"/>
      <c r="J9" s="595"/>
      <c r="K9" s="595"/>
      <c r="L9" s="595"/>
      <c r="M9" s="595"/>
      <c r="N9" s="596"/>
    </row>
    <row r="10" spans="1:14" ht="44.25" customHeight="1">
      <c r="A10" s="597" t="s">
        <v>1105</v>
      </c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9"/>
    </row>
    <row r="11" spans="1:14" ht="16.5" thickBot="1">
      <c r="A11" s="600" t="s">
        <v>1106</v>
      </c>
      <c r="B11" s="601"/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2"/>
    </row>
    <row r="12" spans="1:14" ht="39" customHeight="1" thickBot="1">
      <c r="A12" s="243" t="s">
        <v>853</v>
      </c>
      <c r="B12" s="486" t="s">
        <v>1092</v>
      </c>
      <c r="C12" s="487"/>
      <c r="D12" s="488"/>
      <c r="E12" s="498" t="s">
        <v>1093</v>
      </c>
      <c r="F12" s="499"/>
      <c r="G12" s="500"/>
      <c r="H12" s="603" t="s">
        <v>1094</v>
      </c>
      <c r="I12" s="604"/>
      <c r="J12" s="604"/>
      <c r="K12" s="604"/>
      <c r="L12" s="604"/>
      <c r="M12" s="604"/>
      <c r="N12" s="605"/>
    </row>
    <row r="13" spans="1:14" ht="34.5" customHeight="1">
      <c r="A13" s="348" t="s">
        <v>2</v>
      </c>
      <c r="B13" s="348" t="s">
        <v>5</v>
      </c>
      <c r="C13" s="348" t="s">
        <v>1</v>
      </c>
      <c r="D13" s="348" t="s">
        <v>200</v>
      </c>
      <c r="E13" s="579" t="s">
        <v>16</v>
      </c>
      <c r="F13" s="348" t="s">
        <v>1</v>
      </c>
      <c r="G13" s="348"/>
      <c r="H13" s="348" t="s">
        <v>12</v>
      </c>
      <c r="I13" s="348"/>
      <c r="J13" s="348"/>
      <c r="K13" s="348"/>
      <c r="L13" s="348"/>
      <c r="M13" s="337" t="s">
        <v>609</v>
      </c>
      <c r="N13" s="357" t="s">
        <v>3</v>
      </c>
    </row>
    <row r="14" spans="1:14" ht="24" customHeight="1">
      <c r="A14" s="325"/>
      <c r="B14" s="325"/>
      <c r="C14" s="325"/>
      <c r="D14" s="325"/>
      <c r="E14" s="580"/>
      <c r="F14" s="28" t="s">
        <v>7</v>
      </c>
      <c r="G14" s="28" t="s">
        <v>8</v>
      </c>
      <c r="H14" s="34" t="s">
        <v>14</v>
      </c>
      <c r="I14" s="34" t="s">
        <v>15</v>
      </c>
      <c r="J14" s="34" t="s">
        <v>9</v>
      </c>
      <c r="K14" s="34" t="s">
        <v>10</v>
      </c>
      <c r="L14" s="28" t="s">
        <v>11</v>
      </c>
      <c r="M14" s="333"/>
      <c r="N14" s="529"/>
    </row>
    <row r="15" spans="1:14" ht="98.25" customHeight="1">
      <c r="A15" s="415" t="s">
        <v>1117</v>
      </c>
      <c r="B15" s="415" t="s">
        <v>1118</v>
      </c>
      <c r="C15" s="255" t="s">
        <v>1119</v>
      </c>
      <c r="D15" s="610" t="s">
        <v>1126</v>
      </c>
      <c r="E15" s="416" t="s">
        <v>1127</v>
      </c>
      <c r="F15" s="416" t="s">
        <v>603</v>
      </c>
      <c r="G15" s="416">
        <v>0</v>
      </c>
      <c r="H15" s="416">
        <v>0</v>
      </c>
      <c r="I15" s="416">
        <v>0</v>
      </c>
      <c r="J15" s="416">
        <v>0</v>
      </c>
      <c r="K15" s="416">
        <v>0.3</v>
      </c>
      <c r="L15" s="416">
        <v>0.3</v>
      </c>
      <c r="M15" s="608">
        <v>1000</v>
      </c>
      <c r="N15" s="416" t="s">
        <v>573</v>
      </c>
    </row>
    <row r="16" spans="1:14" ht="76.5">
      <c r="A16" s="543"/>
      <c r="B16" s="543"/>
      <c r="C16" s="255" t="s">
        <v>1120</v>
      </c>
      <c r="D16" s="352"/>
      <c r="E16" s="418"/>
      <c r="F16" s="418"/>
      <c r="G16" s="418"/>
      <c r="H16" s="418"/>
      <c r="I16" s="418"/>
      <c r="J16" s="418"/>
      <c r="K16" s="418"/>
      <c r="L16" s="418"/>
      <c r="M16" s="609"/>
      <c r="N16" s="418"/>
    </row>
    <row r="17" spans="1:14" ht="76.5">
      <c r="A17" s="543"/>
      <c r="B17" s="543"/>
      <c r="C17" s="255" t="s">
        <v>1121</v>
      </c>
      <c r="D17" s="353"/>
      <c r="E17" s="238" t="s">
        <v>1129</v>
      </c>
      <c r="F17" s="238" t="s">
        <v>605</v>
      </c>
      <c r="G17" s="238">
        <v>0</v>
      </c>
      <c r="H17" s="238" t="s">
        <v>34</v>
      </c>
      <c r="I17" s="238" t="s">
        <v>34</v>
      </c>
      <c r="J17" s="238" t="s">
        <v>34</v>
      </c>
      <c r="K17" s="238" t="s">
        <v>34</v>
      </c>
      <c r="L17" s="238">
        <v>1</v>
      </c>
      <c r="M17" s="282">
        <v>1000</v>
      </c>
      <c r="N17" s="238" t="s">
        <v>573</v>
      </c>
    </row>
    <row r="18" spans="1:14" ht="114.75">
      <c r="A18" s="415" t="s">
        <v>1117</v>
      </c>
      <c r="B18" s="543" t="s">
        <v>1122</v>
      </c>
      <c r="C18" s="255" t="s">
        <v>1123</v>
      </c>
      <c r="D18" s="610" t="s">
        <v>1126</v>
      </c>
      <c r="E18" s="416" t="s">
        <v>604</v>
      </c>
      <c r="F18" s="416" t="s">
        <v>1128</v>
      </c>
      <c r="G18" s="416">
        <v>0</v>
      </c>
      <c r="H18" s="416">
        <v>0</v>
      </c>
      <c r="I18" s="416">
        <v>0</v>
      </c>
      <c r="J18" s="416">
        <v>1</v>
      </c>
      <c r="K18" s="416">
        <v>2800</v>
      </c>
      <c r="L18" s="416">
        <v>2800</v>
      </c>
      <c r="M18" s="282">
        <v>3000</v>
      </c>
      <c r="N18" s="238" t="s">
        <v>573</v>
      </c>
    </row>
    <row r="19" spans="1:14" ht="140.25" customHeight="1">
      <c r="A19" s="543"/>
      <c r="B19" s="543"/>
      <c r="C19" s="276" t="s">
        <v>1124</v>
      </c>
      <c r="D19" s="352"/>
      <c r="E19" s="417"/>
      <c r="F19" s="417"/>
      <c r="G19" s="417">
        <v>0</v>
      </c>
      <c r="H19" s="417"/>
      <c r="I19" s="417"/>
      <c r="J19" s="417"/>
      <c r="K19" s="417"/>
      <c r="L19" s="417"/>
      <c r="M19" s="282">
        <v>2000</v>
      </c>
      <c r="N19" s="238" t="s">
        <v>573</v>
      </c>
    </row>
    <row r="20" spans="1:14" ht="51">
      <c r="A20" s="543"/>
      <c r="B20" s="543"/>
      <c r="C20" s="276" t="s">
        <v>1125</v>
      </c>
      <c r="D20" s="353"/>
      <c r="E20" s="418"/>
      <c r="F20" s="418"/>
      <c r="G20" s="418">
        <v>0</v>
      </c>
      <c r="H20" s="418"/>
      <c r="I20" s="418"/>
      <c r="J20" s="418"/>
      <c r="K20" s="418"/>
      <c r="L20" s="418"/>
      <c r="M20" s="282">
        <v>2000</v>
      </c>
      <c r="N20" s="238" t="s">
        <v>573</v>
      </c>
    </row>
  </sheetData>
  <sheetProtection/>
  <mergeCells count="46">
    <mergeCell ref="J18:J20"/>
    <mergeCell ref="K18:K20"/>
    <mergeCell ref="L18:L20"/>
    <mergeCell ref="D18:D20"/>
    <mergeCell ref="E18:E20"/>
    <mergeCell ref="F18:F20"/>
    <mergeCell ref="G18:G20"/>
    <mergeCell ref="H18:H20"/>
    <mergeCell ref="I18:I20"/>
    <mergeCell ref="A18:A20"/>
    <mergeCell ref="B18:B20"/>
    <mergeCell ref="B12:D12"/>
    <mergeCell ref="E12:G12"/>
    <mergeCell ref="H12:N12"/>
    <mergeCell ref="C13:C14"/>
    <mergeCell ref="A15:A17"/>
    <mergeCell ref="B15:B17"/>
    <mergeCell ref="F13:G13"/>
    <mergeCell ref="H13:L13"/>
    <mergeCell ref="N13:N14"/>
    <mergeCell ref="A1:O1"/>
    <mergeCell ref="A3:N3"/>
    <mergeCell ref="A4:N4"/>
    <mergeCell ref="A5:N5"/>
    <mergeCell ref="A7:N7"/>
    <mergeCell ref="A2:N2"/>
    <mergeCell ref="J15:J16"/>
    <mergeCell ref="A8:N8"/>
    <mergeCell ref="A9:N9"/>
    <mergeCell ref="A10:N10"/>
    <mergeCell ref="A11:N11"/>
    <mergeCell ref="A13:A14"/>
    <mergeCell ref="B13:B14"/>
    <mergeCell ref="D13:D14"/>
    <mergeCell ref="E13:E14"/>
    <mergeCell ref="M13:M14"/>
    <mergeCell ref="K15:K16"/>
    <mergeCell ref="L15:L16"/>
    <mergeCell ref="M15:M16"/>
    <mergeCell ref="N15:N16"/>
    <mergeCell ref="D15:D17"/>
    <mergeCell ref="E15:E16"/>
    <mergeCell ref="F15:F16"/>
    <mergeCell ref="G15:G16"/>
    <mergeCell ref="H15:H16"/>
    <mergeCell ref="I15:I16"/>
  </mergeCells>
  <printOptions horizontalCentered="1"/>
  <pageMargins left="1.25" right="0.45" top="0.75" bottom="0.75" header="0.3" footer="0.3"/>
  <pageSetup horizontalDpi="600" verticalDpi="600" orientation="landscape" paperSize="5" scale="9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23"/>
  <sheetViews>
    <sheetView showGridLines="0" view="pageBreakPreview" zoomScaleNormal="110" zoomScaleSheetLayoutView="100" zoomScalePageLayoutView="0" workbookViewId="0" topLeftCell="A1">
      <selection activeCell="F15" sqref="F15"/>
    </sheetView>
  </sheetViews>
  <sheetFormatPr defaultColWidth="11.421875" defaultRowHeight="12.75"/>
  <cols>
    <col min="1" max="2" width="16.8515625" style="78" customWidth="1"/>
    <col min="3" max="3" width="27.421875" style="78" customWidth="1"/>
    <col min="4" max="4" width="14.28125" style="78" customWidth="1"/>
    <col min="5" max="5" width="23.140625" style="78" customWidth="1"/>
    <col min="6" max="6" width="20.421875" style="78" customWidth="1"/>
    <col min="7" max="7" width="9.57421875" style="78" customWidth="1"/>
    <col min="8" max="11" width="6.57421875" style="205" customWidth="1"/>
    <col min="12" max="12" width="10.28125" style="205" customWidth="1"/>
    <col min="13" max="13" width="12.421875" style="205" customWidth="1"/>
    <col min="14" max="14" width="16.8515625" style="217" customWidth="1"/>
    <col min="15" max="16384" width="11.421875" style="78" customWidth="1"/>
  </cols>
  <sheetData>
    <row r="1" spans="1:14" s="7" customFormat="1" ht="18">
      <c r="A1" s="366" t="s">
        <v>13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7" customFormat="1" ht="18">
      <c r="A2" s="366" t="s">
        <v>37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ht="18">
      <c r="A3" s="384" t="s">
        <v>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</row>
    <row r="4" spans="1:14" ht="18">
      <c r="A4" s="367" t="s">
        <v>173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5" spans="1:14" ht="21" thickBot="1">
      <c r="A5" s="368" t="s">
        <v>630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</row>
    <row r="6" spans="1:14" ht="15" thickBot="1">
      <c r="A6" s="391" t="s">
        <v>684</v>
      </c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3"/>
    </row>
    <row r="7" spans="1:14" ht="19.5" customHeight="1" thickBot="1">
      <c r="A7" s="391" t="s">
        <v>685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3"/>
    </row>
    <row r="8" spans="1:14" ht="24" customHeight="1" thickBot="1">
      <c r="A8" s="391" t="s">
        <v>687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3"/>
    </row>
    <row r="9" spans="1:14" ht="40.5" customHeight="1">
      <c r="A9" s="391" t="s">
        <v>686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3"/>
    </row>
    <row r="10" spans="1:14" ht="30.75" customHeight="1" thickBot="1">
      <c r="A10" s="318" t="s">
        <v>688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  <c r="M10" s="394"/>
      <c r="N10" s="395"/>
    </row>
    <row r="11" spans="1:14" ht="25.5" customHeight="1" thickBot="1">
      <c r="A11" s="206" t="s">
        <v>1</v>
      </c>
      <c r="B11" s="303" t="s">
        <v>689</v>
      </c>
      <c r="C11" s="303"/>
      <c r="D11" s="303"/>
      <c r="E11" s="303"/>
      <c r="F11" s="303" t="s">
        <v>690</v>
      </c>
      <c r="G11" s="303"/>
      <c r="H11" s="303"/>
      <c r="I11" s="303" t="s">
        <v>691</v>
      </c>
      <c r="J11" s="303"/>
      <c r="K11" s="303"/>
      <c r="L11" s="303"/>
      <c r="M11" s="303"/>
      <c r="N11" s="304"/>
    </row>
    <row r="12" spans="1:14" s="3" customFormat="1" ht="30" customHeight="1">
      <c r="A12" s="385" t="s">
        <v>2</v>
      </c>
      <c r="B12" s="389" t="s">
        <v>5</v>
      </c>
      <c r="C12" s="398" t="s">
        <v>1</v>
      </c>
      <c r="D12" s="389" t="s">
        <v>6</v>
      </c>
      <c r="E12" s="389" t="s">
        <v>16</v>
      </c>
      <c r="F12" s="389" t="s">
        <v>1</v>
      </c>
      <c r="G12" s="389"/>
      <c r="H12" s="389" t="s">
        <v>12</v>
      </c>
      <c r="I12" s="389"/>
      <c r="J12" s="389"/>
      <c r="K12" s="389"/>
      <c r="L12" s="389"/>
      <c r="M12" s="387" t="s">
        <v>609</v>
      </c>
      <c r="N12" s="396" t="s">
        <v>3</v>
      </c>
    </row>
    <row r="13" spans="1:14" s="3" customFormat="1" ht="23.25" customHeight="1">
      <c r="A13" s="386"/>
      <c r="B13" s="390"/>
      <c r="C13" s="399"/>
      <c r="D13" s="390"/>
      <c r="E13" s="390"/>
      <c r="F13" s="221" t="s">
        <v>7</v>
      </c>
      <c r="G13" s="221" t="s">
        <v>8</v>
      </c>
      <c r="H13" s="222" t="s">
        <v>14</v>
      </c>
      <c r="I13" s="222" t="s">
        <v>15</v>
      </c>
      <c r="J13" s="222" t="s">
        <v>9</v>
      </c>
      <c r="K13" s="222" t="s">
        <v>10</v>
      </c>
      <c r="L13" s="221" t="s">
        <v>11</v>
      </c>
      <c r="M13" s="388"/>
      <c r="N13" s="397"/>
    </row>
    <row r="14" spans="1:14" s="3" customFormat="1" ht="56.25" customHeight="1">
      <c r="A14" s="401" t="s">
        <v>692</v>
      </c>
      <c r="B14" s="400" t="s">
        <v>699</v>
      </c>
      <c r="C14" s="207" t="s">
        <v>689</v>
      </c>
      <c r="D14" s="402" t="s">
        <v>271</v>
      </c>
      <c r="E14" s="207" t="s">
        <v>268</v>
      </c>
      <c r="F14" s="207" t="s">
        <v>275</v>
      </c>
      <c r="G14" s="207">
        <v>0</v>
      </c>
      <c r="H14" s="207">
        <v>0</v>
      </c>
      <c r="I14" s="207">
        <v>0</v>
      </c>
      <c r="J14" s="207">
        <v>0</v>
      </c>
      <c r="K14" s="207">
        <v>0</v>
      </c>
      <c r="L14" s="207">
        <v>1</v>
      </c>
      <c r="M14" s="149">
        <v>0</v>
      </c>
      <c r="N14" s="218" t="s">
        <v>606</v>
      </c>
    </row>
    <row r="15" spans="1:14" ht="66.75" customHeight="1">
      <c r="A15" s="401"/>
      <c r="B15" s="400"/>
      <c r="C15" s="207" t="s">
        <v>693</v>
      </c>
      <c r="D15" s="402"/>
      <c r="E15" s="207" t="s">
        <v>270</v>
      </c>
      <c r="F15" s="207" t="s">
        <v>256</v>
      </c>
      <c r="G15" s="207">
        <v>1</v>
      </c>
      <c r="H15" s="207">
        <v>0</v>
      </c>
      <c r="I15" s="207">
        <v>0</v>
      </c>
      <c r="J15" s="207">
        <v>0</v>
      </c>
      <c r="K15" s="207">
        <v>1</v>
      </c>
      <c r="L15" s="207">
        <v>1</v>
      </c>
      <c r="M15" s="219">
        <v>10</v>
      </c>
      <c r="N15" s="218" t="s">
        <v>606</v>
      </c>
    </row>
    <row r="16" spans="1:14" ht="48">
      <c r="A16" s="401"/>
      <c r="B16" s="400"/>
      <c r="C16" s="207" t="s">
        <v>694</v>
      </c>
      <c r="D16" s="402"/>
      <c r="E16" s="207" t="s">
        <v>264</v>
      </c>
      <c r="F16" s="207" t="s">
        <v>107</v>
      </c>
      <c r="G16" s="207">
        <v>1</v>
      </c>
      <c r="H16" s="207">
        <v>0</v>
      </c>
      <c r="I16" s="207">
        <v>0</v>
      </c>
      <c r="J16" s="207">
        <v>1</v>
      </c>
      <c r="K16" s="207">
        <v>0</v>
      </c>
      <c r="L16" s="207">
        <v>1</v>
      </c>
      <c r="M16" s="219">
        <v>10</v>
      </c>
      <c r="N16" s="218" t="s">
        <v>606</v>
      </c>
    </row>
    <row r="17" spans="1:15" ht="105" customHeight="1">
      <c r="A17" s="401"/>
      <c r="B17" s="218" t="s">
        <v>695</v>
      </c>
      <c r="C17" s="207" t="s">
        <v>696</v>
      </c>
      <c r="D17" s="402"/>
      <c r="E17" s="207" t="s">
        <v>265</v>
      </c>
      <c r="F17" s="207" t="s">
        <v>273</v>
      </c>
      <c r="G17" s="207">
        <v>1</v>
      </c>
      <c r="H17" s="207">
        <v>0</v>
      </c>
      <c r="I17" s="207">
        <v>0</v>
      </c>
      <c r="J17" s="207">
        <v>1</v>
      </c>
      <c r="K17" s="207">
        <v>0</v>
      </c>
      <c r="L17" s="207">
        <v>1</v>
      </c>
      <c r="M17" s="219">
        <v>20</v>
      </c>
      <c r="N17" s="218" t="s">
        <v>606</v>
      </c>
      <c r="O17" s="78" t="s">
        <v>628</v>
      </c>
    </row>
    <row r="18" spans="1:14" ht="62.25" customHeight="1">
      <c r="A18" s="401" t="s">
        <v>692</v>
      </c>
      <c r="B18" s="401" t="s">
        <v>695</v>
      </c>
      <c r="C18" s="402" t="s">
        <v>697</v>
      </c>
      <c r="D18" s="402" t="s">
        <v>271</v>
      </c>
      <c r="E18" s="207" t="s">
        <v>266</v>
      </c>
      <c r="F18" s="207" t="s">
        <v>104</v>
      </c>
      <c r="G18" s="207">
        <v>0</v>
      </c>
      <c r="H18" s="207">
        <v>0</v>
      </c>
      <c r="I18" s="207">
        <v>0</v>
      </c>
      <c r="J18" s="207">
        <v>0</v>
      </c>
      <c r="K18" s="207">
        <v>1</v>
      </c>
      <c r="L18" s="207">
        <v>1</v>
      </c>
      <c r="M18" s="219">
        <v>10</v>
      </c>
      <c r="N18" s="218" t="s">
        <v>606</v>
      </c>
    </row>
    <row r="19" spans="1:14" ht="80.25" customHeight="1">
      <c r="A19" s="401"/>
      <c r="B19" s="401"/>
      <c r="C19" s="402"/>
      <c r="D19" s="402"/>
      <c r="E19" s="207" t="s">
        <v>267</v>
      </c>
      <c r="F19" s="207" t="s">
        <v>274</v>
      </c>
      <c r="G19" s="207">
        <v>1</v>
      </c>
      <c r="H19" s="207">
        <v>0</v>
      </c>
      <c r="I19" s="207">
        <v>0</v>
      </c>
      <c r="J19" s="207">
        <v>0</v>
      </c>
      <c r="K19" s="207">
        <v>1</v>
      </c>
      <c r="L19" s="207">
        <v>1</v>
      </c>
      <c r="M19" s="219">
        <v>10</v>
      </c>
      <c r="N19" s="218" t="s">
        <v>606</v>
      </c>
    </row>
    <row r="20" spans="1:14" ht="75" customHeight="1">
      <c r="A20" s="401"/>
      <c r="B20" s="401"/>
      <c r="C20" s="402" t="s">
        <v>698</v>
      </c>
      <c r="D20" s="402"/>
      <c r="E20" s="207" t="s">
        <v>305</v>
      </c>
      <c r="F20" s="207" t="s">
        <v>306</v>
      </c>
      <c r="G20" s="220">
        <v>0</v>
      </c>
      <c r="H20" s="207">
        <v>0</v>
      </c>
      <c r="I20" s="207">
        <v>0</v>
      </c>
      <c r="J20" s="207">
        <v>0</v>
      </c>
      <c r="K20" s="207">
        <v>1</v>
      </c>
      <c r="L20" s="220">
        <v>1</v>
      </c>
      <c r="M20" s="219">
        <v>20</v>
      </c>
      <c r="N20" s="218" t="s">
        <v>606</v>
      </c>
    </row>
    <row r="21" spans="1:14" ht="36">
      <c r="A21" s="401"/>
      <c r="B21" s="401"/>
      <c r="C21" s="402"/>
      <c r="D21" s="402"/>
      <c r="E21" s="207" t="s">
        <v>269</v>
      </c>
      <c r="F21" s="207" t="s">
        <v>276</v>
      </c>
      <c r="G21" s="207">
        <v>0</v>
      </c>
      <c r="H21" s="207">
        <v>0</v>
      </c>
      <c r="I21" s="207">
        <v>0</v>
      </c>
      <c r="J21" s="207">
        <v>0.5</v>
      </c>
      <c r="K21" s="207">
        <v>0.5</v>
      </c>
      <c r="L21" s="207">
        <v>1</v>
      </c>
      <c r="M21" s="219">
        <v>0</v>
      </c>
      <c r="N21" s="218" t="s">
        <v>606</v>
      </c>
    </row>
    <row r="22" spans="1:14" ht="36">
      <c r="A22" s="401"/>
      <c r="B22" s="401"/>
      <c r="C22" s="402"/>
      <c r="D22" s="402"/>
      <c r="E22" s="207" t="s">
        <v>263</v>
      </c>
      <c r="F22" s="207" t="s">
        <v>272</v>
      </c>
      <c r="G22" s="207">
        <v>0</v>
      </c>
      <c r="H22" s="207">
        <v>0</v>
      </c>
      <c r="I22" s="207">
        <v>1</v>
      </c>
      <c r="J22" s="207">
        <v>0</v>
      </c>
      <c r="K22" s="207">
        <v>0</v>
      </c>
      <c r="L22" s="207">
        <v>1</v>
      </c>
      <c r="M22" s="219">
        <v>20</v>
      </c>
      <c r="N22" s="218" t="s">
        <v>606</v>
      </c>
    </row>
    <row r="23" ht="12.75">
      <c r="M23" s="216">
        <f>SUM(M14:M22)</f>
        <v>100</v>
      </c>
    </row>
  </sheetData>
  <sheetProtection/>
  <mergeCells count="30">
    <mergeCell ref="I11:N11"/>
    <mergeCell ref="C12:C13"/>
    <mergeCell ref="B14:B16"/>
    <mergeCell ref="A18:A22"/>
    <mergeCell ref="B18:B22"/>
    <mergeCell ref="C20:C22"/>
    <mergeCell ref="C18:C19"/>
    <mergeCell ref="D14:D17"/>
    <mergeCell ref="D18:D22"/>
    <mergeCell ref="A14:A17"/>
    <mergeCell ref="D12:D13"/>
    <mergeCell ref="A7:N7"/>
    <mergeCell ref="B12:B13"/>
    <mergeCell ref="H12:L12"/>
    <mergeCell ref="A10:N10"/>
    <mergeCell ref="N12:N13"/>
    <mergeCell ref="A8:N8"/>
    <mergeCell ref="F12:G12"/>
    <mergeCell ref="B11:E11"/>
    <mergeCell ref="F11:H11"/>
    <mergeCell ref="A1:N1"/>
    <mergeCell ref="A3:N3"/>
    <mergeCell ref="A12:A13"/>
    <mergeCell ref="M12:M13"/>
    <mergeCell ref="E12:E13"/>
    <mergeCell ref="A2:N2"/>
    <mergeCell ref="A9:N9"/>
    <mergeCell ref="A4:N4"/>
    <mergeCell ref="A5:N5"/>
    <mergeCell ref="A6:N6"/>
  </mergeCells>
  <printOptions/>
  <pageMargins left="1.1811023622047245" right="0.31496062992125984" top="0.984251968503937" bottom="0.984251968503937" header="0" footer="0"/>
  <pageSetup horizontalDpi="300" verticalDpi="300" orientation="landscape" paperSize="5" scale="80" r:id="rId1"/>
  <headerFooter alignWithMargins="0">
    <oddFooter>&amp;C&amp;P</oddFooter>
  </headerFooter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24"/>
  <sheetViews>
    <sheetView view="pageBreakPreview" zoomScaleSheetLayoutView="100" zoomScalePageLayoutView="0" workbookViewId="0" topLeftCell="A10">
      <selection activeCell="E15" sqref="E15"/>
    </sheetView>
  </sheetViews>
  <sheetFormatPr defaultColWidth="11.421875" defaultRowHeight="12.75"/>
  <cols>
    <col min="1" max="1" width="15.00390625" style="0" customWidth="1"/>
    <col min="2" max="2" width="20.28125" style="0" customWidth="1"/>
    <col min="3" max="3" width="21.7109375" style="0" customWidth="1"/>
    <col min="4" max="4" width="14.57421875" style="0" customWidth="1"/>
    <col min="5" max="5" width="20.7109375" style="0" customWidth="1"/>
    <col min="6" max="6" width="17.57421875" style="0" customWidth="1"/>
    <col min="7" max="7" width="10.57421875" style="0" customWidth="1"/>
    <col min="8" max="11" width="5.00390625" style="15" customWidth="1"/>
    <col min="12" max="12" width="10.28125" style="15" customWidth="1"/>
    <col min="13" max="13" width="13.140625" style="15" customWidth="1"/>
    <col min="14" max="14" width="16.140625" style="13" customWidth="1"/>
  </cols>
  <sheetData>
    <row r="1" spans="1:14" s="7" customFormat="1" ht="18">
      <c r="A1" s="366" t="s">
        <v>13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7" customFormat="1" ht="18">
      <c r="A2" s="366" t="s">
        <v>37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1:14" ht="18">
      <c r="A4" s="384" t="s">
        <v>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8">
      <c r="A5" s="367" t="s">
        <v>173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 ht="21" thickBot="1">
      <c r="A6" s="368" t="s">
        <v>630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1:14" ht="15.75" customHeight="1" thickBot="1">
      <c r="A7" s="391" t="s">
        <v>714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</row>
    <row r="8" spans="1:14" ht="15.75" customHeight="1" thickBot="1">
      <c r="A8" s="391" t="s">
        <v>715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</row>
    <row r="9" spans="1:14" ht="15.75" customHeight="1" thickBot="1">
      <c r="A9" s="391" t="s">
        <v>716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</row>
    <row r="10" spans="1:14" ht="46.5" customHeight="1">
      <c r="A10" s="391" t="s">
        <v>717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</row>
    <row r="11" spans="1:14" ht="16.5" customHeight="1" thickBot="1">
      <c r="A11" s="318" t="s">
        <v>703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</row>
    <row r="12" spans="1:14" ht="36.75" customHeight="1" thickBot="1">
      <c r="A12" s="212" t="s">
        <v>1</v>
      </c>
      <c r="B12" s="359" t="s">
        <v>700</v>
      </c>
      <c r="C12" s="359"/>
      <c r="D12" s="359"/>
      <c r="E12" s="359" t="s">
        <v>701</v>
      </c>
      <c r="F12" s="359"/>
      <c r="G12" s="359"/>
      <c r="H12" s="359"/>
      <c r="I12" s="359"/>
      <c r="J12" s="359" t="s">
        <v>702</v>
      </c>
      <c r="K12" s="359"/>
      <c r="L12" s="359"/>
      <c r="M12" s="359"/>
      <c r="N12" s="406"/>
    </row>
    <row r="13" spans="1:14" s="3" customFormat="1" ht="24" customHeight="1">
      <c r="A13" s="345" t="s">
        <v>2</v>
      </c>
      <c r="B13" s="348" t="s">
        <v>5</v>
      </c>
      <c r="C13" s="348" t="s">
        <v>1</v>
      </c>
      <c r="D13" s="348" t="s">
        <v>6</v>
      </c>
      <c r="E13" s="336" t="s">
        <v>16</v>
      </c>
      <c r="F13" s="336" t="s">
        <v>1</v>
      </c>
      <c r="G13" s="336"/>
      <c r="H13" s="336" t="s">
        <v>12</v>
      </c>
      <c r="I13" s="336"/>
      <c r="J13" s="336"/>
      <c r="K13" s="336"/>
      <c r="L13" s="336"/>
      <c r="M13" s="403" t="s">
        <v>609</v>
      </c>
      <c r="N13" s="343" t="s">
        <v>3</v>
      </c>
    </row>
    <row r="14" spans="1:14" s="3" customFormat="1" ht="25.5" customHeight="1" thickBot="1">
      <c r="A14" s="346"/>
      <c r="B14" s="349"/>
      <c r="C14" s="349"/>
      <c r="D14" s="349"/>
      <c r="E14" s="350"/>
      <c r="F14" s="160" t="s">
        <v>7</v>
      </c>
      <c r="G14" s="160" t="s">
        <v>8</v>
      </c>
      <c r="H14" s="161" t="s">
        <v>14</v>
      </c>
      <c r="I14" s="161" t="s">
        <v>15</v>
      </c>
      <c r="J14" s="161" t="s">
        <v>9</v>
      </c>
      <c r="K14" s="161" t="s">
        <v>10</v>
      </c>
      <c r="L14" s="160" t="s">
        <v>11</v>
      </c>
      <c r="M14" s="404"/>
      <c r="N14" s="344"/>
    </row>
    <row r="15" spans="1:14" s="3" customFormat="1" ht="45" customHeight="1">
      <c r="A15" s="353" t="s">
        <v>704</v>
      </c>
      <c r="B15" s="353" t="s">
        <v>711</v>
      </c>
      <c r="C15" s="71" t="s">
        <v>689</v>
      </c>
      <c r="D15" s="339" t="s">
        <v>314</v>
      </c>
      <c r="E15" s="71" t="s">
        <v>307</v>
      </c>
      <c r="F15" s="71" t="s">
        <v>164</v>
      </c>
      <c r="G15" s="190">
        <v>1</v>
      </c>
      <c r="H15" s="226">
        <v>0</v>
      </c>
      <c r="I15" s="226">
        <v>0</v>
      </c>
      <c r="J15" s="226">
        <v>0.25</v>
      </c>
      <c r="K15" s="226">
        <v>0.25</v>
      </c>
      <c r="L15" s="190">
        <v>1</v>
      </c>
      <c r="M15" s="227">
        <v>500</v>
      </c>
      <c r="N15" s="226" t="s">
        <v>559</v>
      </c>
    </row>
    <row r="16" spans="1:14" ht="33.75" customHeight="1">
      <c r="A16" s="364"/>
      <c r="B16" s="364"/>
      <c r="C16" s="11" t="s">
        <v>705</v>
      </c>
      <c r="D16" s="405"/>
      <c r="E16" s="405" t="s">
        <v>308</v>
      </c>
      <c r="F16" s="405" t="s">
        <v>313</v>
      </c>
      <c r="G16" s="402">
        <v>0</v>
      </c>
      <c r="H16" s="402">
        <v>0</v>
      </c>
      <c r="I16" s="402">
        <v>0</v>
      </c>
      <c r="J16" s="402">
        <v>0</v>
      </c>
      <c r="K16" s="402">
        <v>1</v>
      </c>
      <c r="L16" s="402">
        <v>1</v>
      </c>
      <c r="M16" s="407">
        <v>0</v>
      </c>
      <c r="N16" s="223" t="s">
        <v>559</v>
      </c>
    </row>
    <row r="17" spans="1:14" ht="45">
      <c r="A17" s="364"/>
      <c r="B17" s="364"/>
      <c r="C17" s="11" t="s">
        <v>706</v>
      </c>
      <c r="D17" s="405"/>
      <c r="E17" s="405"/>
      <c r="F17" s="405"/>
      <c r="G17" s="402"/>
      <c r="H17" s="402"/>
      <c r="I17" s="402"/>
      <c r="J17" s="402"/>
      <c r="K17" s="402"/>
      <c r="L17" s="402"/>
      <c r="M17" s="408"/>
      <c r="N17" s="223" t="s">
        <v>559</v>
      </c>
    </row>
    <row r="18" spans="1:14" ht="45">
      <c r="A18" s="364"/>
      <c r="B18" s="405" t="s">
        <v>712</v>
      </c>
      <c r="C18" s="11" t="s">
        <v>689</v>
      </c>
      <c r="D18" s="405"/>
      <c r="E18" s="27" t="s">
        <v>309</v>
      </c>
      <c r="F18" s="11" t="s">
        <v>164</v>
      </c>
      <c r="G18" s="207">
        <v>1</v>
      </c>
      <c r="H18" s="223">
        <v>0</v>
      </c>
      <c r="I18" s="223">
        <v>0</v>
      </c>
      <c r="J18" s="223">
        <v>0.25</v>
      </c>
      <c r="K18" s="223">
        <v>0.25</v>
      </c>
      <c r="L18" s="207">
        <v>1</v>
      </c>
      <c r="M18" s="208">
        <v>1000</v>
      </c>
      <c r="N18" s="223" t="s">
        <v>559</v>
      </c>
    </row>
    <row r="19" spans="1:14" ht="50.25" customHeight="1">
      <c r="A19" s="364"/>
      <c r="B19" s="405"/>
      <c r="C19" s="11" t="s">
        <v>707</v>
      </c>
      <c r="D19" s="405"/>
      <c r="E19" s="405" t="s">
        <v>310</v>
      </c>
      <c r="F19" s="405" t="s">
        <v>99</v>
      </c>
      <c r="G19" s="402">
        <v>10</v>
      </c>
      <c r="H19" s="402">
        <v>2</v>
      </c>
      <c r="I19" s="402">
        <v>2</v>
      </c>
      <c r="J19" s="402">
        <v>3</v>
      </c>
      <c r="K19" s="402">
        <v>3</v>
      </c>
      <c r="L19" s="402">
        <v>10</v>
      </c>
      <c r="M19" s="414">
        <v>1500</v>
      </c>
      <c r="N19" s="373" t="s">
        <v>559</v>
      </c>
    </row>
    <row r="20" spans="1:14" ht="56.25">
      <c r="A20" s="364"/>
      <c r="B20" s="405"/>
      <c r="C20" s="11" t="s">
        <v>708</v>
      </c>
      <c r="D20" s="405"/>
      <c r="E20" s="405"/>
      <c r="F20" s="405"/>
      <c r="G20" s="402"/>
      <c r="H20" s="402"/>
      <c r="I20" s="402"/>
      <c r="J20" s="402"/>
      <c r="K20" s="402"/>
      <c r="L20" s="402"/>
      <c r="M20" s="414"/>
      <c r="N20" s="375"/>
    </row>
    <row r="21" spans="1:14" ht="45">
      <c r="A21" s="409" t="s">
        <v>704</v>
      </c>
      <c r="B21" s="405" t="s">
        <v>713</v>
      </c>
      <c r="C21" s="11" t="s">
        <v>689</v>
      </c>
      <c r="D21" s="364" t="s">
        <v>314</v>
      </c>
      <c r="E21" s="27" t="s">
        <v>311</v>
      </c>
      <c r="F21" s="11" t="s">
        <v>164</v>
      </c>
      <c r="G21" s="207">
        <v>1</v>
      </c>
      <c r="H21" s="223">
        <v>0</v>
      </c>
      <c r="I21" s="223">
        <v>0</v>
      </c>
      <c r="J21" s="223">
        <v>0.25</v>
      </c>
      <c r="K21" s="223">
        <v>0.25</v>
      </c>
      <c r="L21" s="57">
        <v>1</v>
      </c>
      <c r="M21" s="224">
        <v>1000</v>
      </c>
      <c r="N21" s="225" t="s">
        <v>559</v>
      </c>
    </row>
    <row r="22" spans="1:14" ht="45">
      <c r="A22" s="409"/>
      <c r="B22" s="405"/>
      <c r="C22" s="11" t="s">
        <v>709</v>
      </c>
      <c r="D22" s="364"/>
      <c r="E22" s="405" t="s">
        <v>312</v>
      </c>
      <c r="F22" s="405" t="s">
        <v>164</v>
      </c>
      <c r="G22" s="402">
        <v>1</v>
      </c>
      <c r="H22" s="402">
        <v>0</v>
      </c>
      <c r="I22" s="402">
        <v>0</v>
      </c>
      <c r="J22" s="402">
        <v>0.25</v>
      </c>
      <c r="K22" s="402">
        <v>0.25</v>
      </c>
      <c r="L22" s="402">
        <v>1</v>
      </c>
      <c r="M22" s="410">
        <v>1000</v>
      </c>
      <c r="N22" s="412" t="s">
        <v>559</v>
      </c>
    </row>
    <row r="23" spans="1:14" ht="45">
      <c r="A23" s="409"/>
      <c r="B23" s="405"/>
      <c r="C23" s="11" t="s">
        <v>710</v>
      </c>
      <c r="D23" s="364"/>
      <c r="E23" s="405"/>
      <c r="F23" s="405"/>
      <c r="G23" s="402"/>
      <c r="H23" s="402"/>
      <c r="I23" s="402"/>
      <c r="J23" s="402"/>
      <c r="K23" s="402"/>
      <c r="L23" s="402"/>
      <c r="M23" s="411"/>
      <c r="N23" s="413"/>
    </row>
    <row r="24" ht="12.75">
      <c r="M24" s="171">
        <f>SUM(M15:M23)</f>
        <v>5000</v>
      </c>
    </row>
  </sheetData>
  <sheetProtection/>
  <mergeCells count="58">
    <mergeCell ref="J22:J23"/>
    <mergeCell ref="K22:K23"/>
    <mergeCell ref="M22:M23"/>
    <mergeCell ref="N22:N23"/>
    <mergeCell ref="N19:N20"/>
    <mergeCell ref="K19:K20"/>
    <mergeCell ref="L19:L20"/>
    <mergeCell ref="M19:M20"/>
    <mergeCell ref="L22:L23"/>
    <mergeCell ref="M16:M17"/>
    <mergeCell ref="A21:A23"/>
    <mergeCell ref="D21:D23"/>
    <mergeCell ref="E19:E20"/>
    <mergeCell ref="F19:F20"/>
    <mergeCell ref="G22:G23"/>
    <mergeCell ref="G19:G20"/>
    <mergeCell ref="H19:H20"/>
    <mergeCell ref="I19:I20"/>
    <mergeCell ref="J19:J20"/>
    <mergeCell ref="B21:B23"/>
    <mergeCell ref="E16:E17"/>
    <mergeCell ref="F16:F17"/>
    <mergeCell ref="G16:G17"/>
    <mergeCell ref="H16:H17"/>
    <mergeCell ref="I16:I17"/>
    <mergeCell ref="E22:E23"/>
    <mergeCell ref="F22:F23"/>
    <mergeCell ref="H22:H23"/>
    <mergeCell ref="I22:I23"/>
    <mergeCell ref="A8:N8"/>
    <mergeCell ref="A9:N9"/>
    <mergeCell ref="A10:N10"/>
    <mergeCell ref="A11:N11"/>
    <mergeCell ref="J12:N12"/>
    <mergeCell ref="B12:D12"/>
    <mergeCell ref="E12:I12"/>
    <mergeCell ref="M13:M14"/>
    <mergeCell ref="N13:N14"/>
    <mergeCell ref="D15:D20"/>
    <mergeCell ref="C13:C14"/>
    <mergeCell ref="A15:A20"/>
    <mergeCell ref="B15:B17"/>
    <mergeCell ref="B18:B20"/>
    <mergeCell ref="J16:J17"/>
    <mergeCell ref="K16:K17"/>
    <mergeCell ref="L16:L17"/>
    <mergeCell ref="A13:A14"/>
    <mergeCell ref="B13:B14"/>
    <mergeCell ref="D13:D14"/>
    <mergeCell ref="E13:E14"/>
    <mergeCell ref="F13:G13"/>
    <mergeCell ref="H13:L13"/>
    <mergeCell ref="A1:N1"/>
    <mergeCell ref="A2:N2"/>
    <mergeCell ref="A4:N4"/>
    <mergeCell ref="A5:N5"/>
    <mergeCell ref="A6:N6"/>
    <mergeCell ref="A7:N7"/>
  </mergeCells>
  <printOptions/>
  <pageMargins left="1.2598425196850394" right="0.4330708661417323" top="0.7480314960629921" bottom="0.7480314960629921" header="0.31496062992125984" footer="0.31496062992125984"/>
  <pageSetup horizontalDpi="600" verticalDpi="600" orientation="landscape" paperSize="5" scale="89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26"/>
  <sheetViews>
    <sheetView view="pageBreakPreview" zoomScaleNormal="70" zoomScaleSheetLayoutView="100" zoomScalePageLayoutView="0" workbookViewId="0" topLeftCell="A1">
      <selection activeCell="A7" sqref="A7:N11"/>
    </sheetView>
  </sheetViews>
  <sheetFormatPr defaultColWidth="11.421875" defaultRowHeight="12.75"/>
  <cols>
    <col min="1" max="1" width="17.140625" style="0" customWidth="1"/>
    <col min="2" max="2" width="19.00390625" style="0" customWidth="1"/>
    <col min="3" max="3" width="20.28125" style="0" customWidth="1"/>
    <col min="4" max="4" width="17.57421875" style="0" customWidth="1"/>
    <col min="5" max="5" width="24.57421875" style="0" customWidth="1"/>
    <col min="6" max="6" width="14.8515625" style="0" customWidth="1"/>
    <col min="7" max="7" width="10.00390625" style="0" customWidth="1"/>
    <col min="8" max="11" width="5.8515625" style="15" customWidth="1"/>
    <col min="12" max="12" width="10.00390625" style="15" customWidth="1"/>
    <col min="13" max="13" width="14.421875" style="15" customWidth="1"/>
    <col min="14" max="14" width="14.8515625" style="13" customWidth="1"/>
  </cols>
  <sheetData>
    <row r="1" spans="1:14" s="7" customFormat="1" ht="18">
      <c r="A1" s="366" t="s">
        <v>13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7" customFormat="1" ht="18">
      <c r="A2" s="366" t="s">
        <v>37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1:14" ht="24.75" customHeight="1">
      <c r="A4" s="384" t="s">
        <v>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23.25" customHeight="1">
      <c r="A5" s="367" t="s">
        <v>173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 ht="21" thickBot="1">
      <c r="A6" s="368" t="s">
        <v>630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1:14" ht="15.75" customHeight="1" thickBot="1">
      <c r="A7" s="391" t="s">
        <v>714</v>
      </c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3"/>
    </row>
    <row r="8" spans="1:14" ht="15.75" customHeight="1" thickBot="1">
      <c r="A8" s="391" t="s">
        <v>715</v>
      </c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3"/>
    </row>
    <row r="9" spans="1:14" ht="15.75" customHeight="1" thickBot="1">
      <c r="A9" s="391" t="s">
        <v>718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3"/>
    </row>
    <row r="10" spans="1:14" ht="64.5" customHeight="1">
      <c r="A10" s="391" t="s">
        <v>717</v>
      </c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3"/>
    </row>
    <row r="11" spans="1:14" ht="16.5" customHeight="1" thickBot="1">
      <c r="A11" s="422" t="s">
        <v>719</v>
      </c>
      <c r="B11" s="423"/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4"/>
    </row>
    <row r="12" spans="1:14" ht="30" customHeight="1" thickBot="1">
      <c r="A12" s="212" t="s">
        <v>1</v>
      </c>
      <c r="B12" s="359" t="s">
        <v>720</v>
      </c>
      <c r="C12" s="359"/>
      <c r="D12" s="359"/>
      <c r="E12" s="359"/>
      <c r="F12" s="359" t="s">
        <v>721</v>
      </c>
      <c r="G12" s="359"/>
      <c r="H12" s="359"/>
      <c r="I12" s="359"/>
      <c r="J12" s="359"/>
      <c r="K12" s="359" t="s">
        <v>722</v>
      </c>
      <c r="L12" s="359"/>
      <c r="M12" s="359"/>
      <c r="N12" s="359"/>
    </row>
    <row r="13" spans="1:14" s="3" customFormat="1" ht="36" customHeight="1">
      <c r="A13" s="348" t="s">
        <v>2</v>
      </c>
      <c r="B13" s="348" t="s">
        <v>5</v>
      </c>
      <c r="C13" s="348" t="s">
        <v>1</v>
      </c>
      <c r="D13" s="348" t="s">
        <v>6</v>
      </c>
      <c r="E13" s="336" t="s">
        <v>16</v>
      </c>
      <c r="F13" s="336" t="s">
        <v>1</v>
      </c>
      <c r="G13" s="336"/>
      <c r="H13" s="336" t="s">
        <v>12</v>
      </c>
      <c r="I13" s="336"/>
      <c r="J13" s="336"/>
      <c r="K13" s="336"/>
      <c r="L13" s="336"/>
      <c r="M13" s="337" t="s">
        <v>609</v>
      </c>
      <c r="N13" s="343" t="s">
        <v>3</v>
      </c>
    </row>
    <row r="14" spans="1:14" s="3" customFormat="1" ht="26.25" customHeight="1">
      <c r="A14" s="325"/>
      <c r="B14" s="325"/>
      <c r="C14" s="325"/>
      <c r="D14" s="325"/>
      <c r="E14" s="327"/>
      <c r="F14" s="23" t="s">
        <v>7</v>
      </c>
      <c r="G14" s="23" t="s">
        <v>8</v>
      </c>
      <c r="H14" s="24" t="s">
        <v>14</v>
      </c>
      <c r="I14" s="24" t="s">
        <v>15</v>
      </c>
      <c r="J14" s="24" t="s">
        <v>9</v>
      </c>
      <c r="K14" s="24" t="s">
        <v>10</v>
      </c>
      <c r="L14" s="23" t="s">
        <v>11</v>
      </c>
      <c r="M14" s="333"/>
      <c r="N14" s="335"/>
    </row>
    <row r="15" spans="1:14" ht="56.25" customHeight="1">
      <c r="A15" s="416" t="s">
        <v>727</v>
      </c>
      <c r="B15" s="419" t="s">
        <v>723</v>
      </c>
      <c r="C15" s="313" t="s">
        <v>724</v>
      </c>
      <c r="D15" s="415" t="s">
        <v>17</v>
      </c>
      <c r="E15" s="81" t="s">
        <v>315</v>
      </c>
      <c r="F15" s="11" t="s">
        <v>35</v>
      </c>
      <c r="G15" s="19">
        <v>3</v>
      </c>
      <c r="H15" s="19">
        <v>0</v>
      </c>
      <c r="I15" s="19">
        <v>1</v>
      </c>
      <c r="J15" s="19">
        <v>1</v>
      </c>
      <c r="K15" s="19">
        <v>1</v>
      </c>
      <c r="L15" s="22">
        <v>3</v>
      </c>
      <c r="M15" s="146">
        <v>5000</v>
      </c>
      <c r="N15" s="16" t="s">
        <v>493</v>
      </c>
    </row>
    <row r="16" spans="1:14" ht="38.25">
      <c r="A16" s="417"/>
      <c r="B16" s="420"/>
      <c r="C16" s="339"/>
      <c r="D16" s="415"/>
      <c r="E16" s="2" t="s">
        <v>18</v>
      </c>
      <c r="F16" s="11" t="s">
        <v>36</v>
      </c>
      <c r="G16" s="19">
        <v>9</v>
      </c>
      <c r="H16" s="19">
        <v>2</v>
      </c>
      <c r="I16" s="19">
        <v>2</v>
      </c>
      <c r="J16" s="19">
        <v>3</v>
      </c>
      <c r="K16" s="19">
        <v>3</v>
      </c>
      <c r="L16" s="22">
        <v>10</v>
      </c>
      <c r="M16" s="146">
        <v>10000</v>
      </c>
      <c r="N16" s="16" t="s">
        <v>493</v>
      </c>
    </row>
    <row r="17" spans="1:14" ht="48" customHeight="1">
      <c r="A17" s="417"/>
      <c r="B17" s="420"/>
      <c r="C17" s="313" t="s">
        <v>725</v>
      </c>
      <c r="D17" s="415"/>
      <c r="E17" s="26" t="s">
        <v>19</v>
      </c>
      <c r="F17" s="11" t="s">
        <v>22</v>
      </c>
      <c r="G17" s="19">
        <v>300</v>
      </c>
      <c r="H17" s="19">
        <v>150</v>
      </c>
      <c r="I17" s="19">
        <v>150</v>
      </c>
      <c r="J17" s="19">
        <v>150</v>
      </c>
      <c r="K17" s="19">
        <v>150</v>
      </c>
      <c r="L17" s="22">
        <v>300</v>
      </c>
      <c r="M17" s="146">
        <v>10000</v>
      </c>
      <c r="N17" s="16" t="s">
        <v>493</v>
      </c>
    </row>
    <row r="18" spans="1:14" ht="25.5">
      <c r="A18" s="417"/>
      <c r="B18" s="420"/>
      <c r="C18" s="339"/>
      <c r="D18" s="415"/>
      <c r="E18" s="26" t="s">
        <v>20</v>
      </c>
      <c r="F18" s="11" t="s">
        <v>23</v>
      </c>
      <c r="G18" s="19">
        <v>23</v>
      </c>
      <c r="H18" s="19">
        <v>0</v>
      </c>
      <c r="I18" s="19">
        <v>0</v>
      </c>
      <c r="J18" s="19">
        <v>0</v>
      </c>
      <c r="K18" s="19">
        <v>0</v>
      </c>
      <c r="L18" s="22">
        <v>0</v>
      </c>
      <c r="M18" s="146">
        <v>0</v>
      </c>
      <c r="N18" s="16" t="s">
        <v>493</v>
      </c>
    </row>
    <row r="19" spans="1:14" ht="85.5" customHeight="1">
      <c r="A19" s="418"/>
      <c r="B19" s="421"/>
      <c r="C19" s="11" t="s">
        <v>726</v>
      </c>
      <c r="D19" s="415"/>
      <c r="E19" s="27" t="s">
        <v>21</v>
      </c>
      <c r="F19" s="27" t="s">
        <v>24</v>
      </c>
      <c r="G19" s="19">
        <v>1</v>
      </c>
      <c r="H19" s="19">
        <v>0</v>
      </c>
      <c r="I19" s="19">
        <v>0</v>
      </c>
      <c r="J19" s="19">
        <v>1</v>
      </c>
      <c r="K19" s="19">
        <v>0</v>
      </c>
      <c r="L19" s="19">
        <v>1</v>
      </c>
      <c r="M19" s="146">
        <v>4477</v>
      </c>
      <c r="N19" s="16" t="s">
        <v>493</v>
      </c>
    </row>
    <row r="20" spans="2:13" ht="12.75">
      <c r="B20" s="123"/>
      <c r="C20" s="228"/>
      <c r="L20" s="19"/>
      <c r="M20" s="171">
        <f>SUM(M15:M19)</f>
        <v>29477</v>
      </c>
    </row>
    <row r="26" spans="6:13" ht="12.75">
      <c r="F26" s="21"/>
      <c r="G26" s="21"/>
      <c r="H26" s="20"/>
      <c r="I26" s="20"/>
      <c r="J26" s="20"/>
      <c r="K26" s="20"/>
      <c r="L26" s="20"/>
      <c r="M26" s="20"/>
    </row>
  </sheetData>
  <sheetProtection/>
  <mergeCells count="27">
    <mergeCell ref="A15:A19"/>
    <mergeCell ref="C15:C16"/>
    <mergeCell ref="C17:C18"/>
    <mergeCell ref="B15:B19"/>
    <mergeCell ref="A13:A14"/>
    <mergeCell ref="A7:N7"/>
    <mergeCell ref="A8:N8"/>
    <mergeCell ref="A9:N9"/>
    <mergeCell ref="A10:N10"/>
    <mergeCell ref="A11:N11"/>
    <mergeCell ref="C13:C14"/>
    <mergeCell ref="D15:D19"/>
    <mergeCell ref="N13:N14"/>
    <mergeCell ref="M13:M14"/>
    <mergeCell ref="D13:D14"/>
    <mergeCell ref="H13:L13"/>
    <mergeCell ref="F13:G13"/>
    <mergeCell ref="B13:B14"/>
    <mergeCell ref="E13:E14"/>
    <mergeCell ref="A1:N1"/>
    <mergeCell ref="A2:N2"/>
    <mergeCell ref="A4:N4"/>
    <mergeCell ref="A5:N5"/>
    <mergeCell ref="A6:N6"/>
    <mergeCell ref="B12:E12"/>
    <mergeCell ref="F12:J12"/>
    <mergeCell ref="K12:N12"/>
  </mergeCells>
  <printOptions/>
  <pageMargins left="1.3779527559055118" right="0.3937007874015748" top="0.5905511811023623" bottom="0.5905511811023623" header="0" footer="0"/>
  <pageSetup horizontalDpi="300" verticalDpi="300" orientation="landscape" paperSize="5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N25"/>
  <sheetViews>
    <sheetView view="pageBreakPreview" zoomScaleNormal="75" zoomScaleSheetLayoutView="100" zoomScalePageLayoutView="0" workbookViewId="0" topLeftCell="A13">
      <selection activeCell="A10" sqref="A10:N10"/>
    </sheetView>
  </sheetViews>
  <sheetFormatPr defaultColWidth="11.421875" defaultRowHeight="12.75"/>
  <cols>
    <col min="1" max="1" width="14.00390625" style="0" customWidth="1"/>
    <col min="2" max="2" width="17.57421875" style="0" customWidth="1"/>
    <col min="3" max="3" width="24.140625" style="0" customWidth="1"/>
    <col min="4" max="4" width="13.8515625" style="0" customWidth="1"/>
    <col min="5" max="5" width="23.8515625" style="0" customWidth="1"/>
    <col min="6" max="6" width="12.28125" style="0" customWidth="1"/>
    <col min="7" max="7" width="9.421875" style="0" customWidth="1"/>
    <col min="8" max="11" width="5.140625" style="15" customWidth="1"/>
    <col min="12" max="12" width="9.140625" style="15" customWidth="1"/>
    <col min="13" max="13" width="12.7109375" style="15" customWidth="1"/>
    <col min="14" max="14" width="16.140625" style="13" customWidth="1"/>
  </cols>
  <sheetData>
    <row r="1" spans="1:14" s="7" customFormat="1" ht="18">
      <c r="A1" s="366" t="s">
        <v>13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</row>
    <row r="2" spans="1:14" s="7" customFormat="1" ht="18">
      <c r="A2" s="366" t="s">
        <v>37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</row>
    <row r="3" spans="1:14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</row>
    <row r="4" spans="1:14" ht="18">
      <c r="A4" s="384" t="s">
        <v>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8">
      <c r="A5" s="367" t="s">
        <v>173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</row>
    <row r="6" spans="1:14" ht="20.25">
      <c r="A6" s="368" t="s">
        <v>630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</row>
    <row r="7" spans="1:14" ht="15.75" customHeight="1">
      <c r="A7" s="428" t="s">
        <v>714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</row>
    <row r="8" spans="1:14" ht="15" customHeight="1">
      <c r="A8" s="428" t="s">
        <v>728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</row>
    <row r="9" spans="1:14" ht="15" customHeight="1">
      <c r="A9" s="428" t="s">
        <v>729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</row>
    <row r="10" spans="1:14" ht="44.25" customHeight="1">
      <c r="A10" s="428" t="s">
        <v>717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</row>
    <row r="11" spans="1:14" ht="15.75" customHeight="1">
      <c r="A11" s="317" t="s">
        <v>730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</row>
    <row r="12" spans="1:14" ht="29.25" customHeight="1">
      <c r="A12" s="287" t="s">
        <v>1</v>
      </c>
      <c r="B12" s="427" t="s">
        <v>700</v>
      </c>
      <c r="C12" s="427"/>
      <c r="D12" s="427"/>
      <c r="E12" s="427"/>
      <c r="F12" s="427" t="s">
        <v>731</v>
      </c>
      <c r="G12" s="427"/>
      <c r="H12" s="427"/>
      <c r="I12" s="427"/>
      <c r="J12" s="427"/>
      <c r="K12" s="427" t="s">
        <v>732</v>
      </c>
      <c r="L12" s="427"/>
      <c r="M12" s="427"/>
      <c r="N12" s="427"/>
    </row>
    <row r="13" spans="1:14" s="3" customFormat="1" ht="15">
      <c r="A13" s="430" t="s">
        <v>2</v>
      </c>
      <c r="B13" s="430" t="s">
        <v>5</v>
      </c>
      <c r="C13" s="430" t="s">
        <v>1</v>
      </c>
      <c r="D13" s="430" t="s">
        <v>6</v>
      </c>
      <c r="E13" s="430" t="s">
        <v>16</v>
      </c>
      <c r="F13" s="430" t="s">
        <v>1</v>
      </c>
      <c r="G13" s="430"/>
      <c r="H13" s="430" t="s">
        <v>12</v>
      </c>
      <c r="I13" s="430"/>
      <c r="J13" s="430"/>
      <c r="K13" s="430"/>
      <c r="L13" s="430"/>
      <c r="M13" s="426" t="s">
        <v>609</v>
      </c>
      <c r="N13" s="430" t="s">
        <v>3</v>
      </c>
    </row>
    <row r="14" spans="1:14" s="3" customFormat="1" ht="31.5" customHeight="1">
      <c r="A14" s="430"/>
      <c r="B14" s="430"/>
      <c r="C14" s="430"/>
      <c r="D14" s="430"/>
      <c r="E14" s="430"/>
      <c r="F14" s="288" t="s">
        <v>7</v>
      </c>
      <c r="G14" s="288" t="s">
        <v>8</v>
      </c>
      <c r="H14" s="288" t="s">
        <v>14</v>
      </c>
      <c r="I14" s="288" t="s">
        <v>15</v>
      </c>
      <c r="J14" s="288" t="s">
        <v>9</v>
      </c>
      <c r="K14" s="288" t="s">
        <v>10</v>
      </c>
      <c r="L14" s="288" t="s">
        <v>11</v>
      </c>
      <c r="M14" s="426"/>
      <c r="N14" s="430"/>
    </row>
    <row r="15" spans="1:14" ht="33.75">
      <c r="A15" s="364" t="s">
        <v>733</v>
      </c>
      <c r="B15" s="415" t="s">
        <v>734</v>
      </c>
      <c r="C15" s="11" t="s">
        <v>735</v>
      </c>
      <c r="D15" s="405" t="s">
        <v>277</v>
      </c>
      <c r="E15" s="405" t="s">
        <v>278</v>
      </c>
      <c r="F15" s="405" t="s">
        <v>284</v>
      </c>
      <c r="G15" s="405">
        <v>0</v>
      </c>
      <c r="H15" s="405">
        <v>0</v>
      </c>
      <c r="I15" s="405">
        <v>1</v>
      </c>
      <c r="J15" s="405">
        <v>0</v>
      </c>
      <c r="K15" s="405">
        <v>1</v>
      </c>
      <c r="L15" s="431">
        <v>2</v>
      </c>
      <c r="M15" s="425">
        <v>500</v>
      </c>
      <c r="N15" s="405" t="s">
        <v>560</v>
      </c>
    </row>
    <row r="16" spans="1:14" ht="32.25" customHeight="1">
      <c r="A16" s="364"/>
      <c r="B16" s="415"/>
      <c r="C16" s="11" t="s">
        <v>736</v>
      </c>
      <c r="D16" s="405"/>
      <c r="E16" s="405"/>
      <c r="F16" s="405"/>
      <c r="G16" s="405"/>
      <c r="H16" s="405"/>
      <c r="I16" s="405"/>
      <c r="J16" s="405"/>
      <c r="K16" s="405"/>
      <c r="L16" s="431"/>
      <c r="M16" s="425"/>
      <c r="N16" s="405"/>
    </row>
    <row r="17" spans="1:14" ht="33.75">
      <c r="A17" s="364"/>
      <c r="B17" s="415"/>
      <c r="C17" s="11" t="s">
        <v>732</v>
      </c>
      <c r="D17" s="405"/>
      <c r="E17" s="11" t="s">
        <v>280</v>
      </c>
      <c r="F17" s="11" t="s">
        <v>256</v>
      </c>
      <c r="G17" s="11">
        <v>0</v>
      </c>
      <c r="H17" s="19">
        <v>0</v>
      </c>
      <c r="I17" s="19">
        <v>1</v>
      </c>
      <c r="J17" s="19">
        <v>0</v>
      </c>
      <c r="K17" s="19">
        <v>0</v>
      </c>
      <c r="L17" s="22">
        <v>1</v>
      </c>
      <c r="M17" s="112">
        <v>500</v>
      </c>
      <c r="N17" s="289" t="s">
        <v>560</v>
      </c>
    </row>
    <row r="18" spans="1:14" ht="56.25" customHeight="1">
      <c r="A18" s="364"/>
      <c r="B18" s="415" t="s">
        <v>737</v>
      </c>
      <c r="C18" s="11" t="s">
        <v>738</v>
      </c>
      <c r="D18" s="405"/>
      <c r="E18" s="11" t="s">
        <v>279</v>
      </c>
      <c r="F18" s="11" t="s">
        <v>168</v>
      </c>
      <c r="G18" s="11">
        <v>0</v>
      </c>
      <c r="H18" s="19">
        <v>0</v>
      </c>
      <c r="I18" s="19">
        <v>0</v>
      </c>
      <c r="J18" s="19">
        <v>1</v>
      </c>
      <c r="K18" s="19">
        <v>0</v>
      </c>
      <c r="L18" s="22">
        <v>1</v>
      </c>
      <c r="M18" s="112">
        <v>500</v>
      </c>
      <c r="N18" s="289" t="s">
        <v>560</v>
      </c>
    </row>
    <row r="19" spans="1:14" ht="57.75" customHeight="1">
      <c r="A19" s="364"/>
      <c r="B19" s="415"/>
      <c r="C19" s="11" t="s">
        <v>736</v>
      </c>
      <c r="D19" s="405"/>
      <c r="E19" s="11" t="s">
        <v>281</v>
      </c>
      <c r="F19" s="11" t="s">
        <v>285</v>
      </c>
      <c r="G19" s="11">
        <v>0</v>
      </c>
      <c r="H19" s="19">
        <v>0</v>
      </c>
      <c r="I19" s="19">
        <v>0</v>
      </c>
      <c r="J19" s="19">
        <v>1</v>
      </c>
      <c r="K19" s="19">
        <v>0</v>
      </c>
      <c r="L19" s="22">
        <v>1</v>
      </c>
      <c r="M19" s="112">
        <v>500</v>
      </c>
      <c r="N19" s="289" t="s">
        <v>560</v>
      </c>
    </row>
    <row r="20" spans="1:14" ht="45">
      <c r="A20" s="364"/>
      <c r="B20" s="415"/>
      <c r="C20" s="405" t="s">
        <v>739</v>
      </c>
      <c r="D20" s="405"/>
      <c r="E20" s="11" t="s">
        <v>282</v>
      </c>
      <c r="F20" s="11" t="s">
        <v>256</v>
      </c>
      <c r="G20" s="11">
        <v>1</v>
      </c>
      <c r="H20" s="19">
        <v>0</v>
      </c>
      <c r="I20" s="19">
        <v>0</v>
      </c>
      <c r="J20" s="19">
        <v>1</v>
      </c>
      <c r="K20" s="19">
        <v>0</v>
      </c>
      <c r="L20" s="22">
        <v>0</v>
      </c>
      <c r="M20" s="112">
        <v>0</v>
      </c>
      <c r="N20" s="289" t="s">
        <v>560</v>
      </c>
    </row>
    <row r="21" spans="1:14" ht="45">
      <c r="A21" s="364"/>
      <c r="B21" s="415"/>
      <c r="C21" s="405"/>
      <c r="D21" s="405"/>
      <c r="E21" s="11" t="s">
        <v>283</v>
      </c>
      <c r="F21" s="11" t="s">
        <v>0</v>
      </c>
      <c r="G21" s="11">
        <v>2</v>
      </c>
      <c r="H21" s="22">
        <v>0</v>
      </c>
      <c r="I21" s="22">
        <v>0</v>
      </c>
      <c r="J21" s="22">
        <v>1</v>
      </c>
      <c r="K21" s="22">
        <v>0</v>
      </c>
      <c r="L21" s="22">
        <v>2</v>
      </c>
      <c r="M21" s="112">
        <v>3000</v>
      </c>
      <c r="N21" s="289" t="s">
        <v>560</v>
      </c>
    </row>
    <row r="22" ht="12.75">
      <c r="M22" s="171">
        <f>SUM(M15:M21)</f>
        <v>5000</v>
      </c>
    </row>
    <row r="25" spans="5:12" ht="12.75">
      <c r="E25" s="11"/>
      <c r="F25" s="11"/>
      <c r="G25" s="11"/>
      <c r="H25" s="19"/>
      <c r="I25" s="19"/>
      <c r="J25" s="19"/>
      <c r="K25" s="19"/>
      <c r="L25" s="22"/>
    </row>
  </sheetData>
  <sheetProtection/>
  <mergeCells count="37">
    <mergeCell ref="B12:E12"/>
    <mergeCell ref="C13:C14"/>
    <mergeCell ref="B15:B17"/>
    <mergeCell ref="B18:B21"/>
    <mergeCell ref="C20:C21"/>
    <mergeCell ref="N13:N14"/>
    <mergeCell ref="G15:G16"/>
    <mergeCell ref="D15:D21"/>
    <mergeCell ref="F15:F16"/>
    <mergeCell ref="F12:J12"/>
    <mergeCell ref="A8:N8"/>
    <mergeCell ref="A9:N9"/>
    <mergeCell ref="A1:N1"/>
    <mergeCell ref="A2:N2"/>
    <mergeCell ref="A4:N4"/>
    <mergeCell ref="A5:N5"/>
    <mergeCell ref="A6:N6"/>
    <mergeCell ref="A7:N7"/>
    <mergeCell ref="A15:A21"/>
    <mergeCell ref="L15:L16"/>
    <mergeCell ref="H15:H16"/>
    <mergeCell ref="I15:I16"/>
    <mergeCell ref="J15:J16"/>
    <mergeCell ref="E13:E14"/>
    <mergeCell ref="F13:G13"/>
    <mergeCell ref="H13:L13"/>
    <mergeCell ref="K15:K16"/>
    <mergeCell ref="M15:M16"/>
    <mergeCell ref="N15:N16"/>
    <mergeCell ref="E15:E16"/>
    <mergeCell ref="M13:M14"/>
    <mergeCell ref="K12:N12"/>
    <mergeCell ref="A10:N10"/>
    <mergeCell ref="A11:N11"/>
    <mergeCell ref="A13:A14"/>
    <mergeCell ref="B13:B14"/>
    <mergeCell ref="D13:D14"/>
  </mergeCells>
  <printOptions/>
  <pageMargins left="1.4566929133858268" right="0.5511811023622047" top="0.7874015748031497" bottom="0.7874015748031497" header="0" footer="0"/>
  <pageSetup horizontalDpi="300" verticalDpi="300" orientation="landscape" paperSize="5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O22"/>
  <sheetViews>
    <sheetView view="pageBreakPreview" zoomScaleSheetLayoutView="100" zoomScalePageLayoutView="0" workbookViewId="0" topLeftCell="A19">
      <selection activeCell="M17" sqref="M17"/>
    </sheetView>
  </sheetViews>
  <sheetFormatPr defaultColWidth="11.421875" defaultRowHeight="12.75"/>
  <cols>
    <col min="1" max="1" width="14.00390625" style="0" customWidth="1"/>
    <col min="2" max="2" width="16.28125" style="0" customWidth="1"/>
    <col min="3" max="3" width="19.421875" style="0" customWidth="1"/>
    <col min="4" max="4" width="14.28125" style="0" customWidth="1"/>
    <col min="5" max="5" width="19.421875" style="0" customWidth="1"/>
    <col min="6" max="6" width="21.57421875" style="0" customWidth="1"/>
    <col min="7" max="7" width="9.28125" style="0" customWidth="1"/>
    <col min="8" max="12" width="6.7109375" style="0" customWidth="1"/>
    <col min="13" max="13" width="11.8515625" style="0" bestFit="1" customWidth="1"/>
    <col min="14" max="14" width="13.140625" style="0" customWidth="1"/>
  </cols>
  <sheetData>
    <row r="1" spans="1:15" ht="15.75">
      <c r="A1" s="306" t="s">
        <v>13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145"/>
    </row>
    <row r="2" spans="1:15" ht="15.75">
      <c r="A2" s="306" t="s">
        <v>37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145"/>
    </row>
    <row r="3" spans="1:15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2"/>
      <c r="O3" s="5"/>
    </row>
    <row r="4" spans="1:15" ht="15.75">
      <c r="A4" s="306" t="s">
        <v>4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135"/>
    </row>
    <row r="5" spans="1:15" ht="15.75">
      <c r="A5" s="307" t="s">
        <v>578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35"/>
    </row>
    <row r="6" spans="1:15" ht="15.75" customHeight="1">
      <c r="A6" s="306" t="s">
        <v>630</v>
      </c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135"/>
    </row>
    <row r="7" spans="8:14" ht="15" customHeight="1">
      <c r="H7" s="15"/>
      <c r="N7" s="13"/>
    </row>
    <row r="8" spans="1:14" ht="15.75" customHeight="1">
      <c r="A8" s="428" t="s">
        <v>714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</row>
    <row r="9" spans="1:14" ht="15.75" customHeight="1">
      <c r="A9" s="428" t="s">
        <v>715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8"/>
    </row>
    <row r="10" spans="1:14" ht="15.75" customHeight="1">
      <c r="A10" s="428" t="s">
        <v>718</v>
      </c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</row>
    <row r="11" spans="1:14" ht="60.75" customHeight="1">
      <c r="A11" s="428" t="s">
        <v>717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8"/>
      <c r="N11" s="428"/>
    </row>
    <row r="12" spans="1:14" ht="16.5" customHeight="1" thickBot="1">
      <c r="A12" s="318" t="s">
        <v>719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</row>
    <row r="13" spans="1:14" ht="13.5" thickBot="1">
      <c r="A13" s="212" t="s">
        <v>1</v>
      </c>
      <c r="B13" s="359" t="s">
        <v>720</v>
      </c>
      <c r="C13" s="359"/>
      <c r="D13" s="359"/>
      <c r="E13" s="359"/>
      <c r="F13" s="359" t="s">
        <v>721</v>
      </c>
      <c r="G13" s="359"/>
      <c r="H13" s="359"/>
      <c r="I13" s="359"/>
      <c r="J13" s="359"/>
      <c r="K13" s="359" t="s">
        <v>722</v>
      </c>
      <c r="L13" s="359"/>
      <c r="M13" s="359"/>
      <c r="N13" s="359"/>
    </row>
    <row r="14" spans="1:14" ht="12.75" customHeight="1">
      <c r="A14" s="348" t="s">
        <v>2</v>
      </c>
      <c r="B14" s="348" t="s">
        <v>5</v>
      </c>
      <c r="C14" s="348" t="s">
        <v>1</v>
      </c>
      <c r="D14" s="348" t="s">
        <v>6</v>
      </c>
      <c r="E14" s="348" t="s">
        <v>16</v>
      </c>
      <c r="F14" s="348" t="s">
        <v>1</v>
      </c>
      <c r="G14" s="348"/>
      <c r="H14" s="348" t="s">
        <v>12</v>
      </c>
      <c r="I14" s="348"/>
      <c r="J14" s="348"/>
      <c r="K14" s="348"/>
      <c r="L14" s="348"/>
      <c r="M14" s="337" t="s">
        <v>609</v>
      </c>
      <c r="N14" s="343" t="s">
        <v>3</v>
      </c>
    </row>
    <row r="15" spans="1:14" ht="50.25" customHeight="1" thickBot="1">
      <c r="A15" s="349"/>
      <c r="B15" s="349"/>
      <c r="C15" s="349"/>
      <c r="D15" s="349"/>
      <c r="E15" s="349"/>
      <c r="F15" s="4" t="s">
        <v>7</v>
      </c>
      <c r="G15" s="4" t="s">
        <v>8</v>
      </c>
      <c r="H15" s="6" t="s">
        <v>14</v>
      </c>
      <c r="I15" s="6" t="s">
        <v>15</v>
      </c>
      <c r="J15" s="6" t="s">
        <v>9</v>
      </c>
      <c r="K15" s="6" t="s">
        <v>10</v>
      </c>
      <c r="L15" s="4" t="s">
        <v>11</v>
      </c>
      <c r="M15" s="338"/>
      <c r="N15" s="344"/>
    </row>
    <row r="16" spans="1:14" ht="25.5" customHeight="1">
      <c r="A16" s="433" t="s">
        <v>727</v>
      </c>
      <c r="B16" s="434" t="s">
        <v>723</v>
      </c>
      <c r="C16" s="432" t="s">
        <v>724</v>
      </c>
      <c r="D16" s="432" t="s">
        <v>316</v>
      </c>
      <c r="E16" s="11" t="s">
        <v>25</v>
      </c>
      <c r="F16" s="11" t="s">
        <v>29</v>
      </c>
      <c r="G16" s="11">
        <v>600</v>
      </c>
      <c r="H16" s="111">
        <v>150</v>
      </c>
      <c r="I16" s="111">
        <v>150</v>
      </c>
      <c r="J16" s="111">
        <v>150</v>
      </c>
      <c r="K16" s="111">
        <v>150</v>
      </c>
      <c r="L16" s="22">
        <v>600</v>
      </c>
      <c r="M16" s="290">
        <v>5000</v>
      </c>
      <c r="N16" s="81" t="s">
        <v>561</v>
      </c>
    </row>
    <row r="17" spans="1:14" ht="25.5">
      <c r="A17" s="417"/>
      <c r="B17" s="420"/>
      <c r="C17" s="314"/>
      <c r="D17" s="314"/>
      <c r="E17" s="11" t="s">
        <v>26</v>
      </c>
      <c r="F17" s="11" t="s">
        <v>30</v>
      </c>
      <c r="G17" s="11">
        <v>1</v>
      </c>
      <c r="H17" s="118" t="s">
        <v>34</v>
      </c>
      <c r="I17" s="118" t="s">
        <v>34</v>
      </c>
      <c r="J17" s="118" t="s">
        <v>34</v>
      </c>
      <c r="K17" s="118" t="s">
        <v>34</v>
      </c>
      <c r="L17" s="22">
        <v>1</v>
      </c>
      <c r="M17" s="112">
        <v>500</v>
      </c>
      <c r="N17" s="81" t="s">
        <v>561</v>
      </c>
    </row>
    <row r="18" spans="1:14" ht="33.75">
      <c r="A18" s="417"/>
      <c r="B18" s="420"/>
      <c r="C18" s="314"/>
      <c r="D18" s="314"/>
      <c r="E18" s="11" t="s">
        <v>27</v>
      </c>
      <c r="F18" s="11" t="s">
        <v>31</v>
      </c>
      <c r="G18" s="11">
        <v>6</v>
      </c>
      <c r="H18" s="119">
        <v>1</v>
      </c>
      <c r="I18" s="119">
        <v>1</v>
      </c>
      <c r="J18" s="119">
        <v>2</v>
      </c>
      <c r="K18" s="119">
        <v>2</v>
      </c>
      <c r="L18" s="22">
        <v>6</v>
      </c>
      <c r="M18" s="112">
        <v>500</v>
      </c>
      <c r="N18" s="81" t="s">
        <v>561</v>
      </c>
    </row>
    <row r="19" spans="1:14" ht="25.5">
      <c r="A19" s="417"/>
      <c r="B19" s="420"/>
      <c r="C19" s="339"/>
      <c r="D19" s="314"/>
      <c r="E19" s="11" t="s">
        <v>286</v>
      </c>
      <c r="F19" s="11" t="s">
        <v>32</v>
      </c>
      <c r="G19" s="11">
        <v>8</v>
      </c>
      <c r="H19" s="80">
        <v>2</v>
      </c>
      <c r="I19" s="80">
        <v>2</v>
      </c>
      <c r="J19" s="80">
        <v>3</v>
      </c>
      <c r="K19" s="80">
        <v>3</v>
      </c>
      <c r="L19" s="22">
        <v>10</v>
      </c>
      <c r="M19" s="112">
        <v>500</v>
      </c>
      <c r="N19" s="81" t="s">
        <v>561</v>
      </c>
    </row>
    <row r="20" spans="1:14" ht="67.5">
      <c r="A20" s="417"/>
      <c r="B20" s="420"/>
      <c r="C20" s="11" t="s">
        <v>725</v>
      </c>
      <c r="D20" s="314"/>
      <c r="E20" s="11" t="s">
        <v>28</v>
      </c>
      <c r="F20" s="11" t="s">
        <v>33</v>
      </c>
      <c r="G20" s="11">
        <v>9</v>
      </c>
      <c r="H20" s="80">
        <v>2</v>
      </c>
      <c r="I20" s="80">
        <v>2</v>
      </c>
      <c r="J20" s="80">
        <v>2</v>
      </c>
      <c r="K20" s="80">
        <v>4</v>
      </c>
      <c r="L20" s="22">
        <v>10</v>
      </c>
      <c r="M20" s="112">
        <v>500</v>
      </c>
      <c r="N20" s="81" t="s">
        <v>561</v>
      </c>
    </row>
    <row r="21" spans="1:14" ht="33.75">
      <c r="A21" s="418"/>
      <c r="B21" s="421"/>
      <c r="C21" s="71" t="s">
        <v>726</v>
      </c>
      <c r="D21" s="339"/>
      <c r="E21" s="11" t="s">
        <v>287</v>
      </c>
      <c r="F21" s="11" t="s">
        <v>288</v>
      </c>
      <c r="G21" s="11">
        <v>300</v>
      </c>
      <c r="H21" s="80">
        <v>0</v>
      </c>
      <c r="I21" s="80">
        <v>0</v>
      </c>
      <c r="J21" s="80">
        <v>150</v>
      </c>
      <c r="K21" s="80">
        <v>150</v>
      </c>
      <c r="L21" s="22">
        <v>300</v>
      </c>
      <c r="M21" s="112">
        <v>3000</v>
      </c>
      <c r="N21" s="81" t="s">
        <v>561</v>
      </c>
    </row>
    <row r="22" spans="8:14" ht="12.75">
      <c r="H22" s="15"/>
      <c r="M22" s="172">
        <f>SUM(M16:M21)</f>
        <v>10000</v>
      </c>
      <c r="N22" s="13"/>
    </row>
  </sheetData>
  <sheetProtection/>
  <mergeCells count="26">
    <mergeCell ref="F13:J13"/>
    <mergeCell ref="K13:N13"/>
    <mergeCell ref="A16:A21"/>
    <mergeCell ref="B16:B21"/>
    <mergeCell ref="C16:C19"/>
    <mergeCell ref="M14:M15"/>
    <mergeCell ref="A1:N1"/>
    <mergeCell ref="A2:N2"/>
    <mergeCell ref="H14:L14"/>
    <mergeCell ref="A8:N8"/>
    <mergeCell ref="B14:B15"/>
    <mergeCell ref="A5:N5"/>
    <mergeCell ref="A9:N9"/>
    <mergeCell ref="C14:C15"/>
    <mergeCell ref="A6:N6"/>
    <mergeCell ref="N14:N15"/>
    <mergeCell ref="A4:N4"/>
    <mergeCell ref="D14:D15"/>
    <mergeCell ref="A14:A15"/>
    <mergeCell ref="A10:N10"/>
    <mergeCell ref="A11:N11"/>
    <mergeCell ref="D16:D21"/>
    <mergeCell ref="A12:N12"/>
    <mergeCell ref="E14:E15"/>
    <mergeCell ref="F14:G14"/>
    <mergeCell ref="B13:E13"/>
  </mergeCells>
  <printOptions horizontalCentered="1"/>
  <pageMargins left="1.2598425196850394" right="0.2362204724409449" top="0.7480314960629921" bottom="0.7480314960629921" header="0.31496062992125984" footer="0.31496062992125984"/>
  <pageSetup horizontalDpi="600" verticalDpi="600" orientation="landscape" paperSize="5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</dc:creator>
  <cp:keywords/>
  <dc:description/>
  <cp:lastModifiedBy>Mayra Leguizamon</cp:lastModifiedBy>
  <cp:lastPrinted>2010-07-02T20:27:16Z</cp:lastPrinted>
  <dcterms:created xsi:type="dcterms:W3CDTF">2004-12-02T18:51:46Z</dcterms:created>
  <dcterms:modified xsi:type="dcterms:W3CDTF">2013-07-18T21:05:05Z</dcterms:modified>
  <cp:category/>
  <cp:version/>
  <cp:contentType/>
  <cp:contentStatus/>
</cp:coreProperties>
</file>