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60" activeTab="0"/>
  </bookViews>
  <sheets>
    <sheet name="PA 1.1.1" sheetId="1" r:id="rId1"/>
    <sheet name="PA 1.1.2" sheetId="2" r:id="rId2"/>
    <sheet name="PA 1.1.3" sheetId="3" r:id="rId3"/>
    <sheet name="PA 1.1.5" sheetId="4" r:id="rId4"/>
    <sheet name="PA 1.1.6" sheetId="5" r:id="rId5"/>
    <sheet name="PA 1.1.7" sheetId="6" r:id="rId6"/>
    <sheet name="PA 1.2.1" sheetId="7" r:id="rId7"/>
    <sheet name="PA 1.2.2" sheetId="8" r:id="rId8"/>
    <sheet name="PA 1.2.3" sheetId="9" r:id="rId9"/>
    <sheet name="PA 1.2.4" sheetId="10" r:id="rId10"/>
    <sheet name="PA 1.2.5" sheetId="11" r:id="rId11"/>
    <sheet name="PA 1.2.6" sheetId="12" r:id="rId12"/>
    <sheet name="PA 1.2.7" sheetId="13" r:id="rId13"/>
    <sheet name="PA 1.2.8" sheetId="14" r:id="rId14"/>
    <sheet name="PA 1.3.1" sheetId="15" r:id="rId15"/>
    <sheet name="PA 1.4.1-A" sheetId="16" r:id="rId16"/>
    <sheet name="PA 1.4.1-B" sheetId="17" r:id="rId17"/>
    <sheet name="PA 1.4.1-C" sheetId="18" r:id="rId18"/>
  </sheets>
  <definedNames/>
  <calcPr fullCalcOnLoad="1"/>
</workbook>
</file>

<file path=xl/comments1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10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11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12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13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14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15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16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17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18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2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3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4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5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6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7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8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9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sharedStrings.xml><?xml version="1.0" encoding="utf-8"?>
<sst xmlns="http://schemas.openxmlformats.org/spreadsheetml/2006/main" count="1397" uniqueCount="166">
  <si>
    <t>RECURSOS FINANCIEROS (MILES DE PESOS )</t>
  </si>
  <si>
    <t>GERENCIA</t>
  </si>
  <si>
    <t xml:space="preserve">META DE RESULTADO </t>
  </si>
  <si>
    <t xml:space="preserve">INDICADOR </t>
  </si>
  <si>
    <t>META  CUATRIENIO</t>
  </si>
  <si>
    <t>DPTO</t>
  </si>
  <si>
    <t>REGALIAS</t>
  </si>
  <si>
    <t>CREDITO</t>
  </si>
  <si>
    <t xml:space="preserve">OTROS </t>
  </si>
  <si>
    <t>TOTAL</t>
  </si>
  <si>
    <t>POBLACION BENEFICIADA</t>
  </si>
  <si>
    <t xml:space="preserve">VERIFICACIÒN </t>
  </si>
  <si>
    <t xml:space="preserve">COOPERANTE </t>
  </si>
  <si>
    <t>PROYECTO</t>
  </si>
  <si>
    <t xml:space="preserve">ACTIVIDADES </t>
  </si>
  <si>
    <t>META DE PRODUCTO 1</t>
  </si>
  <si>
    <t>META DE PRODUCTO 2</t>
  </si>
  <si>
    <t>META DE PRODUCTO 3</t>
  </si>
  <si>
    <t>SECTOR :</t>
  </si>
  <si>
    <t xml:space="preserve">Responsable </t>
  </si>
  <si>
    <t xml:space="preserve">LINEA BASE </t>
  </si>
  <si>
    <t>META  ALCANZADA 1ª SEMESTRE</t>
  </si>
  <si>
    <t>META  ALCANZADA 2ª SEMESTRE</t>
  </si>
  <si>
    <t>RESPONSABLE DIRECTO</t>
  </si>
  <si>
    <t>programado</t>
  </si>
  <si>
    <t xml:space="preserve">ejecutado </t>
  </si>
  <si>
    <t>ejecutado</t>
  </si>
  <si>
    <t>NOMBRE  -  Secretario de XXXXXXXX</t>
  </si>
  <si>
    <t xml:space="preserve">UNIDAD DE MEDIDA </t>
  </si>
  <si>
    <t xml:space="preserve">Ejecutado 1º Semestre </t>
  </si>
  <si>
    <t>Ejecutado 2º  Semestre</t>
  </si>
  <si>
    <t>UNIDAD DE MEDIDA</t>
  </si>
  <si>
    <t>CODIGO REGISTRO PROYECTO</t>
  </si>
  <si>
    <t>INDICADOR</t>
  </si>
  <si>
    <t>RECURSO PROPIO</t>
  </si>
  <si>
    <t>SGP ESPECIFICO</t>
  </si>
  <si>
    <t>SGP LIBRE DESTINACION</t>
  </si>
  <si>
    <t>NACION</t>
  </si>
  <si>
    <t>PLAN DE DESARROLLO: "BITUIMA ATRACTIVA" 2012-2015</t>
  </si>
  <si>
    <t>COMPONENTE DE EFICACIA - PLAN DE ACCIÒN - VIGENCIA  2013</t>
  </si>
  <si>
    <t>AUMENTAR EN UN PUNTO PORCENTUAL LA COBERTURA NETA DE EDUCACIÓN BÁSICA PRIMARIA DURANTE EL CUATRIENIO.</t>
  </si>
  <si>
    <t>TASA NETA DE COBERTURA EN BÁSICA PRIMARIA.</t>
  </si>
  <si>
    <t>META  VIGENCIA(2013)</t>
  </si>
  <si>
    <t xml:space="preserve">MANTENER EN FUNCIONAMIENTO UN (1) ESPACIO EN LA ZONA URBANA PARA LA ATENCIÓN A LA PRIMERA INFANCIA, DURANTE EL CUATRIENIO. </t>
  </si>
  <si>
    <t>CREAR UN (01) ESPACIO EN LA ZONA RURAL PARA LA ATENCIÓN A LA PRIMERA INFANCIA, DURANTE EL CUATRIENIO</t>
  </si>
  <si>
    <t xml:space="preserve">AUMENTAR LA ATENCIÓN EN UN CINCO (5%), DE LOS NIÑOS ENTRE 0 Y 5 AÑOS EN PROGRAMAS DE EDUCACIÓN INICIAL. </t>
  </si>
  <si>
    <t>MANTENER A (19) ALUMNOS EN CONDICIÓN DE DISCAPACIDAD MATRICULADOS</t>
  </si>
  <si>
    <t xml:space="preserve">MANTENER EL 100% DE NIÑOS ENTRE 0 Y 17 AÑOS EN SITUACIÓN DE DESPLAZAMIENTO O DESMOVILIZACIÓN EN EL SISTEMA EDUCATIVO </t>
  </si>
  <si>
    <t>Mantener en funcionamiento el jardin infantil Los Cafeteritos</t>
  </si>
  <si>
    <t>UN</t>
  </si>
  <si>
    <t xml:space="preserve">No DE ESPACIOS EN FUNCIONAMIENTO EN LA ZONA URBANA PARA LA ATENCIÓN A LA PRIMERA INFANCIA </t>
  </si>
  <si>
    <t xml:space="preserve">No DE ESPACIOS CREADOS EN LA ZONA RURAL DESTINADOS PARA LA ATENCIÓN A LA PRIMERA INFANCIA </t>
  </si>
  <si>
    <t>PORCENTAJE DE NIÑOS ENTRE 0 Y 5 AÑOS ATENDIDOS EN PROGRAMAS DE EDUCACIÓN INICIAL</t>
  </si>
  <si>
    <t xml:space="preserve">No DE ALUMNOS CON DISCAPACIDAD MATRICULADOS. </t>
  </si>
  <si>
    <t>NO DE NIÑOS ENTRE 0 Y 17 AÑOS EN SITUACIÓN DE DESPLAZAMIENTO O DESMOVILIZACIÓN EN EL SISTEMA EDUCATIVO</t>
  </si>
  <si>
    <r>
      <t>PROGRAMA</t>
    </r>
    <r>
      <rPr>
        <b/>
        <sz val="8"/>
        <rFont val="Arial"/>
        <family val="2"/>
      </rPr>
      <t>:                     PROGRAMA EDUCACION PARA TODOS Y TODAS</t>
    </r>
  </si>
  <si>
    <r>
      <t>OBJETIVOS</t>
    </r>
    <r>
      <rPr>
        <sz val="9"/>
        <rFont val="Arial"/>
        <family val="2"/>
      </rPr>
      <t>:         GARANTIZAR A LA POBLACIÓN BITUIMERA EL ACCESO Y LA PERMANENCIA A UNA EDUCACIÓN PERTINENTE Y DE CALIDAD, QUE CONTRIBUYA A LA FORMACIÓN DE CAPITAL SOCIAL, CONVIRTIÉNDOLA EN EL EJE ARTICULADOR DEL DESARROLLO SOSTENIBLE DEL MUNICIPIO.</t>
    </r>
  </si>
  <si>
    <t>EJE: BITUIMA INCLUYENTE Y DE BIENESTAR PARA TODAS Y TODOS QUE MEJORE LA CALIDAD DE VIDA</t>
  </si>
  <si>
    <t>OBJETIVO DEL EJE / DIMENSIÓN:  EDUCACION</t>
  </si>
  <si>
    <t xml:space="preserve">AUMENTAR EN UN PUNTO PORCENTUAL LA COBERTURA NETA DE EDUCACIÓN BÁSICA SECUNDARIA DURANTE EL CUATRIENIO. </t>
  </si>
  <si>
    <t>META DE PRODUCTO 4</t>
  </si>
  <si>
    <t>META DE PRODUCTO 5</t>
  </si>
  <si>
    <t>MANTENER EL 100% DE LOS ALUMNOS QUE CUMPLEN CON LAS CONDICIONES DE ACCESO AL SUBSIDIO DE TRANSPORTE ESCOLAR EN EL SISTEMA EDUCATIVO</t>
  </si>
  <si>
    <t>No DE ALUMNOS BENEFICIARIOS DEL SUBSIDIO DE TRANSPORTE ESCOLAR</t>
  </si>
  <si>
    <t>MANTENER EL 100% DE LOS ALUMNOS QUE CUMPLEN CON LAS CONDICIONES DE ACCESO AL PROGRAMA DE ALIMENTACIÓN ESCOLAR</t>
  </si>
  <si>
    <t>No DE ALUMNOS DE BENEFICIARIOS DEL PROGRAMA DE ALIMENTACIÓN ESCOLAR.</t>
  </si>
  <si>
    <t>REUBICAR LA INSTITUCIÓN EDUCATIVA DEPARTAMENTAL JOSÉ MARÍA VERGARA Y VERGARA EN EL CUATRIENIO</t>
  </si>
  <si>
    <t>REALIZAR EL MANTENIMIENTO A LAS INSTALACIONES DE DOS (2) INSTITUCIONES EDUCATIVAS ANUALMENTE</t>
  </si>
  <si>
    <t>DOTAR AL 100% (13) DE LAS INSTITUCIONES EDUCATIVAS  CON COMPUTADORES, EN EL CUATRIENIO</t>
  </si>
  <si>
    <t>AUMENTAR EN UN 50% (7 SEDES) LA COBERTURA EN CONECTIVIDAD DE LAS INSTITUCIONES EDUCATIVAS EN EL CUATRIENIO</t>
  </si>
  <si>
    <t>REALIZAR UNA DOTACIÓN A LAS 13 INSTITUCIONES EDUCATIVAS DE MATERIAL DIDÁCTICO EN EL CUATRIENIO</t>
  </si>
  <si>
    <t>META DE PRODUCTO 6</t>
  </si>
  <si>
    <t>No  REUBICACIÓN DE LA INSTITUCIÓN EDUCATIVA DEPARTAMENTAL JOSÉ MARÍA VERGARA Y VERGARA.</t>
  </si>
  <si>
    <t>No DE INSTITUCIONES EDUCATIVAS CON MANTENIMIENTO</t>
  </si>
  <si>
    <t>No DE INSTITUCIONES EDUCATIVAS CON COMPUTADORES</t>
  </si>
  <si>
    <t>No DE INSTITUCIONES EDUCATIVAS CON CONECTIVIDAD</t>
  </si>
  <si>
    <t>No DE DOTACIONES REALIZADAS A LAS INSTITUCIONES EDUCATIVAS</t>
  </si>
  <si>
    <t>AUMENTAR EN UN PUNTO PORCENTUAL LA COBERTURA NETA DE EDUCACIÓN MEDIA DURANTE EL CUATRIENIO</t>
  </si>
  <si>
    <t>CAPACITAR AL 100% DEL PERSONAL DOCENTE Y DIRECTIVO DEL MUNICIPIO EN EL CUATRIENIO</t>
  </si>
  <si>
    <t>No DE DOCENTES Y DIRECTIVOS CAPACITADOS.</t>
  </si>
  <si>
    <t>REDUCIR EN 1 PUNTO PORCENTUAL LA TASA DE ANALFABETISMO, EN EL CUATRIENIO</t>
  </si>
  <si>
    <t>TASA DE ANALFABETISMO.</t>
  </si>
  <si>
    <t xml:space="preserve">MANTENER LOS DOS (2) CONVENIOS CON INSTITUCIONES PARA OFERTA TÉCNICA, TECNOLÓGICA Y/O PROFESIONAL. </t>
  </si>
  <si>
    <t xml:space="preserve">REALIZAR ANUALMENTE UNA ACTIVIDAD DE ORIENTACIÓN DE LA OFERTA INSTITUCIONAL TÉCNICA, TECNOLÓGICA Y/O PROFESIONAL A LOS ALUMNOS. </t>
  </si>
  <si>
    <t>REALIZAR UNA ALIANZA ESTRATÉGICA PARA INCENTIVAR DURANTE EL CUATRIENIO AL MEJOR ALUMNO.</t>
  </si>
  <si>
    <t xml:space="preserve">No DE CONVENIOS VIGENTES CON INSTITUCIONES PARA OFERTA TÉCNICA, TECNOLÓGICA Y/O PROFESIONAL. </t>
  </si>
  <si>
    <t>No DE ACTIVIDADES DE ORIENTACIÓN HACIA LA OFERTA INSTITUCIONAL</t>
  </si>
  <si>
    <t>No DE ALIANZAS ESTRATÉGICAS PARA INCENTIVAR AL MEJOR ALUMNO.</t>
  </si>
  <si>
    <t>TASA NETA DE COBERTURA EN EDUCACIÓN MEDIA</t>
  </si>
  <si>
    <t xml:space="preserve">TASA NETA DE COBERTURA EN EDUCACIÓN BÁSICA SECUNDARIA. </t>
  </si>
  <si>
    <r>
      <t>PROGRAMA</t>
    </r>
    <r>
      <rPr>
        <b/>
        <sz val="8"/>
        <rFont val="Arial"/>
        <family val="2"/>
      </rPr>
      <t>:                     ASEGURAMIENTO PARA TODAS Y TODOS</t>
    </r>
  </si>
  <si>
    <r>
      <t>OBJETIVOS</t>
    </r>
    <r>
      <rPr>
        <sz val="9"/>
        <rFont val="Arial"/>
        <family val="2"/>
      </rPr>
      <t>:         REALIZAR LAS ACCIONES NECESARIAS PARA QUE LA POBLACIÓN ESTE AFILIADA AL SISTEMA DE SEGURIDAD SOCIAL EN SALUD</t>
    </r>
  </si>
  <si>
    <t xml:space="preserve">AUMENTAR AL 100% DE LA POBLACIÓN RESIDENTE EN EL MUNICIPIO LA APLICACIÓN DE LA ENCUESTA SISBEN III </t>
  </si>
  <si>
    <t>No DE PERSONAS RESIDENTES EN EL MUNICIPIO CON LA APLICACIÓN DE LA ENCUESTA SISBEN III</t>
  </si>
  <si>
    <t>REALIZAR UN MANTENIMIENTO ANUAL AL EQUIPO, SOFTWARE QUE ALMACENA Y SOPORTA LA BASE DE DATOS DEL SISBEN</t>
  </si>
  <si>
    <t>No MANTENIMIENTO REALIZADOS AL EQUIPO, SOFTWARE QUE ALMACENA Y SOPORTA LA BASE DE DATOS DEL SISBEN</t>
  </si>
  <si>
    <t>IDENTIFICAR EL 100% DE LAS PERSONAS PARA APLICAR LA ENCUESTA DEL SISBEN III, QUE ESTÁN CARGADAS AL BDUA</t>
  </si>
  <si>
    <t>REALIZAR 12 REPORTES ANUALES DE LAS NOVEDADES AL FOSYGA</t>
  </si>
  <si>
    <t>INCLUIR A LA PLANTA DE PERSONAL EL ADMINISTRADOR DEL SISBEN</t>
  </si>
  <si>
    <t>No DE PERSONAS QUE SE LES HA APLICADO LA ENCUESTA SISBEN III, QUE ESTÁN CARGADAS EN EL BDUA</t>
  </si>
  <si>
    <t>No DE REPORTES DE NOVEDADES CARGADAS AL FOSYGA</t>
  </si>
  <si>
    <t>PERSONAL INCLUIDO EN PLANTA PARA LA ADMINISTRACIÓN DEL SISBEN</t>
  </si>
  <si>
    <t xml:space="preserve">AUMENTAR A 100% LA POBLACIÓN AFILIADA AL SISTEMA DE SALUD SEGÚN LA ENCUESTA SISBEN III </t>
  </si>
  <si>
    <t>No DE PERSONAS AFILIADAS AL SISTEMA DE SALUD SEGÚN LA ENCUESTA SISBEN III.</t>
  </si>
  <si>
    <t>DESARROLLAR UNA CAMPAÑA ANUAL DE AFILIACIÓN MASIVA PARA LA POBLACIÓN POBRE NO AFILIADA.</t>
  </si>
  <si>
    <t>DESARROLLAR UNA CAMPAÑA DE AFILIACIÓN AL RÉGIMEN CONTRIBUTIVO DE LAS PERSONAS CON CAPACIDAD DE PAGO</t>
  </si>
  <si>
    <t>No DE CAMPAÑAS POBLACIÓN POBRE NO AFILIADA.</t>
  </si>
  <si>
    <t>No DE CAMPAÑAS REALIZADAS DE SENSIBILIZACIÓN A LA AFILIACIÓN AL RÉGIMEN CONTRIBUTIVO</t>
  </si>
  <si>
    <t>LOGRAR LA AFILIACIÓN AL SISTEMA DE SALUD DEL 90% DE LA POBLACIÓN POBRE NO AFILIADA</t>
  </si>
  <si>
    <t>LOGRAR LA AFILIACIÓN AL SISTEMA DE SALUD DEL 100% DE LA POBLACIÓN VICTIMA DE LA VIOLENCIA Y EN SITUACIÓN DE DISCAPACIDAD</t>
  </si>
  <si>
    <t>No DE PERSONAS AFILADAS IDENTIFICADAS CON POBLACIÓN POBRE</t>
  </si>
  <si>
    <t>No DE PERSONAS AFILIADAS AL SISTEMA DE SALUD PERTENECIENTE A LA POBLACIÓN VICTIMA DE LA VIOLENCIA</t>
  </si>
  <si>
    <t>MANTENER EL 100% DE LOS CUPOS ACTUALES DEL RÉGIMEN SUBSIDIADO.</t>
  </si>
  <si>
    <t xml:space="preserve">No DE AFILIADOS AL RÉGIMEN SUBSIDIADO </t>
  </si>
  <si>
    <t>REALIZAR ANUALMENTE EN LA FECHA INDICADA EL ACTO ADMINISTRATIVO DE COMPROMISO PRESUPUESTAL PARA LOS RECURSOS DEL RÉGIMEN SUBSIDIADO</t>
  </si>
  <si>
    <t>No Y FECHA DEL ACTO ADMINISTRATIVO DE COMPROMISO PRESUPUESTAL</t>
  </si>
  <si>
    <t>REALIZAR MENSUALMENTE EL FLUJO DE RECURSOS PRESUPUESTALMENTE Y CONTABLEMENTE DE LA CUENTA MAESTRA DEL RÉGIMEN SUBSIDIADO</t>
  </si>
  <si>
    <t>No DE FLUJO DE RECURSOS DE LA CUENTA MAESTRA DEL RÉGIMEN SUBSIDIADO POR AÑO</t>
  </si>
  <si>
    <t>CONTRATAR ANUALMENTE LA AUDITORÍA PARA EL CUMPLIMIENTO DEL SEGUIMIENTO Y CONTROL DEL ASEGURAMIENTO DE LOS AFILIADOS Y EL ACCESO OPORTUNO Y DE CALIDAD AL PLAN DE BENEFICIOS.</t>
  </si>
  <si>
    <t>No DE AUDITORÍAS CONTRATADAS EN EL CUATRIENIO</t>
  </si>
  <si>
    <r>
      <t>PROGRAMA</t>
    </r>
    <r>
      <rPr>
        <b/>
        <sz val="8"/>
        <rFont val="Arial"/>
        <family val="2"/>
      </rPr>
      <t>:                     PRESTACIÓN Y DESARROLLO DE SERVICIOS DE SALUD</t>
    </r>
  </si>
  <si>
    <r>
      <t>OBJETIVOS</t>
    </r>
    <r>
      <rPr>
        <sz val="9"/>
        <rFont val="Arial"/>
        <family val="2"/>
      </rPr>
      <t>:         GARANTIZAR A LA POBLACIÓN DEL MUNICIPIO LA PRESTACIÓN DE UN SERVICIO DE SALUD CON CALIDAD, DE ACUERDO CON LAS NECESIDADES DE LA POBLACIÓN BENEFICIARIA MEDIANTE LA PROMOCIÓN DE LOS SERVICIOS E INDUCCIÓN A LOS USUARIOS.</t>
    </r>
  </si>
  <si>
    <t>MEJORAR EN UN 90% LA PRESTACIÓN DEL SERVICIO DE SALUD EN EL MUNICIPIO</t>
  </si>
  <si>
    <t>% DE QUEJAS Y RECLAMOS PRESENTADOS A LA PRESTACIÓN DEL SISTEMA DE SALUD</t>
  </si>
  <si>
    <t>CREAR DOS (2) INSTANCIAS DE PARTICIPACIÓN COMUNITARIA EN MATERIA DE SALUD</t>
  </si>
  <si>
    <t>GESTIONAR PARA QUE EL PUESTO DE SALUD CUENTE CON MEDICO GENERAL, Y UNA ENFERMERA JEFE</t>
  </si>
  <si>
    <t>CREAR UN MECANISMO PARA QUE LOS USUARIOS PUEDAN REALIZAR QUEJAS Y RECLAMOS</t>
  </si>
  <si>
    <t>No DE INSTANCIAS DE PARTICIPACIÓN CREADAS Y FUNCIONANDO</t>
  </si>
  <si>
    <t>No DE ACCIONES REALIZADA PARA QUE EL PUESTO DE SALUD CUENTE CON MEDICO GENERAL Y UNA ENFERMERA JEFE, EN EL CUATRIENIO</t>
  </si>
  <si>
    <t>No DE MECANISMOS INSTAURADOS PARA QUE LOS USUARIOS REALICEN QUEJAS Y RECLAMOS</t>
  </si>
  <si>
    <r>
      <t>PROGRAMA</t>
    </r>
    <r>
      <rPr>
        <b/>
        <sz val="8"/>
        <rFont val="Arial"/>
        <family val="2"/>
      </rPr>
      <t>:                     PLAN DE SALUD PÚBLICA E INTERVENCIONES COLECTIVAS</t>
    </r>
  </si>
  <si>
    <r>
      <t>OBJETIVOS</t>
    </r>
    <r>
      <rPr>
        <sz val="9"/>
        <rFont val="Arial"/>
        <family val="2"/>
      </rPr>
      <t xml:space="preserve">:         DESARROLLAR ANUALMENTE SIGUIENDO LOS LINEAMIENTOS DEL MINISTERIO DE LA PROTECCIÓN SOCIAL Y LA SECRETARIA DE SALUD DEL DEPARTAMENTO, LOS PLANES OPERATIVOS ANUALES, ESTO CON EL PROPÓSITO DE CUMPLIR LOS OBJETIVOS DEL MILENIO, ESPECIALMENTE EN LO QUE SE REFIERE A LA REDUCCIÓN DE LA MORTALIDAD INFANTIL, LA SALUD MATERNA, LA REDUCCIÓN DE LAS ENFERMEDADES TRASMITIDAS POR VECTORES, HACIENDO ÉNFASIS EN LA PROMOCIÓN Y PREVENCIÓN EN MATERIA DE SALUD, PREVENCIÓN DE RIESGOS Y ATENCIÓN DE LAS POBLACIONES ESPECIALES, COMO POBLACIONES EN SITUACIÓN DE DESPLAZAMIENTO, DISCAPACIDAD, ADULTOS MAYORES, MUJERES GESTANTES, POBLACIÓN INFANTIL, ADOLESCENTE, JÓVENES, PERSONAS QUE SUFRAN TRASTORNOS MENTALES Y SE DESARROLLARAN CAMPAÑAS </t>
    </r>
  </si>
  <si>
    <t xml:space="preserve">MANTENER LA TASA DE MORTALIDAD INFANTIL (0 - 1 AÑO) A 1 POR 1.000 NACIDOS VIVOS </t>
  </si>
  <si>
    <t>TASA DE MORTALIDAD INFANTIL</t>
  </si>
  <si>
    <t>MANTENER LA TASA DE MORTALIDAD INFANTIL 1*1.000 EN EL CUATRIENIO</t>
  </si>
  <si>
    <t>MANTENER LA TASA DE MORTALIDAD DE NIÑOS Y NIÑAS ENTRE 0 Y 5 AÑOS A 1 X 1000 EN EL CUATRIENIO</t>
  </si>
  <si>
    <t>AUMENTAR LA COBERTURA DE VACUNACIÓN AL 100% DE LOS NIÑOS 0 Y 5 AÑOS, EN EL CUATRIENIO.</t>
  </si>
  <si>
    <t>MANTENER LA MORTALIDAD MATERNA EN MENOS DE 1 POR 1000 NACIDOS VIVOS, EN EL CUATRIENIO</t>
  </si>
  <si>
    <t>TASA DE MORTALIDAD DE NIÑOS Y NIÑAS ENTRE 1 Y 4 AÑOS</t>
  </si>
  <si>
    <t>% DE VACUNACIÓN DE TODOS LOS BIOLÓGICOS</t>
  </si>
  <si>
    <t>TASA DE MORTALIDAD MATERNA</t>
  </si>
  <si>
    <t xml:space="preserve">MANTENER LA TASA DE MORTALIDAD MATERNA EN 1 POR 1.000 NACIDOS VIVOS </t>
  </si>
  <si>
    <t xml:space="preserve">TASA DE MORTALIDAD MATERNA </t>
  </si>
  <si>
    <t>AUMENTAR LA TASA DE MUJERES GESTANTES QUE ASISTEN A CONTROL PRENATAL EN UN 5%, EN EL CUATRIENIO</t>
  </si>
  <si>
    <t>No DE MUJERES GESTANTES QUE ASISTEN A CONTROL PRENATAL</t>
  </si>
  <si>
    <t>REDUCIR LOS EMBARAZOS EN MUJERES MENORES DE 18 AÑOS EN 2 PUNTOS PORCENTUALES, EN EL CUATRIENIO</t>
  </si>
  <si>
    <t>% DE EMBARAZOS EN MUJERES MENORES DE 18 AÑOS</t>
  </si>
  <si>
    <t>DESARROLLAR UNA CAMPAÑA ANUAL SOBRE LA UTILIZACIÓN MÉTODOS ANTICONCEPTIVOS</t>
  </si>
  <si>
    <t>No DE CAMPAÑAS SOBRE LA UTILIZACIÓN MÉTODOS ANTICONCEPTIVOS</t>
  </si>
  <si>
    <t xml:space="preserve">IMPLEMENTAR UNA ACCIÓN ANUAL DE PROMOCIÓN Y PREVENCIÓN EN SALUD SEXUAL Y REPRODUCTIVA AL 100% DE LAS PERSONAS VÍCTIMAS DEL CONFLICTO ARMADO IDENTIFICADAS </t>
  </si>
  <si>
    <t xml:space="preserve">No DE ACCIONES DE PROMOCIÓN Y PREVENCIÓN EN SALUD SEXUAL Y REPRODUCTIVA AL 100% DE LAS PERSONAS VÍCTIMAS DEL CONFLICTO ARMADO IDENTIFICADAS </t>
  </si>
  <si>
    <t>INCREMENTAR EN UN 10% LA COBERTURA DE PRUEBAS PARA EL DIAGNÓSTICO DE VIH EN EL MUNICIPIO, EN EL CUATRIENIO</t>
  </si>
  <si>
    <t>No DE PRUEBAS PARA EL DIAGNÓSTICO DE VIH EN EL MUNICIPIO</t>
  </si>
  <si>
    <t>REALIZAR EN UN 30% DE LA POBLACIÓN VIGILANCIA DE LA VIOLENCIA INTRAFAMILIAR Y EL ABUSO SEXUAL EN LOS HOGARES DEL MUNICIPIO, EN EL CUATRIENIO</t>
  </si>
  <si>
    <t xml:space="preserve">% DE VIGILANCIA EPIDEMIOLÓGICA DE LA VIOLENCIA INTRAFAMILIAR Y EL ABUSO SEXUAL EN LA POBLACIÓN DEL MUNICIPIO </t>
  </si>
  <si>
    <t>IMPLEMENTAR LA ESTRATEGIA DE ATENCIÓN PRIMARIA EN SALUD MENTAL EN EL MUNICIPIO, EN EL CUATRIENIO</t>
  </si>
  <si>
    <t>% DE IMPLEMENTACIÓN DE LA ESTRATEGIA DE ATENCIÓN PRIMARIA EN SALUD MENTAL EN EL MUNICIPIO</t>
  </si>
  <si>
    <t>MANTENER LA TASA DE PREVALENCIA DE DESNUTRICIÓN AGUDA EN 1 EN NIÑOS Y NIÑAS DE 0 A 5 AÑOS.</t>
  </si>
  <si>
    <t xml:space="preserve">% DE DESNUTRICIÓN AGUDA EN MENORES DE 5 AÑOS </t>
  </si>
  <si>
    <t>REALIZAR UNA CAMPAÑA ANUAL DE PROMOCIÓN A LA LACTANCIA MATERNA HASTA LOS SEIS (6) MESES Y ALIMENTACIÓN COMPLEMENTARIA ADECUADA HASTA LOS PRIMEROS DOS (2) AÑOS DE VIDA</t>
  </si>
  <si>
    <t>CUBRIR EL 30% DE LAS GESTANTES CON PROGRAMAS DE NUTRICIÓN, EN EL CUATRIENIO</t>
  </si>
  <si>
    <t>VISITAR EL 40% DE LOS HOGARES REALIZANDO ACCIONES DE PROMOCIÓN EN NUTRICIÓN EN EL CUATRIENIO</t>
  </si>
  <si>
    <t>No DE CAMPAÑAS DE PROMOCIÓN A LA LACTANCIA MATERNA Y ALIMENTACIÓN COMPLEMENTARIA ADECUADA</t>
  </si>
  <si>
    <t>% DE GESTANTES CON PROGRAMAS DE NUTRICIÓN</t>
  </si>
  <si>
    <t>% VISITAS A LOS HOGARES REALIZANDO ACCIONES DE PROMOCIÓN EN NUTRICIÓN</t>
  </si>
  <si>
    <t>: "BITUIMA ATRACTIVA" 2012-2015</t>
  </si>
</sst>
</file>

<file path=xl/styles.xml><?xml version="1.0" encoding="utf-8"?>
<styleSheet xmlns="http://schemas.openxmlformats.org/spreadsheetml/2006/main">
  <numFmts count="2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_(* #,##0_);_(* \(#,##0\);_(* &quot;-&quot;??_);_(@_)"/>
    <numFmt numFmtId="179" formatCode="0.000"/>
    <numFmt numFmtId="180" formatCode="#,##0.000"/>
    <numFmt numFmtId="181" formatCode="0.0%"/>
    <numFmt numFmtId="182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7.5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gray125">
        <fgColor indexed="9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/>
      <bottom/>
    </border>
    <border>
      <left/>
      <right style="medium"/>
      <top/>
      <bottom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0" fontId="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0" borderId="0" applyNumberFormat="0" applyBorder="0" applyAlignment="0" applyProtection="0"/>
    <xf numFmtId="175" fontId="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4" fillId="20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233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3" fontId="12" fillId="33" borderId="11" xfId="0" applyNumberFormat="1" applyFont="1" applyFill="1" applyBorder="1" applyAlignment="1" applyProtection="1">
      <alignment horizontal="center" vertical="center" textRotation="90" wrapText="1"/>
      <protection/>
    </xf>
    <xf numFmtId="3" fontId="12" fillId="33" borderId="12" xfId="0" applyNumberFormat="1" applyFont="1" applyFill="1" applyBorder="1" applyAlignment="1" applyProtection="1">
      <alignment horizontal="center" vertical="center" textRotation="90" wrapText="1"/>
      <protection/>
    </xf>
    <xf numFmtId="0" fontId="7" fillId="34" borderId="13" xfId="0" applyFont="1" applyFill="1" applyBorder="1" applyAlignment="1">
      <alignment horizontal="center" vertical="center" wrapText="1"/>
    </xf>
    <xf numFmtId="3" fontId="7" fillId="34" borderId="14" xfId="0" applyNumberFormat="1" applyFont="1" applyFill="1" applyBorder="1" applyAlignment="1">
      <alignment horizontal="center" vertical="center" textRotation="90"/>
    </xf>
    <xf numFmtId="0" fontId="7" fillId="34" borderId="14" xfId="0" applyFont="1" applyFill="1" applyBorder="1" applyAlignment="1">
      <alignment horizontal="center" vertical="center" textRotation="90"/>
    </xf>
    <xf numFmtId="3" fontId="7" fillId="33" borderId="13" xfId="0" applyNumberFormat="1" applyFont="1" applyFill="1" applyBorder="1" applyAlignment="1">
      <alignment horizontal="center" vertical="center" textRotation="90"/>
    </xf>
    <xf numFmtId="3" fontId="7" fillId="33" borderId="14" xfId="0" applyNumberFormat="1" applyFont="1" applyFill="1" applyBorder="1" applyAlignment="1">
      <alignment horizontal="center" vertical="center" textRotation="90"/>
    </xf>
    <xf numFmtId="3" fontId="7" fillId="33" borderId="15" xfId="0" applyNumberFormat="1" applyFont="1" applyFill="1" applyBorder="1" applyAlignment="1">
      <alignment horizontal="center" vertical="center" textRotation="90"/>
    </xf>
    <xf numFmtId="0" fontId="7" fillId="35" borderId="16" xfId="0" applyFont="1" applyFill="1" applyBorder="1" applyAlignment="1">
      <alignment horizontal="center" vertical="center" textRotation="90"/>
    </xf>
    <xf numFmtId="0" fontId="7" fillId="35" borderId="14" xfId="0" applyFont="1" applyFill="1" applyBorder="1" applyAlignment="1">
      <alignment horizontal="center" vertical="center" textRotation="90"/>
    </xf>
    <xf numFmtId="0" fontId="7" fillId="35" borderId="15" xfId="0" applyFont="1" applyFill="1" applyBorder="1" applyAlignment="1">
      <alignment horizontal="center" vertical="center" textRotation="90" wrapText="1"/>
    </xf>
    <xf numFmtId="0" fontId="8" fillId="10" borderId="17" xfId="0" applyFont="1" applyFill="1" applyBorder="1" applyAlignment="1">
      <alignment horizontal="center" vertical="center"/>
    </xf>
    <xf numFmtId="0" fontId="8" fillId="10" borderId="18" xfId="0" applyFont="1" applyFill="1" applyBorder="1" applyAlignment="1">
      <alignment horizontal="center" vertical="center" wrapText="1"/>
    </xf>
    <xf numFmtId="0" fontId="11" fillId="10" borderId="18" xfId="0" applyFont="1" applyFill="1" applyBorder="1" applyAlignment="1">
      <alignment horizontal="center" vertical="center" wrapText="1"/>
    </xf>
    <xf numFmtId="0" fontId="7" fillId="10" borderId="18" xfId="0" applyFont="1" applyFill="1" applyBorder="1" applyAlignment="1">
      <alignment horizontal="center" vertical="center" wrapText="1"/>
    </xf>
    <xf numFmtId="3" fontId="7" fillId="33" borderId="17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36" borderId="18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33" borderId="18" xfId="0" applyNumberFormat="1" applyFont="1" applyFill="1" applyBorder="1" applyAlignment="1" applyProtection="1">
      <alignment horizontal="center" vertical="center" textRotation="90" wrapText="1"/>
      <protection locked="0"/>
    </xf>
    <xf numFmtId="3" fontId="8" fillId="33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35" borderId="18" xfId="0" applyFont="1" applyFill="1" applyBorder="1" applyAlignment="1" applyProtection="1">
      <alignment horizontal="center" vertical="center" textRotation="90" wrapText="1"/>
      <protection locked="0"/>
    </xf>
    <xf numFmtId="0" fontId="13" fillId="35" borderId="18" xfId="0" applyFont="1" applyFill="1" applyBorder="1" applyAlignment="1" applyProtection="1">
      <alignment horizontal="center" vertical="center" wrapText="1"/>
      <protection locked="0"/>
    </xf>
    <xf numFmtId="0" fontId="7" fillId="35" borderId="19" xfId="0" applyFont="1" applyFill="1" applyBorder="1" applyAlignment="1">
      <alignment wrapText="1"/>
    </xf>
    <xf numFmtId="0" fontId="14" fillId="0" borderId="20" xfId="0" applyFont="1" applyFill="1" applyBorder="1" applyAlignment="1">
      <alignment horizontal="left" vertical="center" wrapText="1"/>
    </xf>
    <xf numFmtId="0" fontId="7" fillId="37" borderId="20" xfId="0" applyFont="1" applyFill="1" applyBorder="1" applyAlignment="1" applyProtection="1">
      <alignment horizontal="center" vertical="center" wrapText="1"/>
      <protection locked="0"/>
    </xf>
    <xf numFmtId="0" fontId="7" fillId="0" borderId="21" xfId="0" applyFont="1" applyFill="1" applyBorder="1" applyAlignment="1">
      <alignment horizontal="center" vertical="center" wrapText="1"/>
    </xf>
    <xf numFmtId="0" fontId="7" fillId="37" borderId="21" xfId="0" applyFont="1" applyFill="1" applyBorder="1" applyAlignment="1" applyProtection="1">
      <alignment horizontal="center" vertical="center" textRotation="90" wrapText="1"/>
      <protection locked="0"/>
    </xf>
    <xf numFmtId="0" fontId="14" fillId="0" borderId="22" xfId="0" applyFont="1" applyFill="1" applyBorder="1" applyAlignment="1">
      <alignment horizontal="left" vertical="center" wrapText="1"/>
    </xf>
    <xf numFmtId="0" fontId="7" fillId="37" borderId="21" xfId="0" applyFont="1" applyFill="1" applyBorder="1" applyAlignment="1" applyProtection="1">
      <alignment horizontal="center" vertical="center" wrapText="1"/>
      <protection locked="0"/>
    </xf>
    <xf numFmtId="0" fontId="7" fillId="37" borderId="21" xfId="0" applyFont="1" applyFill="1" applyBorder="1" applyAlignment="1">
      <alignment horizontal="center" vertical="center" wrapText="1"/>
    </xf>
    <xf numFmtId="0" fontId="7" fillId="37" borderId="21" xfId="0" applyFont="1" applyFill="1" applyBorder="1" applyAlignment="1">
      <alignment horizontal="center" vertical="center" textRotation="90" wrapText="1"/>
    </xf>
    <xf numFmtId="0" fontId="14" fillId="0" borderId="23" xfId="0" applyFont="1" applyFill="1" applyBorder="1" applyAlignment="1">
      <alignment horizontal="left" vertical="center" wrapText="1"/>
    </xf>
    <xf numFmtId="0" fontId="7" fillId="37" borderId="2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37" borderId="24" xfId="0" applyFont="1" applyFill="1" applyBorder="1" applyAlignment="1">
      <alignment horizontal="center" vertical="center" textRotation="90" wrapText="1"/>
    </xf>
    <xf numFmtId="3" fontId="7" fillId="10" borderId="18" xfId="0" applyNumberFormat="1" applyFont="1" applyFill="1" applyBorder="1" applyAlignment="1">
      <alignment horizontal="center" vertical="center" textRotation="90" wrapText="1"/>
    </xf>
    <xf numFmtId="0" fontId="8" fillId="10" borderId="18" xfId="0" applyFont="1" applyFill="1" applyBorder="1" applyAlignment="1" applyProtection="1">
      <alignment horizontal="center" vertical="center" textRotation="90" wrapText="1"/>
      <protection locked="0"/>
    </xf>
    <xf numFmtId="0" fontId="8" fillId="10" borderId="19" xfId="0" applyFont="1" applyFill="1" applyBorder="1" applyAlignment="1" applyProtection="1">
      <alignment horizontal="center" vertical="center" textRotation="90" wrapText="1"/>
      <protection locked="0"/>
    </xf>
    <xf numFmtId="0" fontId="14" fillId="0" borderId="21" xfId="0" applyFont="1" applyFill="1" applyBorder="1" applyAlignment="1">
      <alignment horizontal="left" vertical="center" wrapText="1"/>
    </xf>
    <xf numFmtId="0" fontId="7" fillId="38" borderId="21" xfId="0" applyFont="1" applyFill="1" applyBorder="1" applyAlignment="1" applyProtection="1">
      <alignment horizontal="center" vertical="center" wrapText="1"/>
      <protection locked="0"/>
    </xf>
    <xf numFmtId="0" fontId="7" fillId="38" borderId="21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left" vertical="center" wrapText="1"/>
    </xf>
    <xf numFmtId="0" fontId="7" fillId="38" borderId="24" xfId="0" applyFont="1" applyFill="1" applyBorder="1" applyAlignment="1">
      <alignment horizontal="center" vertical="center" wrapText="1"/>
    </xf>
    <xf numFmtId="0" fontId="0" fillId="39" borderId="0" xfId="0" applyFill="1" applyAlignment="1">
      <alignment/>
    </xf>
    <xf numFmtId="3" fontId="7" fillId="10" borderId="18" xfId="0" applyNumberFormat="1" applyFont="1" applyFill="1" applyBorder="1" applyAlignment="1">
      <alignment vertical="center" textRotation="90" wrapText="1"/>
    </xf>
    <xf numFmtId="0" fontId="7" fillId="38" borderId="20" xfId="0" applyFont="1" applyFill="1" applyBorder="1" applyAlignment="1" applyProtection="1">
      <alignment horizontal="center" vertical="center" wrapText="1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7" fillId="38" borderId="22" xfId="0" applyFont="1" applyFill="1" applyBorder="1" applyAlignment="1" applyProtection="1">
      <alignment horizontal="center" vertical="center" wrapText="1"/>
      <protection locked="0"/>
    </xf>
    <xf numFmtId="0" fontId="7" fillId="38" borderId="23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/>
    </xf>
    <xf numFmtId="1" fontId="0" fillId="0" borderId="0" xfId="0" applyNumberFormat="1" applyAlignment="1">
      <alignment horizontal="center" vertical="center" wrapText="1"/>
    </xf>
    <xf numFmtId="3" fontId="12" fillId="39" borderId="12" xfId="0" applyNumberFormat="1" applyFont="1" applyFill="1" applyBorder="1" applyAlignment="1" applyProtection="1">
      <alignment horizontal="center" vertical="center" textRotation="90" wrapText="1"/>
      <protection/>
    </xf>
    <xf numFmtId="3" fontId="12" fillId="39" borderId="25" xfId="0" applyNumberFormat="1" applyFont="1" applyFill="1" applyBorder="1" applyAlignment="1" applyProtection="1">
      <alignment horizontal="center" vertical="center" textRotation="90" wrapText="1"/>
      <protection/>
    </xf>
    <xf numFmtId="0" fontId="7" fillId="40" borderId="26" xfId="0" applyFont="1" applyFill="1" applyBorder="1" applyAlignment="1">
      <alignment horizontal="center" vertical="center" wrapText="1"/>
    </xf>
    <xf numFmtId="0" fontId="7" fillId="40" borderId="27" xfId="0" applyFont="1" applyFill="1" applyBorder="1" applyAlignment="1">
      <alignment horizontal="center" vertical="center" wrapText="1"/>
    </xf>
    <xf numFmtId="0" fontId="7" fillId="40" borderId="28" xfId="0" applyFont="1" applyFill="1" applyBorder="1" applyAlignment="1">
      <alignment horizontal="center" vertical="center" wrapText="1"/>
    </xf>
    <xf numFmtId="3" fontId="7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15" xfId="0" applyFont="1" applyFill="1" applyBorder="1" applyAlignment="1">
      <alignment horizontal="center" vertical="center" textRotation="90"/>
    </xf>
    <xf numFmtId="175" fontId="8" fillId="10" borderId="29" xfId="0" applyNumberFormat="1" applyFont="1" applyFill="1" applyBorder="1" applyAlignment="1">
      <alignment horizontal="center" vertical="center" wrapText="1"/>
    </xf>
    <xf numFmtId="0" fontId="8" fillId="10" borderId="13" xfId="0" applyFont="1" applyFill="1" applyBorder="1" applyAlignment="1">
      <alignment horizontal="center" vertical="center" wrapText="1"/>
    </xf>
    <xf numFmtId="0" fontId="8" fillId="10" borderId="14" xfId="0" applyFont="1" applyFill="1" applyBorder="1" applyAlignment="1" applyProtection="1">
      <alignment horizontal="center" vertical="center" textRotation="90" wrapText="1"/>
      <protection locked="0"/>
    </xf>
    <xf numFmtId="0" fontId="8" fillId="10" borderId="15" xfId="0" applyFont="1" applyFill="1" applyBorder="1" applyAlignment="1" applyProtection="1">
      <alignment horizontal="center" vertical="center" textRotation="90" wrapText="1"/>
      <protection locked="0"/>
    </xf>
    <xf numFmtId="4" fontId="7" fillId="34" borderId="14" xfId="0" applyNumberFormat="1" applyFont="1" applyFill="1" applyBorder="1" applyAlignment="1">
      <alignment horizontal="center" vertical="center" textRotation="90"/>
    </xf>
    <xf numFmtId="0" fontId="8" fillId="10" borderId="17" xfId="0" applyFont="1" applyFill="1" applyBorder="1" applyAlignment="1">
      <alignment horizontal="center" vertical="center" wrapText="1"/>
    </xf>
    <xf numFmtId="3" fontId="7" fillId="33" borderId="13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36" borderId="14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33" borderId="14" xfId="0" applyNumberFormat="1" applyFont="1" applyFill="1" applyBorder="1" applyAlignment="1" applyProtection="1">
      <alignment horizontal="center" vertical="center" textRotation="90" wrapText="1"/>
      <protection locked="0"/>
    </xf>
    <xf numFmtId="3" fontId="8" fillId="33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13" fillId="35" borderId="14" xfId="0" applyFont="1" applyFill="1" applyBorder="1" applyAlignment="1" applyProtection="1">
      <alignment horizontal="center" vertical="center" wrapText="1"/>
      <protection locked="0"/>
    </xf>
    <xf numFmtId="0" fontId="7" fillId="35" borderId="15" xfId="0" applyFont="1" applyFill="1" applyBorder="1" applyAlignment="1">
      <alignment wrapText="1"/>
    </xf>
    <xf numFmtId="3" fontId="7" fillId="36" borderId="29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35" borderId="13" xfId="0" applyFont="1" applyFill="1" applyBorder="1" applyAlignment="1" applyProtection="1">
      <alignment horizontal="center" vertical="center" textRotation="90" wrapText="1"/>
      <protection locked="0"/>
    </xf>
    <xf numFmtId="3" fontId="7" fillId="36" borderId="30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7" borderId="22" xfId="0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Fill="1" applyBorder="1" applyAlignment="1">
      <alignment horizontal="center" vertical="center" wrapText="1"/>
    </xf>
    <xf numFmtId="0" fontId="8" fillId="10" borderId="13" xfId="0" applyFont="1" applyFill="1" applyBorder="1" applyAlignment="1">
      <alignment horizontal="center" vertical="center"/>
    </xf>
    <xf numFmtId="0" fontId="8" fillId="10" borderId="14" xfId="0" applyFont="1" applyFill="1" applyBorder="1" applyAlignment="1">
      <alignment horizontal="center" vertical="center" wrapText="1"/>
    </xf>
    <xf numFmtId="0" fontId="11" fillId="10" borderId="14" xfId="0" applyFont="1" applyFill="1" applyBorder="1" applyAlignment="1">
      <alignment horizontal="center" vertical="center" wrapText="1"/>
    </xf>
    <xf numFmtId="175" fontId="8" fillId="10" borderId="30" xfId="0" applyNumberFormat="1" applyFont="1" applyFill="1" applyBorder="1" applyAlignment="1">
      <alignment horizontal="center" vertical="center" wrapText="1"/>
    </xf>
    <xf numFmtId="0" fontId="8" fillId="10" borderId="31" xfId="0" applyFont="1" applyFill="1" applyBorder="1" applyAlignment="1">
      <alignment horizontal="center" vertical="center"/>
    </xf>
    <xf numFmtId="0" fontId="7" fillId="10" borderId="14" xfId="0" applyFont="1" applyFill="1" applyBorder="1" applyAlignment="1">
      <alignment horizontal="center" vertical="center" wrapText="1"/>
    </xf>
    <xf numFmtId="3" fontId="7" fillId="10" borderId="14" xfId="0" applyNumberFormat="1" applyFont="1" applyFill="1" applyBorder="1" applyAlignment="1">
      <alignment horizontal="center" vertical="center" textRotation="90" wrapText="1"/>
    </xf>
    <xf numFmtId="3" fontId="8" fillId="33" borderId="14" xfId="0" applyNumberFormat="1" applyFont="1" applyFill="1" applyBorder="1" applyAlignment="1">
      <alignment horizontal="center" vertical="center" textRotation="90"/>
    </xf>
    <xf numFmtId="4" fontId="7" fillId="40" borderId="32" xfId="0" applyNumberFormat="1" applyFont="1" applyFill="1" applyBorder="1" applyAlignment="1">
      <alignment horizontal="center" vertical="center" textRotation="90" wrapText="1"/>
    </xf>
    <xf numFmtId="0" fontId="11" fillId="34" borderId="18" xfId="0" applyFont="1" applyFill="1" applyBorder="1" applyAlignment="1">
      <alignment horizontal="center" vertical="center" textRotation="90" wrapText="1"/>
    </xf>
    <xf numFmtId="0" fontId="11" fillId="34" borderId="32" xfId="0" applyFont="1" applyFill="1" applyBorder="1" applyAlignment="1">
      <alignment horizontal="center" vertical="center" textRotation="90" wrapText="1"/>
    </xf>
    <xf numFmtId="0" fontId="11" fillId="34" borderId="19" xfId="0" applyFont="1" applyFill="1" applyBorder="1" applyAlignment="1">
      <alignment horizontal="center" vertical="center" textRotation="90" wrapText="1"/>
    </xf>
    <xf numFmtId="0" fontId="11" fillId="34" borderId="33" xfId="0" applyFont="1" applyFill="1" applyBorder="1" applyAlignment="1">
      <alignment horizontal="center" vertical="center" textRotation="90" wrapText="1"/>
    </xf>
    <xf numFmtId="3" fontId="11" fillId="33" borderId="34" xfId="0" applyNumberFormat="1" applyFont="1" applyFill="1" applyBorder="1" applyAlignment="1" applyProtection="1">
      <alignment horizontal="center" vertical="center" wrapText="1"/>
      <protection/>
    </xf>
    <xf numFmtId="3" fontId="11" fillId="33" borderId="35" xfId="0" applyNumberFormat="1" applyFont="1" applyFill="1" applyBorder="1" applyAlignment="1" applyProtection="1">
      <alignment horizontal="center" vertical="center" wrapText="1"/>
      <protection/>
    </xf>
    <xf numFmtId="0" fontId="7" fillId="40" borderId="33" xfId="0" applyFont="1" applyFill="1" applyBorder="1" applyAlignment="1">
      <alignment horizontal="center" vertical="center" wrapText="1"/>
    </xf>
    <xf numFmtId="0" fontId="7" fillId="4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3" fontId="11" fillId="33" borderId="40" xfId="0" applyNumberFormat="1" applyFont="1" applyFill="1" applyBorder="1" applyAlignment="1" applyProtection="1">
      <alignment horizontal="center" vertical="center" wrapText="1"/>
      <protection/>
    </xf>
    <xf numFmtId="0" fontId="7" fillId="35" borderId="18" xfId="0" applyFont="1" applyFill="1" applyBorder="1" applyAlignment="1" applyProtection="1">
      <alignment horizontal="center" vertical="center" textRotation="90" wrapText="1"/>
      <protection/>
    </xf>
    <xf numFmtId="0" fontId="7" fillId="35" borderId="32" xfId="0" applyFont="1" applyFill="1" applyBorder="1" applyAlignment="1" applyProtection="1">
      <alignment horizontal="center" vertical="center" textRotation="90" wrapText="1"/>
      <protection/>
    </xf>
    <xf numFmtId="10" fontId="7" fillId="35" borderId="18" xfId="0" applyNumberFormat="1" applyFont="1" applyFill="1" applyBorder="1" applyAlignment="1" applyProtection="1">
      <alignment horizontal="center" vertical="center" textRotation="90" wrapText="1"/>
      <protection/>
    </xf>
    <xf numFmtId="10" fontId="7" fillId="35" borderId="32" xfId="0" applyNumberFormat="1" applyFont="1" applyFill="1" applyBorder="1" applyAlignment="1" applyProtection="1">
      <alignment horizontal="center" vertical="center" textRotation="90" wrapText="1"/>
      <protection/>
    </xf>
    <xf numFmtId="0" fontId="7" fillId="35" borderId="19" xfId="0" applyFont="1" applyFill="1" applyBorder="1" applyAlignment="1" applyProtection="1">
      <alignment horizontal="center" vertical="center" textRotation="90" wrapText="1"/>
      <protection/>
    </xf>
    <xf numFmtId="0" fontId="7" fillId="35" borderId="33" xfId="0" applyFont="1" applyFill="1" applyBorder="1" applyAlignment="1" applyProtection="1">
      <alignment horizontal="center" vertical="center" textRotation="90" wrapText="1"/>
      <protection/>
    </xf>
    <xf numFmtId="0" fontId="4" fillId="2" borderId="31" xfId="0" applyFont="1" applyFill="1" applyBorder="1" applyAlignment="1">
      <alignment horizontal="center"/>
    </xf>
    <xf numFmtId="0" fontId="4" fillId="2" borderId="41" xfId="0" applyFont="1" applyFill="1" applyBorder="1" applyAlignment="1">
      <alignment horizontal="center"/>
    </xf>
    <xf numFmtId="0" fontId="4" fillId="2" borderId="42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 vertical="center"/>
    </xf>
    <xf numFmtId="0" fontId="7" fillId="34" borderId="43" xfId="0" applyFont="1" applyFill="1" applyBorder="1" applyAlignment="1">
      <alignment horizontal="center" vertical="center"/>
    </xf>
    <xf numFmtId="0" fontId="8" fillId="34" borderId="17" xfId="0" applyFont="1" applyFill="1" applyBorder="1" applyAlignment="1" applyProtection="1">
      <alignment horizontal="center" vertical="center" wrapText="1"/>
      <protection locked="0"/>
    </xf>
    <xf numFmtId="0" fontId="8" fillId="34" borderId="44" xfId="0" applyFont="1" applyFill="1" applyBorder="1" applyAlignment="1" applyProtection="1">
      <alignment horizontal="center" vertical="center" wrapText="1"/>
      <protection locked="0"/>
    </xf>
    <xf numFmtId="4" fontId="11" fillId="34" borderId="18" xfId="0" applyNumberFormat="1" applyFont="1" applyFill="1" applyBorder="1" applyAlignment="1" applyProtection="1">
      <alignment horizontal="center" vertical="center" textRotation="90" wrapText="1"/>
      <protection/>
    </xf>
    <xf numFmtId="4" fontId="11" fillId="34" borderId="32" xfId="0" applyNumberFormat="1" applyFont="1" applyFill="1" applyBorder="1" applyAlignment="1" applyProtection="1">
      <alignment horizontal="center" vertical="center" textRotation="90" wrapText="1"/>
      <protection/>
    </xf>
    <xf numFmtId="0" fontId="11" fillId="34" borderId="18" xfId="0" applyFont="1" applyFill="1" applyBorder="1" applyAlignment="1" applyProtection="1">
      <alignment horizontal="center" vertical="center" textRotation="90" wrapText="1"/>
      <protection/>
    </xf>
    <xf numFmtId="0" fontId="11" fillId="34" borderId="32" xfId="0" applyFont="1" applyFill="1" applyBorder="1" applyAlignment="1" applyProtection="1">
      <alignment horizontal="center" vertical="center" textRotation="90" wrapText="1"/>
      <protection/>
    </xf>
    <xf numFmtId="3" fontId="11" fillId="33" borderId="45" xfId="0" applyNumberFormat="1" applyFont="1" applyFill="1" applyBorder="1" applyAlignment="1" applyProtection="1">
      <alignment horizontal="center" vertical="center" wrapText="1"/>
      <protection/>
    </xf>
    <xf numFmtId="0" fontId="4" fillId="2" borderId="46" xfId="0" applyFont="1" applyFill="1" applyBorder="1" applyAlignment="1">
      <alignment horizontal="center"/>
    </xf>
    <xf numFmtId="0" fontId="4" fillId="2" borderId="47" xfId="0" applyFont="1" applyFill="1" applyBorder="1" applyAlignment="1">
      <alignment horizontal="center"/>
    </xf>
    <xf numFmtId="0" fontId="4" fillId="2" borderId="48" xfId="0" applyFont="1" applyFill="1" applyBorder="1" applyAlignment="1">
      <alignment horizontal="center"/>
    </xf>
    <xf numFmtId="178" fontId="7" fillId="0" borderId="18" xfId="48" applyNumberFormat="1" applyFont="1" applyBorder="1" applyAlignment="1">
      <alignment horizontal="center" textRotation="90"/>
    </xf>
    <xf numFmtId="178" fontId="7" fillId="0" borderId="32" xfId="48" applyNumberFormat="1" applyFont="1" applyBorder="1" applyAlignment="1">
      <alignment horizontal="center" textRotation="90"/>
    </xf>
    <xf numFmtId="178" fontId="7" fillId="0" borderId="23" xfId="48" applyNumberFormat="1" applyFont="1" applyBorder="1" applyAlignment="1">
      <alignment horizontal="center" textRotation="90"/>
    </xf>
    <xf numFmtId="0" fontId="8" fillId="32" borderId="49" xfId="0" applyFont="1" applyFill="1" applyBorder="1" applyAlignment="1">
      <alignment horizontal="left" vertical="center" wrapText="1"/>
    </xf>
    <xf numFmtId="0" fontId="8" fillId="32" borderId="50" xfId="0" applyFont="1" applyFill="1" applyBorder="1" applyAlignment="1">
      <alignment horizontal="left" vertical="center" wrapText="1"/>
    </xf>
    <xf numFmtId="0" fontId="8" fillId="32" borderId="51" xfId="0" applyFont="1" applyFill="1" applyBorder="1" applyAlignment="1">
      <alignment horizontal="left" vertical="center" wrapText="1"/>
    </xf>
    <xf numFmtId="0" fontId="8" fillId="32" borderId="49" xfId="0" applyFont="1" applyFill="1" applyBorder="1" applyAlignment="1" applyProtection="1">
      <alignment horizontal="left" vertical="center" wrapText="1"/>
      <protection locked="0"/>
    </xf>
    <xf numFmtId="0" fontId="8" fillId="32" borderId="50" xfId="0" applyFont="1" applyFill="1" applyBorder="1" applyAlignment="1" applyProtection="1">
      <alignment horizontal="left" vertical="center" wrapText="1"/>
      <protection locked="0"/>
    </xf>
    <xf numFmtId="0" fontId="8" fillId="32" borderId="51" xfId="0" applyFont="1" applyFill="1" applyBorder="1" applyAlignment="1" applyProtection="1">
      <alignment horizontal="left" vertical="center" wrapText="1"/>
      <protection locked="0"/>
    </xf>
    <xf numFmtId="0" fontId="7" fillId="32" borderId="50" xfId="0" applyFont="1" applyFill="1" applyBorder="1" applyAlignment="1" applyProtection="1">
      <alignment horizontal="left" vertical="center" wrapText="1"/>
      <protection locked="0"/>
    </xf>
    <xf numFmtId="0" fontId="7" fillId="32" borderId="51" xfId="0" applyFont="1" applyFill="1" applyBorder="1" applyAlignment="1" applyProtection="1">
      <alignment horizontal="left" vertical="center" wrapText="1"/>
      <protection locked="0"/>
    </xf>
    <xf numFmtId="0" fontId="7" fillId="32" borderId="52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32" borderId="53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9" fillId="32" borderId="53" xfId="0" applyFont="1" applyFill="1" applyBorder="1" applyAlignment="1">
      <alignment horizontal="left" vertical="center" wrapText="1"/>
    </xf>
    <xf numFmtId="3" fontId="8" fillId="32" borderId="54" xfId="0" applyNumberFormat="1" applyFont="1" applyFill="1" applyBorder="1" applyAlignment="1" applyProtection="1">
      <alignment horizontal="center" vertical="center" wrapText="1"/>
      <protection/>
    </xf>
    <xf numFmtId="3" fontId="8" fillId="32" borderId="0" xfId="0" applyNumberFormat="1" applyFont="1" applyFill="1" applyBorder="1" applyAlignment="1" applyProtection="1">
      <alignment horizontal="center" vertical="center" wrapText="1"/>
      <protection/>
    </xf>
    <xf numFmtId="3" fontId="8" fillId="32" borderId="27" xfId="0" applyNumberFormat="1" applyFont="1" applyFill="1" applyBorder="1" applyAlignment="1" applyProtection="1">
      <alignment horizontal="center" vertical="center" wrapText="1"/>
      <protection/>
    </xf>
    <xf numFmtId="0" fontId="8" fillId="32" borderId="54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center" wrapText="1"/>
    </xf>
    <xf numFmtId="0" fontId="8" fillId="32" borderId="55" xfId="0" applyFont="1" applyFill="1" applyBorder="1" applyAlignment="1">
      <alignment horizontal="center" vertical="center" wrapText="1"/>
    </xf>
    <xf numFmtId="0" fontId="7" fillId="40" borderId="32" xfId="0" applyFont="1" applyFill="1" applyBorder="1" applyAlignment="1">
      <alignment horizontal="center" vertical="center" textRotation="90" wrapText="1"/>
    </xf>
    <xf numFmtId="0" fontId="7" fillId="40" borderId="23" xfId="0" applyFont="1" applyFill="1" applyBorder="1" applyAlignment="1">
      <alignment horizontal="center" vertical="center" textRotation="90" wrapText="1"/>
    </xf>
    <xf numFmtId="0" fontId="7" fillId="40" borderId="44" xfId="0" applyFont="1" applyFill="1" applyBorder="1" applyAlignment="1">
      <alignment horizontal="center" vertical="center" wrapText="1"/>
    </xf>
    <xf numFmtId="0" fontId="7" fillId="40" borderId="43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4" fontId="7" fillId="40" borderId="23" xfId="0" applyNumberFormat="1" applyFont="1" applyFill="1" applyBorder="1" applyAlignment="1">
      <alignment horizontal="center" vertical="center" textRotation="90" wrapText="1"/>
    </xf>
    <xf numFmtId="0" fontId="7" fillId="40" borderId="19" xfId="0" applyFont="1" applyFill="1" applyBorder="1" applyAlignment="1">
      <alignment horizontal="center" vertical="center" textRotation="90" wrapText="1"/>
    </xf>
    <xf numFmtId="0" fontId="7" fillId="40" borderId="33" xfId="0" applyFont="1" applyFill="1" applyBorder="1" applyAlignment="1">
      <alignment horizontal="center" vertical="center" textRotation="90" wrapText="1"/>
    </xf>
    <xf numFmtId="0" fontId="7" fillId="40" borderId="36" xfId="0" applyFont="1" applyFill="1" applyBorder="1" applyAlignment="1">
      <alignment horizontal="center" vertical="center" textRotation="90" wrapText="1"/>
    </xf>
    <xf numFmtId="0" fontId="7" fillId="40" borderId="22" xfId="0" applyFont="1" applyFill="1" applyBorder="1" applyAlignment="1" applyProtection="1">
      <alignment horizontal="center" vertical="center" textRotation="90" wrapText="1"/>
      <protection locked="0"/>
    </xf>
    <xf numFmtId="0" fontId="7" fillId="40" borderId="21" xfId="0" applyFont="1" applyFill="1" applyBorder="1" applyAlignment="1" applyProtection="1">
      <alignment horizontal="center" vertical="center" textRotation="90" wrapText="1"/>
      <protection locked="0"/>
    </xf>
    <xf numFmtId="0" fontId="7" fillId="40" borderId="24" xfId="0" applyFont="1" applyFill="1" applyBorder="1" applyAlignment="1" applyProtection="1">
      <alignment horizontal="center" vertical="center" textRotation="90" wrapText="1"/>
      <protection locked="0"/>
    </xf>
    <xf numFmtId="0" fontId="7" fillId="40" borderId="56" xfId="0" applyFont="1" applyFill="1" applyBorder="1" applyAlignment="1">
      <alignment horizontal="center" vertical="center" textRotation="90" wrapText="1"/>
    </xf>
    <xf numFmtId="0" fontId="7" fillId="40" borderId="57" xfId="0" applyFont="1" applyFill="1" applyBorder="1" applyAlignment="1">
      <alignment horizontal="center" vertical="center" textRotation="90" wrapText="1"/>
    </xf>
    <xf numFmtId="0" fontId="7" fillId="40" borderId="58" xfId="0" applyFont="1" applyFill="1" applyBorder="1" applyAlignment="1">
      <alignment horizontal="center" vertical="center" textRotation="90" wrapText="1"/>
    </xf>
    <xf numFmtId="0" fontId="7" fillId="40" borderId="59" xfId="0" applyFont="1" applyFill="1" applyBorder="1" applyAlignment="1">
      <alignment horizontal="center" vertical="center" wrapText="1"/>
    </xf>
    <xf numFmtId="0" fontId="7" fillId="40" borderId="60" xfId="0" applyFont="1" applyFill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7" fillId="40" borderId="18" xfId="0" applyFont="1" applyFill="1" applyBorder="1" applyAlignment="1" applyProtection="1">
      <alignment horizontal="center" vertical="center" textRotation="90" wrapText="1"/>
      <protection locked="0"/>
    </xf>
    <xf numFmtId="0" fontId="7" fillId="40" borderId="32" xfId="0" applyFont="1" applyFill="1" applyBorder="1" applyAlignment="1" applyProtection="1">
      <alignment horizontal="center" vertical="center" textRotation="90" wrapText="1"/>
      <protection locked="0"/>
    </xf>
    <xf numFmtId="0" fontId="7" fillId="40" borderId="23" xfId="0" applyFont="1" applyFill="1" applyBorder="1" applyAlignment="1" applyProtection="1">
      <alignment horizontal="center" vertical="center" textRotation="90" wrapText="1"/>
      <protection locked="0"/>
    </xf>
    <xf numFmtId="175" fontId="8" fillId="34" borderId="29" xfId="0" applyNumberFormat="1" applyFont="1" applyFill="1" applyBorder="1" applyAlignment="1">
      <alignment horizontal="center" vertical="center" wrapText="1"/>
    </xf>
    <xf numFmtId="175" fontId="8" fillId="34" borderId="41" xfId="0" applyNumberFormat="1" applyFont="1" applyFill="1" applyBorder="1" applyAlignment="1">
      <alignment horizontal="center" vertical="center" wrapText="1"/>
    </xf>
    <xf numFmtId="175" fontId="8" fillId="34" borderId="62" xfId="0" applyNumberFormat="1" applyFont="1" applyFill="1" applyBorder="1" applyAlignment="1">
      <alignment horizontal="center" vertical="center" wrapText="1"/>
    </xf>
    <xf numFmtId="175" fontId="8" fillId="34" borderId="47" xfId="0" applyNumberFormat="1" applyFont="1" applyFill="1" applyBorder="1" applyAlignment="1">
      <alignment horizontal="center" vertical="center" wrapText="1"/>
    </xf>
    <xf numFmtId="3" fontId="7" fillId="34" borderId="30" xfId="0" applyNumberFormat="1" applyFont="1" applyFill="1" applyBorder="1" applyAlignment="1">
      <alignment horizontal="center" vertical="center" wrapText="1"/>
    </xf>
    <xf numFmtId="3" fontId="7" fillId="34" borderId="38" xfId="0" applyNumberFormat="1" applyFont="1" applyFill="1" applyBorder="1" applyAlignment="1">
      <alignment horizontal="center" vertical="center" wrapText="1"/>
    </xf>
    <xf numFmtId="0" fontId="7" fillId="40" borderId="20" xfId="0" applyFont="1" applyFill="1" applyBorder="1" applyAlignment="1" applyProtection="1">
      <alignment horizontal="center" vertical="center" textRotation="90" wrapText="1"/>
      <protection locked="0"/>
    </xf>
    <xf numFmtId="3" fontId="7" fillId="35" borderId="26" xfId="0" applyNumberFormat="1" applyFont="1" applyFill="1" applyBorder="1" applyAlignment="1" applyProtection="1">
      <alignment horizontal="center" vertical="center" textRotation="90" wrapText="1"/>
      <protection/>
    </xf>
    <xf numFmtId="3" fontId="7" fillId="35" borderId="27" xfId="0" applyNumberFormat="1" applyFont="1" applyFill="1" applyBorder="1" applyAlignment="1" applyProtection="1">
      <alignment horizontal="center" vertical="center" textRotation="90" wrapText="1"/>
      <protection/>
    </xf>
    <xf numFmtId="0" fontId="7" fillId="40" borderId="63" xfId="0" applyFont="1" applyFill="1" applyBorder="1" applyAlignment="1">
      <alignment horizontal="center" vertical="center" textRotation="90" wrapText="1"/>
    </xf>
    <xf numFmtId="0" fontId="7" fillId="40" borderId="17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7" fillId="40" borderId="12" xfId="0" applyFont="1" applyFill="1" applyBorder="1" applyAlignment="1">
      <alignment horizontal="center" vertical="center" wrapText="1"/>
    </xf>
    <xf numFmtId="0" fontId="7" fillId="40" borderId="32" xfId="0" applyFont="1" applyFill="1" applyBorder="1" applyAlignment="1">
      <alignment horizontal="center" vertical="center" wrapText="1"/>
    </xf>
    <xf numFmtId="0" fontId="7" fillId="40" borderId="23" xfId="0" applyFont="1" applyFill="1" applyBorder="1" applyAlignment="1">
      <alignment horizontal="center" vertical="center" wrapText="1"/>
    </xf>
    <xf numFmtId="178" fontId="7" fillId="39" borderId="44" xfId="48" applyNumberFormat="1" applyFont="1" applyFill="1" applyBorder="1" applyAlignment="1" applyProtection="1">
      <alignment horizontal="center" vertical="center" textRotation="90" wrapText="1"/>
      <protection locked="0"/>
    </xf>
    <xf numFmtId="178" fontId="7" fillId="39" borderId="43" xfId="48" applyNumberFormat="1" applyFont="1" applyFill="1" applyBorder="1" applyAlignment="1" applyProtection="1">
      <alignment horizontal="center" vertical="center" textRotation="90" wrapText="1"/>
      <protection locked="0"/>
    </xf>
    <xf numFmtId="3" fontId="7" fillId="39" borderId="32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39" borderId="23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7" borderId="18" xfId="0" applyFont="1" applyFill="1" applyBorder="1" applyAlignment="1" applyProtection="1">
      <alignment horizontal="center" vertical="center" textRotation="90" wrapText="1"/>
      <protection locked="0"/>
    </xf>
    <xf numFmtId="0" fontId="7" fillId="37" borderId="32" xfId="0" applyFont="1" applyFill="1" applyBorder="1" applyAlignment="1" applyProtection="1">
      <alignment horizontal="center" vertical="center" textRotation="90" wrapText="1"/>
      <protection locked="0"/>
    </xf>
    <xf numFmtId="0" fontId="7" fillId="37" borderId="23" xfId="0" applyFont="1" applyFill="1" applyBorder="1" applyAlignment="1" applyProtection="1">
      <alignment horizontal="center" vertical="center" textRotation="90" wrapText="1"/>
      <protection locked="0"/>
    </xf>
    <xf numFmtId="178" fontId="7" fillId="39" borderId="17" xfId="48" applyNumberFormat="1" applyFont="1" applyFill="1" applyBorder="1" applyAlignment="1" applyProtection="1">
      <alignment horizontal="center" vertical="center" textRotation="90" wrapText="1"/>
      <protection locked="0"/>
    </xf>
    <xf numFmtId="3" fontId="7" fillId="39" borderId="18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40" borderId="18" xfId="0" applyNumberFormat="1" applyFont="1" applyFill="1" applyBorder="1" applyAlignment="1">
      <alignment horizontal="center" vertical="center" textRotation="90" wrapText="1"/>
    </xf>
    <xf numFmtId="3" fontId="7" fillId="40" borderId="32" xfId="0" applyNumberFormat="1" applyFont="1" applyFill="1" applyBorder="1" applyAlignment="1">
      <alignment horizontal="center" vertical="center" textRotation="90" wrapText="1"/>
    </xf>
    <xf numFmtId="3" fontId="7" fillId="40" borderId="23" xfId="0" applyNumberFormat="1" applyFont="1" applyFill="1" applyBorder="1" applyAlignment="1">
      <alignment horizontal="center" vertical="center" textRotation="90" wrapText="1"/>
    </xf>
    <xf numFmtId="3" fontId="7" fillId="39" borderId="12" xfId="0" applyNumberFormat="1" applyFont="1" applyFill="1" applyBorder="1" applyAlignment="1" applyProtection="1">
      <alignment horizontal="center" vertical="center" textRotation="90" wrapText="1"/>
      <protection locked="0"/>
    </xf>
    <xf numFmtId="178" fontId="7" fillId="0" borderId="12" xfId="48" applyNumberFormat="1" applyFont="1" applyBorder="1" applyAlignment="1">
      <alignment horizontal="center" textRotation="90"/>
    </xf>
    <xf numFmtId="178" fontId="7" fillId="39" borderId="11" xfId="48" applyNumberFormat="1" applyFont="1" applyFill="1" applyBorder="1" applyAlignment="1" applyProtection="1">
      <alignment horizontal="center" vertical="center" textRotation="90" wrapText="1"/>
      <protection locked="0"/>
    </xf>
    <xf numFmtId="0" fontId="7" fillId="40" borderId="46" xfId="0" applyFont="1" applyFill="1" applyBorder="1" applyAlignment="1">
      <alignment horizontal="center" vertical="center"/>
    </xf>
    <xf numFmtId="0" fontId="7" fillId="40" borderId="47" xfId="0" applyFont="1" applyFill="1" applyBorder="1" applyAlignment="1">
      <alignment horizontal="center" vertical="center"/>
    </xf>
    <xf numFmtId="0" fontId="7" fillId="40" borderId="48" xfId="0" applyFont="1" applyFill="1" applyBorder="1" applyAlignment="1">
      <alignment horizontal="center" vertical="center"/>
    </xf>
    <xf numFmtId="3" fontId="7" fillId="0" borderId="21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0" borderId="24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40" borderId="64" xfId="0" applyFont="1" applyFill="1" applyBorder="1" applyAlignment="1">
      <alignment horizontal="center" vertical="center" wrapText="1"/>
    </xf>
    <xf numFmtId="0" fontId="7" fillId="40" borderId="46" xfId="0" applyFont="1" applyFill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13" fillId="0" borderId="20" xfId="0" applyFont="1" applyFill="1" applyBorder="1" applyAlignment="1" applyProtection="1">
      <alignment horizontal="center" vertical="center" textRotation="90" wrapText="1"/>
      <protection locked="0"/>
    </xf>
    <xf numFmtId="0" fontId="13" fillId="0" borderId="21" xfId="0" applyFont="1" applyFill="1" applyBorder="1" applyAlignment="1" applyProtection="1">
      <alignment horizontal="center" vertical="center" textRotation="90" wrapText="1"/>
      <protection locked="0"/>
    </xf>
    <xf numFmtId="0" fontId="13" fillId="0" borderId="24" xfId="0" applyFont="1" applyFill="1" applyBorder="1" applyAlignment="1" applyProtection="1">
      <alignment horizontal="center" vertical="center" textRotation="90" wrapText="1"/>
      <protection locked="0"/>
    </xf>
    <xf numFmtId="0" fontId="7" fillId="0" borderId="63" xfId="0" applyFont="1" applyFill="1" applyBorder="1" applyAlignment="1">
      <alignment horizontal="center" vertical="center" textRotation="90" wrapText="1"/>
    </xf>
    <xf numFmtId="0" fontId="7" fillId="0" borderId="57" xfId="0" applyFont="1" applyFill="1" applyBorder="1" applyAlignment="1">
      <alignment horizontal="center" vertical="center" textRotation="90" wrapText="1"/>
    </xf>
    <xf numFmtId="0" fontId="7" fillId="0" borderId="58" xfId="0" applyFont="1" applyFill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4" fontId="7" fillId="40" borderId="18" xfId="0" applyNumberFormat="1" applyFont="1" applyFill="1" applyBorder="1" applyAlignment="1">
      <alignment horizontal="center" vertical="center" textRotation="90" wrapText="1"/>
    </xf>
    <xf numFmtId="0" fontId="7" fillId="40" borderId="18" xfId="0" applyFont="1" applyFill="1" applyBorder="1" applyAlignment="1">
      <alignment horizontal="center" vertical="center" textRotation="90" wrapText="1"/>
    </xf>
    <xf numFmtId="0" fontId="7" fillId="40" borderId="19" xfId="0" applyFont="1" applyFill="1" applyBorder="1" applyAlignment="1">
      <alignment horizontal="center" vertical="center" wrapText="1"/>
    </xf>
    <xf numFmtId="4" fontId="7" fillId="40" borderId="17" xfId="0" applyNumberFormat="1" applyFont="1" applyFill="1" applyBorder="1" applyAlignment="1">
      <alignment horizontal="center" vertical="center" textRotation="90" wrapText="1"/>
    </xf>
    <xf numFmtId="4" fontId="7" fillId="40" borderId="44" xfId="0" applyNumberFormat="1" applyFont="1" applyFill="1" applyBorder="1" applyAlignment="1">
      <alignment horizontal="center" vertical="center" textRotation="90" wrapText="1"/>
    </xf>
    <xf numFmtId="4" fontId="7" fillId="40" borderId="43" xfId="0" applyNumberFormat="1" applyFont="1" applyFill="1" applyBorder="1" applyAlignment="1">
      <alignment horizontal="center" vertical="center" textRotation="90" wrapText="1"/>
    </xf>
    <xf numFmtId="0" fontId="7" fillId="38" borderId="18" xfId="0" applyFont="1" applyFill="1" applyBorder="1" applyAlignment="1" applyProtection="1">
      <alignment horizontal="center" vertical="center" textRotation="90" wrapText="1"/>
      <protection locked="0"/>
    </xf>
    <xf numFmtId="0" fontId="7" fillId="38" borderId="32" xfId="0" applyFont="1" applyFill="1" applyBorder="1" applyAlignment="1" applyProtection="1">
      <alignment horizontal="center" vertical="center" textRotation="90" wrapText="1"/>
      <protection locked="0"/>
    </xf>
    <xf numFmtId="0" fontId="7" fillId="38" borderId="23" xfId="0" applyFont="1" applyFill="1" applyBorder="1" applyAlignment="1" applyProtection="1">
      <alignment horizontal="center" vertical="center" textRotation="90" wrapText="1"/>
      <protection locked="0"/>
    </xf>
    <xf numFmtId="0" fontId="7" fillId="40" borderId="31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rmal 12 2" xfId="54"/>
    <cellStyle name="Normal 2" xfId="55"/>
    <cellStyle name="Normal 4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AK32"/>
  <sheetViews>
    <sheetView tabSelected="1" zoomScale="70" zoomScaleNormal="70" zoomScalePageLayoutView="0" workbookViewId="0" topLeftCell="B1">
      <selection activeCell="B2" sqref="B2:AJ2"/>
    </sheetView>
  </sheetViews>
  <sheetFormatPr defaultColWidth="11.421875" defaultRowHeight="15"/>
  <cols>
    <col min="1" max="1" width="4.57421875" style="0" customWidth="1"/>
    <col min="2" max="2" width="15.8515625" style="53" customWidth="1"/>
    <col min="3" max="3" width="10.00390625" style="53" customWidth="1"/>
    <col min="4" max="4" width="27.7109375" style="0" customWidth="1"/>
    <col min="5" max="5" width="10.00390625" style="0" customWidth="1"/>
    <col min="8" max="8" width="19.28125" style="54" customWidth="1"/>
    <col min="9" max="9" width="15.7109375" style="54" customWidth="1"/>
    <col min="10" max="10" width="4.8515625" style="54" customWidth="1"/>
    <col min="11" max="12" width="5.7109375" style="0" customWidth="1"/>
    <col min="13" max="13" width="6.57421875" style="0" customWidth="1"/>
    <col min="14" max="14" width="6.140625" style="0" customWidth="1"/>
    <col min="15" max="32" width="5.00390625" style="0" customWidth="1"/>
    <col min="33" max="33" width="5.140625" style="55" customWidth="1"/>
    <col min="34" max="34" width="5.421875" style="0" customWidth="1"/>
    <col min="35" max="35" width="4.8515625" style="0" customWidth="1"/>
    <col min="36" max="36" width="7.140625" style="0" customWidth="1"/>
  </cols>
  <sheetData>
    <row r="1" spans="2:36" ht="15.75" thickBot="1">
      <c r="B1" s="1"/>
      <c r="C1" s="1"/>
      <c r="D1" s="2"/>
      <c r="E1" s="2"/>
      <c r="F1" s="2"/>
      <c r="G1" s="2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2:36" ht="15">
      <c r="B2" s="108" t="s">
        <v>165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10"/>
    </row>
    <row r="3" spans="2:36" ht="15.75" thickBot="1">
      <c r="B3" s="120" t="s">
        <v>39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2"/>
    </row>
    <row r="4" spans="2:36" ht="33.75" customHeight="1">
      <c r="B4" s="126" t="s">
        <v>57</v>
      </c>
      <c r="C4" s="127"/>
      <c r="D4" s="127"/>
      <c r="E4" s="127"/>
      <c r="F4" s="127"/>
      <c r="G4" s="127"/>
      <c r="H4" s="128"/>
      <c r="I4" s="129" t="s">
        <v>18</v>
      </c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1"/>
      <c r="U4" s="129" t="s">
        <v>58</v>
      </c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3"/>
    </row>
    <row r="5" spans="2:36" ht="39" customHeight="1" thickBot="1">
      <c r="B5" s="134" t="s">
        <v>55</v>
      </c>
      <c r="C5" s="135"/>
      <c r="D5" s="136"/>
      <c r="E5" s="4"/>
      <c r="F5" s="137" t="s">
        <v>56</v>
      </c>
      <c r="G5" s="137"/>
      <c r="H5" s="137"/>
      <c r="I5" s="137"/>
      <c r="J5" s="137"/>
      <c r="K5" s="137"/>
      <c r="L5" s="137"/>
      <c r="M5" s="137"/>
      <c r="N5" s="138"/>
      <c r="O5" s="139" t="s">
        <v>0</v>
      </c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1"/>
      <c r="AG5" s="142" t="s">
        <v>1</v>
      </c>
      <c r="AH5" s="143"/>
      <c r="AI5" s="143"/>
      <c r="AJ5" s="144"/>
    </row>
    <row r="6" spans="2:36" ht="16.5" customHeight="1">
      <c r="B6" s="111" t="s">
        <v>19</v>
      </c>
      <c r="C6" s="170" t="s">
        <v>2</v>
      </c>
      <c r="D6" s="171"/>
      <c r="E6" s="171"/>
      <c r="F6" s="171"/>
      <c r="G6" s="171"/>
      <c r="H6" s="171"/>
      <c r="I6" s="113" t="s">
        <v>3</v>
      </c>
      <c r="J6" s="115" t="s">
        <v>20</v>
      </c>
      <c r="K6" s="115" t="s">
        <v>4</v>
      </c>
      <c r="L6" s="117" t="s">
        <v>42</v>
      </c>
      <c r="M6" s="90" t="s">
        <v>21</v>
      </c>
      <c r="N6" s="92" t="s">
        <v>22</v>
      </c>
      <c r="O6" s="119" t="s">
        <v>34</v>
      </c>
      <c r="P6" s="95"/>
      <c r="Q6" s="94" t="s">
        <v>35</v>
      </c>
      <c r="R6" s="95"/>
      <c r="S6" s="94" t="s">
        <v>36</v>
      </c>
      <c r="T6" s="95"/>
      <c r="U6" s="94" t="s">
        <v>7</v>
      </c>
      <c r="V6" s="95"/>
      <c r="W6" s="94" t="s">
        <v>6</v>
      </c>
      <c r="X6" s="95"/>
      <c r="Y6" s="94" t="s">
        <v>37</v>
      </c>
      <c r="Z6" s="95"/>
      <c r="AA6" s="94" t="s">
        <v>5</v>
      </c>
      <c r="AB6" s="95"/>
      <c r="AC6" s="94" t="s">
        <v>8</v>
      </c>
      <c r="AD6" s="95"/>
      <c r="AE6" s="94" t="s">
        <v>9</v>
      </c>
      <c r="AF6" s="101"/>
      <c r="AG6" s="177" t="s">
        <v>10</v>
      </c>
      <c r="AH6" s="102" t="s">
        <v>11</v>
      </c>
      <c r="AI6" s="104" t="s">
        <v>12</v>
      </c>
      <c r="AJ6" s="106" t="s">
        <v>23</v>
      </c>
    </row>
    <row r="7" spans="2:36" ht="76.5" customHeight="1" thickBot="1">
      <c r="B7" s="112"/>
      <c r="C7" s="172"/>
      <c r="D7" s="173"/>
      <c r="E7" s="173"/>
      <c r="F7" s="173"/>
      <c r="G7" s="173"/>
      <c r="H7" s="173"/>
      <c r="I7" s="114"/>
      <c r="J7" s="116" t="s">
        <v>20</v>
      </c>
      <c r="K7" s="116"/>
      <c r="L7" s="118"/>
      <c r="M7" s="91"/>
      <c r="N7" s="93"/>
      <c r="O7" s="5" t="s">
        <v>24</v>
      </c>
      <c r="P7" s="57" t="s">
        <v>25</v>
      </c>
      <c r="Q7" s="6" t="s">
        <v>24</v>
      </c>
      <c r="R7" s="57" t="s">
        <v>25</v>
      </c>
      <c r="S7" s="6" t="s">
        <v>24</v>
      </c>
      <c r="T7" s="57" t="s">
        <v>25</v>
      </c>
      <c r="U7" s="6" t="s">
        <v>24</v>
      </c>
      <c r="V7" s="57" t="s">
        <v>25</v>
      </c>
      <c r="W7" s="6" t="s">
        <v>24</v>
      </c>
      <c r="X7" s="57" t="s">
        <v>25</v>
      </c>
      <c r="Y7" s="6" t="s">
        <v>24</v>
      </c>
      <c r="Z7" s="57" t="s">
        <v>25</v>
      </c>
      <c r="AA7" s="6" t="s">
        <v>24</v>
      </c>
      <c r="AB7" s="57" t="s">
        <v>26</v>
      </c>
      <c r="AC7" s="6" t="s">
        <v>24</v>
      </c>
      <c r="AD7" s="57" t="s">
        <v>26</v>
      </c>
      <c r="AE7" s="6" t="s">
        <v>24</v>
      </c>
      <c r="AF7" s="58" t="s">
        <v>26</v>
      </c>
      <c r="AG7" s="178"/>
      <c r="AH7" s="103"/>
      <c r="AI7" s="105"/>
      <c r="AJ7" s="107"/>
    </row>
    <row r="8" spans="2:36" ht="78" customHeight="1" thickBot="1">
      <c r="B8" s="7" t="s">
        <v>27</v>
      </c>
      <c r="C8" s="174" t="s">
        <v>40</v>
      </c>
      <c r="D8" s="175"/>
      <c r="E8" s="175"/>
      <c r="F8" s="175"/>
      <c r="G8" s="175"/>
      <c r="H8" s="175"/>
      <c r="I8" s="62" t="s">
        <v>41</v>
      </c>
      <c r="J8" s="68">
        <v>93.86</v>
      </c>
      <c r="K8" s="68">
        <v>94.86</v>
      </c>
      <c r="L8" s="68">
        <f>J8+(K8-J8)/(4*2)</f>
        <v>93.985</v>
      </c>
      <c r="M8" s="9"/>
      <c r="N8" s="63"/>
      <c r="O8" s="10">
        <f aca="true" t="shared" si="0" ref="O8:AF8">O10+O15+O20+O24+O28</f>
        <v>0</v>
      </c>
      <c r="P8" s="11">
        <f t="shared" si="0"/>
        <v>0</v>
      </c>
      <c r="Q8" s="11">
        <f t="shared" si="0"/>
        <v>2080</v>
      </c>
      <c r="R8" s="11">
        <f t="shared" si="0"/>
        <v>0</v>
      </c>
      <c r="S8" s="11">
        <f t="shared" si="0"/>
        <v>0</v>
      </c>
      <c r="T8" s="11">
        <f t="shared" si="0"/>
        <v>0</v>
      </c>
      <c r="U8" s="11">
        <f t="shared" si="0"/>
        <v>0</v>
      </c>
      <c r="V8" s="11">
        <f t="shared" si="0"/>
        <v>0</v>
      </c>
      <c r="W8" s="11">
        <f t="shared" si="0"/>
        <v>0</v>
      </c>
      <c r="X8" s="11">
        <f t="shared" si="0"/>
        <v>0</v>
      </c>
      <c r="Y8" s="11">
        <f t="shared" si="0"/>
        <v>0</v>
      </c>
      <c r="Z8" s="11">
        <f t="shared" si="0"/>
        <v>0</v>
      </c>
      <c r="AA8" s="11">
        <f t="shared" si="0"/>
        <v>0</v>
      </c>
      <c r="AB8" s="11">
        <f t="shared" si="0"/>
        <v>0</v>
      </c>
      <c r="AC8" s="11">
        <f t="shared" si="0"/>
        <v>0</v>
      </c>
      <c r="AD8" s="11">
        <f t="shared" si="0"/>
        <v>0</v>
      </c>
      <c r="AE8" s="11">
        <f t="shared" si="0"/>
        <v>2080</v>
      </c>
      <c r="AF8" s="12">
        <f t="shared" si="0"/>
        <v>0</v>
      </c>
      <c r="AG8" s="13">
        <f>AG10+AG15+AG20</f>
        <v>0</v>
      </c>
      <c r="AH8" s="14"/>
      <c r="AI8" s="14"/>
      <c r="AJ8" s="15"/>
    </row>
    <row r="9" spans="2:36" ht="5.25" customHeight="1" thickBot="1">
      <c r="B9" s="98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100"/>
    </row>
    <row r="10" spans="2:36" ht="105.75" customHeight="1" thickBot="1">
      <c r="B10" s="81" t="s">
        <v>13</v>
      </c>
      <c r="C10" s="82" t="s">
        <v>32</v>
      </c>
      <c r="D10" s="82" t="s">
        <v>14</v>
      </c>
      <c r="E10" s="82" t="s">
        <v>28</v>
      </c>
      <c r="F10" s="83" t="s">
        <v>29</v>
      </c>
      <c r="G10" s="83" t="s">
        <v>30</v>
      </c>
      <c r="H10" s="84" t="s">
        <v>15</v>
      </c>
      <c r="I10" s="65" t="s">
        <v>33</v>
      </c>
      <c r="J10" s="66"/>
      <c r="K10" s="66"/>
      <c r="L10" s="66"/>
      <c r="M10" s="66"/>
      <c r="N10" s="67"/>
      <c r="O10" s="70">
        <f>SUM(O11:O14)</f>
        <v>0</v>
      </c>
      <c r="P10" s="71">
        <f>SUM(P11:P14)</f>
        <v>0</v>
      </c>
      <c r="Q10" s="72">
        <f>SUM(Q11:Q14)</f>
        <v>416</v>
      </c>
      <c r="R10" s="71">
        <f>SUM(R11:R14)</f>
        <v>0</v>
      </c>
      <c r="S10" s="72"/>
      <c r="T10" s="71"/>
      <c r="U10" s="72"/>
      <c r="V10" s="71"/>
      <c r="W10" s="72"/>
      <c r="X10" s="71"/>
      <c r="Y10" s="72"/>
      <c r="Z10" s="71"/>
      <c r="AA10" s="72"/>
      <c r="AB10" s="71"/>
      <c r="AC10" s="72"/>
      <c r="AD10" s="71"/>
      <c r="AE10" s="73">
        <f>O10+Q10</f>
        <v>416</v>
      </c>
      <c r="AF10" s="78">
        <f>AF11</f>
        <v>0</v>
      </c>
      <c r="AG10" s="77">
        <f>SUM(AG11:AG14)</f>
        <v>0</v>
      </c>
      <c r="AH10" s="74"/>
      <c r="AI10" s="74"/>
      <c r="AJ10" s="75"/>
    </row>
    <row r="11" spans="2:36" ht="17.25" customHeight="1">
      <c r="B11" s="147" t="s">
        <v>43</v>
      </c>
      <c r="C11" s="60"/>
      <c r="D11" s="31" t="s">
        <v>48</v>
      </c>
      <c r="E11" s="31" t="s">
        <v>49</v>
      </c>
      <c r="F11" s="79"/>
      <c r="G11" s="80"/>
      <c r="H11" s="147" t="s">
        <v>43</v>
      </c>
      <c r="I11" s="149" t="s">
        <v>50</v>
      </c>
      <c r="J11" s="89">
        <v>1</v>
      </c>
      <c r="K11" s="89">
        <v>1</v>
      </c>
      <c r="L11" s="89">
        <v>1</v>
      </c>
      <c r="M11" s="145"/>
      <c r="N11" s="96"/>
      <c r="O11" s="190"/>
      <c r="P11" s="192"/>
      <c r="Q11" s="124">
        <v>416</v>
      </c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>
        <v>416</v>
      </c>
      <c r="AF11" s="124"/>
      <c r="AG11" s="194"/>
      <c r="AH11" s="155"/>
      <c r="AI11" s="155"/>
      <c r="AJ11" s="158"/>
    </row>
    <row r="12" spans="2:36" ht="17.25" customHeight="1">
      <c r="B12" s="147"/>
      <c r="C12" s="60"/>
      <c r="D12" s="31"/>
      <c r="E12" s="31"/>
      <c r="F12" s="32"/>
      <c r="G12" s="29"/>
      <c r="H12" s="147"/>
      <c r="I12" s="149"/>
      <c r="J12" s="89"/>
      <c r="K12" s="89"/>
      <c r="L12" s="89"/>
      <c r="M12" s="145"/>
      <c r="N12" s="96"/>
      <c r="O12" s="190"/>
      <c r="P12" s="192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95"/>
      <c r="AH12" s="156"/>
      <c r="AI12" s="156"/>
      <c r="AJ12" s="159"/>
    </row>
    <row r="13" spans="2:36" ht="17.25" customHeight="1">
      <c r="B13" s="147"/>
      <c r="C13" s="60"/>
      <c r="D13" s="31"/>
      <c r="E13" s="31"/>
      <c r="F13" s="33"/>
      <c r="G13" s="29"/>
      <c r="H13" s="147"/>
      <c r="I13" s="149"/>
      <c r="J13" s="89"/>
      <c r="K13" s="89"/>
      <c r="L13" s="89"/>
      <c r="M13" s="145"/>
      <c r="N13" s="96"/>
      <c r="O13" s="190"/>
      <c r="P13" s="192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95"/>
      <c r="AH13" s="156"/>
      <c r="AI13" s="156"/>
      <c r="AJ13" s="159"/>
    </row>
    <row r="14" spans="2:36" ht="17.25" customHeight="1" thickBot="1">
      <c r="B14" s="148"/>
      <c r="C14" s="61"/>
      <c r="D14" s="35"/>
      <c r="E14" s="35"/>
      <c r="F14" s="36"/>
      <c r="G14" s="37"/>
      <c r="H14" s="148"/>
      <c r="I14" s="150"/>
      <c r="J14" s="151"/>
      <c r="K14" s="151"/>
      <c r="L14" s="151"/>
      <c r="M14" s="146"/>
      <c r="N14" s="97"/>
      <c r="O14" s="191"/>
      <c r="P14" s="193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96"/>
      <c r="AH14" s="157"/>
      <c r="AI14" s="157"/>
      <c r="AJ14" s="160"/>
    </row>
    <row r="15" spans="2:36" ht="36" customHeight="1" thickBot="1">
      <c r="B15" s="16" t="s">
        <v>13</v>
      </c>
      <c r="C15" s="17" t="s">
        <v>32</v>
      </c>
      <c r="D15" s="17" t="s">
        <v>14</v>
      </c>
      <c r="E15" s="17" t="s">
        <v>31</v>
      </c>
      <c r="F15" s="18" t="s">
        <v>29</v>
      </c>
      <c r="G15" s="18" t="s">
        <v>30</v>
      </c>
      <c r="H15" s="64" t="s">
        <v>16</v>
      </c>
      <c r="I15" s="65" t="s">
        <v>33</v>
      </c>
      <c r="J15" s="19"/>
      <c r="K15" s="39"/>
      <c r="L15" s="39"/>
      <c r="M15" s="40"/>
      <c r="N15" s="41"/>
      <c r="O15" s="70">
        <f>SUM(O16:O19)</f>
        <v>0</v>
      </c>
      <c r="P15" s="71">
        <f>SUM(P16:P19)</f>
        <v>0</v>
      </c>
      <c r="Q15" s="72">
        <f>SUM(Q16:Q19)</f>
        <v>416</v>
      </c>
      <c r="R15" s="71">
        <f>SUM(R16:R19)</f>
        <v>0</v>
      </c>
      <c r="S15" s="72"/>
      <c r="T15" s="71"/>
      <c r="U15" s="72"/>
      <c r="V15" s="71"/>
      <c r="W15" s="72"/>
      <c r="X15" s="71"/>
      <c r="Y15" s="72"/>
      <c r="Z15" s="71"/>
      <c r="AA15" s="72"/>
      <c r="AB15" s="71"/>
      <c r="AC15" s="72"/>
      <c r="AD15" s="71"/>
      <c r="AE15" s="73">
        <f>O15+Q15</f>
        <v>416</v>
      </c>
      <c r="AF15" s="78">
        <f>AF16</f>
        <v>0</v>
      </c>
      <c r="AG15" s="77">
        <f>SUM(AG16:AG19)</f>
        <v>0</v>
      </c>
      <c r="AH15" s="74"/>
      <c r="AI15" s="74"/>
      <c r="AJ15" s="75"/>
    </row>
    <row r="16" spans="2:36" ht="18.75" customHeight="1">
      <c r="B16" s="161" t="s">
        <v>44</v>
      </c>
      <c r="C16" s="187"/>
      <c r="D16" s="42"/>
      <c r="E16" s="42"/>
      <c r="F16" s="43"/>
      <c r="G16" s="29"/>
      <c r="H16" s="163" t="s">
        <v>44</v>
      </c>
      <c r="I16" s="165" t="s">
        <v>51</v>
      </c>
      <c r="J16" s="89">
        <v>0</v>
      </c>
      <c r="K16" s="89">
        <v>1</v>
      </c>
      <c r="L16" s="89"/>
      <c r="M16" s="145"/>
      <c r="N16" s="96"/>
      <c r="O16" s="197"/>
      <c r="P16" s="198"/>
      <c r="Q16" s="123">
        <v>416</v>
      </c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>
        <v>416</v>
      </c>
      <c r="AF16" s="123"/>
      <c r="AG16" s="194"/>
      <c r="AH16" s="167"/>
      <c r="AI16" s="167"/>
      <c r="AJ16" s="152"/>
    </row>
    <row r="17" spans="2:36" ht="15">
      <c r="B17" s="161"/>
      <c r="C17" s="188"/>
      <c r="D17" s="42"/>
      <c r="E17" s="42"/>
      <c r="F17" s="43"/>
      <c r="G17" s="29"/>
      <c r="H17" s="163"/>
      <c r="I17" s="165"/>
      <c r="J17" s="89"/>
      <c r="K17" s="89"/>
      <c r="L17" s="89"/>
      <c r="M17" s="145"/>
      <c r="N17" s="96"/>
      <c r="O17" s="190"/>
      <c r="P17" s="192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95"/>
      <c r="AH17" s="168"/>
      <c r="AI17" s="168"/>
      <c r="AJ17" s="153"/>
    </row>
    <row r="18" spans="2:36" ht="15">
      <c r="B18" s="161"/>
      <c r="C18" s="188"/>
      <c r="D18" s="42"/>
      <c r="E18" s="42"/>
      <c r="F18" s="44"/>
      <c r="G18" s="29"/>
      <c r="H18" s="163"/>
      <c r="I18" s="165"/>
      <c r="J18" s="89"/>
      <c r="K18" s="89"/>
      <c r="L18" s="89"/>
      <c r="M18" s="145"/>
      <c r="N18" s="96"/>
      <c r="O18" s="190"/>
      <c r="P18" s="192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95"/>
      <c r="AH18" s="168"/>
      <c r="AI18" s="168"/>
      <c r="AJ18" s="153"/>
    </row>
    <row r="19" spans="2:37" ht="15.75" thickBot="1">
      <c r="B19" s="162"/>
      <c r="C19" s="189"/>
      <c r="D19" s="45"/>
      <c r="E19" s="45"/>
      <c r="F19" s="46"/>
      <c r="G19" s="37"/>
      <c r="H19" s="164"/>
      <c r="I19" s="166"/>
      <c r="J19" s="151"/>
      <c r="K19" s="151"/>
      <c r="L19" s="151"/>
      <c r="M19" s="146"/>
      <c r="N19" s="97"/>
      <c r="O19" s="191"/>
      <c r="P19" s="193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96"/>
      <c r="AH19" s="169"/>
      <c r="AI19" s="169"/>
      <c r="AJ19" s="154"/>
      <c r="AK19" s="47"/>
    </row>
    <row r="20" spans="2:37" ht="74.25" customHeight="1" thickBot="1">
      <c r="B20" s="16" t="s">
        <v>13</v>
      </c>
      <c r="C20" s="17" t="s">
        <v>32</v>
      </c>
      <c r="D20" s="17" t="s">
        <v>14</v>
      </c>
      <c r="E20" s="17" t="s">
        <v>31</v>
      </c>
      <c r="F20" s="18" t="s">
        <v>29</v>
      </c>
      <c r="G20" s="18" t="s">
        <v>30</v>
      </c>
      <c r="H20" s="64" t="s">
        <v>17</v>
      </c>
      <c r="I20" s="65" t="s">
        <v>33</v>
      </c>
      <c r="J20" s="19"/>
      <c r="K20" s="48"/>
      <c r="L20" s="39"/>
      <c r="M20" s="40"/>
      <c r="N20" s="41"/>
      <c r="O20" s="70">
        <f>SUM(O21:O23)</f>
        <v>0</v>
      </c>
      <c r="P20" s="71">
        <f>SUM(P21:P23)</f>
        <v>0</v>
      </c>
      <c r="Q20" s="72">
        <f>SUM(Q21:Q23)</f>
        <v>416</v>
      </c>
      <c r="R20" s="71">
        <f>SUM(R21:R23)</f>
        <v>0</v>
      </c>
      <c r="S20" s="72"/>
      <c r="T20" s="71"/>
      <c r="U20" s="72"/>
      <c r="V20" s="71"/>
      <c r="W20" s="72"/>
      <c r="X20" s="71"/>
      <c r="Y20" s="72"/>
      <c r="Z20" s="71"/>
      <c r="AA20" s="72"/>
      <c r="AB20" s="71"/>
      <c r="AC20" s="72"/>
      <c r="AD20" s="71"/>
      <c r="AE20" s="73">
        <f>O20+Q20</f>
        <v>416</v>
      </c>
      <c r="AF20" s="78">
        <f>AF21</f>
        <v>0</v>
      </c>
      <c r="AG20" s="77">
        <f>SUM(AG21:AG23)</f>
        <v>0</v>
      </c>
      <c r="AH20" s="74"/>
      <c r="AI20" s="74"/>
      <c r="AJ20" s="75"/>
      <c r="AK20" s="47"/>
    </row>
    <row r="21" spans="2:37" ht="21" customHeight="1">
      <c r="B21" s="180" t="s">
        <v>45</v>
      </c>
      <c r="C21" s="59"/>
      <c r="D21" s="27"/>
      <c r="E21" s="27"/>
      <c r="F21" s="49"/>
      <c r="G21" s="50"/>
      <c r="H21" s="181" t="s">
        <v>45</v>
      </c>
      <c r="I21" s="184" t="s">
        <v>52</v>
      </c>
      <c r="J21" s="89">
        <v>39.87</v>
      </c>
      <c r="K21" s="89">
        <v>44.87</v>
      </c>
      <c r="L21" s="89"/>
      <c r="M21" s="145"/>
      <c r="N21" s="96"/>
      <c r="O21" s="197"/>
      <c r="P21" s="198"/>
      <c r="Q21" s="123">
        <v>416</v>
      </c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>
        <v>416</v>
      </c>
      <c r="AF21" s="123"/>
      <c r="AG21" s="194"/>
      <c r="AH21" s="176"/>
      <c r="AI21" s="176"/>
      <c r="AJ21" s="179"/>
      <c r="AK21" s="47"/>
    </row>
    <row r="22" spans="2:37" ht="21" customHeight="1">
      <c r="B22" s="147"/>
      <c r="C22" s="60"/>
      <c r="D22" s="31"/>
      <c r="E22" s="31"/>
      <c r="F22" s="51"/>
      <c r="G22" s="29"/>
      <c r="H22" s="182"/>
      <c r="I22" s="185"/>
      <c r="J22" s="89"/>
      <c r="K22" s="89"/>
      <c r="L22" s="89"/>
      <c r="M22" s="145"/>
      <c r="N22" s="96"/>
      <c r="O22" s="190"/>
      <c r="P22" s="192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95"/>
      <c r="AH22" s="156"/>
      <c r="AI22" s="156"/>
      <c r="AJ22" s="159"/>
      <c r="AK22" s="47"/>
    </row>
    <row r="23" spans="2:36" ht="21" customHeight="1" thickBot="1">
      <c r="B23" s="148"/>
      <c r="C23" s="61"/>
      <c r="D23" s="35"/>
      <c r="E23" s="35"/>
      <c r="F23" s="52"/>
      <c r="G23" s="37"/>
      <c r="H23" s="183"/>
      <c r="I23" s="186"/>
      <c r="J23" s="89"/>
      <c r="K23" s="89"/>
      <c r="L23" s="89"/>
      <c r="M23" s="145"/>
      <c r="N23" s="96"/>
      <c r="O23" s="191"/>
      <c r="P23" s="193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96"/>
      <c r="AH23" s="157"/>
      <c r="AI23" s="157"/>
      <c r="AJ23" s="160"/>
    </row>
    <row r="24" spans="2:37" ht="74.25" customHeight="1" thickBot="1">
      <c r="B24" s="16" t="s">
        <v>13</v>
      </c>
      <c r="C24" s="17" t="s">
        <v>32</v>
      </c>
      <c r="D24" s="17" t="s">
        <v>14</v>
      </c>
      <c r="E24" s="17" t="s">
        <v>31</v>
      </c>
      <c r="F24" s="18" t="s">
        <v>29</v>
      </c>
      <c r="G24" s="18" t="s">
        <v>30</v>
      </c>
      <c r="H24" s="64" t="s">
        <v>17</v>
      </c>
      <c r="I24" s="65" t="s">
        <v>33</v>
      </c>
      <c r="J24" s="19"/>
      <c r="K24" s="48"/>
      <c r="L24" s="39"/>
      <c r="M24" s="40"/>
      <c r="N24" s="41"/>
      <c r="O24" s="70">
        <f>SUM(O25:O27)</f>
        <v>0</v>
      </c>
      <c r="P24" s="71">
        <f>SUM(P25:P27)</f>
        <v>0</v>
      </c>
      <c r="Q24" s="72">
        <f>SUM(Q25:Q27)</f>
        <v>416</v>
      </c>
      <c r="R24" s="71">
        <f>SUM(R25:R27)</f>
        <v>0</v>
      </c>
      <c r="S24" s="72"/>
      <c r="T24" s="71"/>
      <c r="U24" s="72"/>
      <c r="V24" s="71"/>
      <c r="W24" s="72"/>
      <c r="X24" s="71"/>
      <c r="Y24" s="72"/>
      <c r="Z24" s="71"/>
      <c r="AA24" s="72"/>
      <c r="AB24" s="71"/>
      <c r="AC24" s="72"/>
      <c r="AD24" s="71"/>
      <c r="AE24" s="73">
        <f>O24+Q24</f>
        <v>416</v>
      </c>
      <c r="AF24" s="78">
        <f>AF25</f>
        <v>0</v>
      </c>
      <c r="AG24" s="77">
        <f>SUM(AG25:AG27)</f>
        <v>0</v>
      </c>
      <c r="AH24" s="74"/>
      <c r="AI24" s="74"/>
      <c r="AJ24" s="75"/>
      <c r="AK24" s="47"/>
    </row>
    <row r="25" spans="2:37" ht="21" customHeight="1">
      <c r="B25" s="180" t="s">
        <v>46</v>
      </c>
      <c r="C25" s="59"/>
      <c r="D25" s="27"/>
      <c r="E25" s="27"/>
      <c r="F25" s="49"/>
      <c r="G25" s="50"/>
      <c r="H25" s="181" t="s">
        <v>46</v>
      </c>
      <c r="I25" s="184" t="s">
        <v>53</v>
      </c>
      <c r="J25" s="89">
        <v>19</v>
      </c>
      <c r="K25" s="89">
        <v>19</v>
      </c>
      <c r="L25" s="89"/>
      <c r="M25" s="145"/>
      <c r="N25" s="96"/>
      <c r="O25" s="197"/>
      <c r="P25" s="198"/>
      <c r="Q25" s="123">
        <v>416</v>
      </c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>
        <v>416</v>
      </c>
      <c r="AF25" s="123"/>
      <c r="AG25" s="194"/>
      <c r="AH25" s="176"/>
      <c r="AI25" s="176"/>
      <c r="AJ25" s="179"/>
      <c r="AK25" s="47"/>
    </row>
    <row r="26" spans="2:37" ht="21" customHeight="1">
      <c r="B26" s="147"/>
      <c r="C26" s="60"/>
      <c r="D26" s="31"/>
      <c r="E26" s="31"/>
      <c r="F26" s="51"/>
      <c r="G26" s="29"/>
      <c r="H26" s="182"/>
      <c r="I26" s="185"/>
      <c r="J26" s="89"/>
      <c r="K26" s="89"/>
      <c r="L26" s="89"/>
      <c r="M26" s="145"/>
      <c r="N26" s="96"/>
      <c r="O26" s="190"/>
      <c r="P26" s="192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95"/>
      <c r="AH26" s="156"/>
      <c r="AI26" s="156"/>
      <c r="AJ26" s="159"/>
      <c r="AK26" s="47"/>
    </row>
    <row r="27" spans="2:36" ht="21" customHeight="1" thickBot="1">
      <c r="B27" s="148"/>
      <c r="C27" s="61"/>
      <c r="D27" s="35"/>
      <c r="E27" s="35"/>
      <c r="F27" s="52"/>
      <c r="G27" s="37"/>
      <c r="H27" s="183"/>
      <c r="I27" s="186"/>
      <c r="J27" s="89"/>
      <c r="K27" s="89"/>
      <c r="L27" s="89"/>
      <c r="M27" s="145"/>
      <c r="N27" s="96"/>
      <c r="O27" s="191"/>
      <c r="P27" s="193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96"/>
      <c r="AH27" s="157"/>
      <c r="AI27" s="157"/>
      <c r="AJ27" s="160"/>
    </row>
    <row r="28" spans="2:37" ht="74.25" customHeight="1" thickBot="1">
      <c r="B28" s="16" t="s">
        <v>13</v>
      </c>
      <c r="C28" s="17" t="s">
        <v>32</v>
      </c>
      <c r="D28" s="17" t="s">
        <v>14</v>
      </c>
      <c r="E28" s="17" t="s">
        <v>31</v>
      </c>
      <c r="F28" s="18" t="s">
        <v>29</v>
      </c>
      <c r="G28" s="18" t="s">
        <v>30</v>
      </c>
      <c r="H28" s="64" t="s">
        <v>17</v>
      </c>
      <c r="I28" s="65" t="s">
        <v>33</v>
      </c>
      <c r="J28" s="19"/>
      <c r="K28" s="48"/>
      <c r="L28" s="39"/>
      <c r="M28" s="40"/>
      <c r="N28" s="41"/>
      <c r="O28" s="20">
        <f>SUM(O29:O31)</f>
        <v>0</v>
      </c>
      <c r="P28" s="21">
        <f>SUM(P29:P31)</f>
        <v>0</v>
      </c>
      <c r="Q28" s="22">
        <f>SUM(Q29:Q31)</f>
        <v>416</v>
      </c>
      <c r="R28" s="21">
        <f>SUM(R29:R31)</f>
        <v>0</v>
      </c>
      <c r="S28" s="22"/>
      <c r="T28" s="21"/>
      <c r="U28" s="22"/>
      <c r="V28" s="21"/>
      <c r="W28" s="22"/>
      <c r="X28" s="21"/>
      <c r="Y28" s="22"/>
      <c r="Z28" s="21"/>
      <c r="AA28" s="22"/>
      <c r="AB28" s="21"/>
      <c r="AC28" s="22"/>
      <c r="AD28" s="21"/>
      <c r="AE28" s="23">
        <f>O28+Q28</f>
        <v>416</v>
      </c>
      <c r="AF28" s="76">
        <f>AF29</f>
        <v>0</v>
      </c>
      <c r="AG28" s="77">
        <f>SUM(AG29:AG31)</f>
        <v>0</v>
      </c>
      <c r="AH28" s="74"/>
      <c r="AI28" s="74"/>
      <c r="AJ28" s="75"/>
      <c r="AK28" s="47"/>
    </row>
    <row r="29" spans="2:37" ht="21" customHeight="1">
      <c r="B29" s="180" t="s">
        <v>47</v>
      </c>
      <c r="C29" s="59"/>
      <c r="D29" s="27"/>
      <c r="E29" s="27"/>
      <c r="F29" s="49"/>
      <c r="G29" s="50"/>
      <c r="H29" s="181" t="s">
        <v>47</v>
      </c>
      <c r="I29" s="184" t="s">
        <v>54</v>
      </c>
      <c r="J29" s="89">
        <v>25</v>
      </c>
      <c r="K29" s="89">
        <v>25</v>
      </c>
      <c r="L29" s="89"/>
      <c r="M29" s="145"/>
      <c r="N29" s="96"/>
      <c r="O29" s="197"/>
      <c r="P29" s="198"/>
      <c r="Q29" s="123">
        <v>416</v>
      </c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>
        <v>416</v>
      </c>
      <c r="AF29" s="123"/>
      <c r="AG29" s="194"/>
      <c r="AH29" s="176"/>
      <c r="AI29" s="176"/>
      <c r="AJ29" s="179"/>
      <c r="AK29" s="47"/>
    </row>
    <row r="30" spans="2:37" ht="21" customHeight="1">
      <c r="B30" s="147"/>
      <c r="C30" s="60"/>
      <c r="D30" s="31"/>
      <c r="E30" s="31"/>
      <c r="F30" s="51"/>
      <c r="G30" s="29"/>
      <c r="H30" s="182"/>
      <c r="I30" s="185"/>
      <c r="J30" s="89"/>
      <c r="K30" s="89"/>
      <c r="L30" s="89"/>
      <c r="M30" s="145"/>
      <c r="N30" s="96"/>
      <c r="O30" s="190"/>
      <c r="P30" s="192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95"/>
      <c r="AH30" s="156"/>
      <c r="AI30" s="156"/>
      <c r="AJ30" s="159"/>
      <c r="AK30" s="47"/>
    </row>
    <row r="31" spans="2:36" ht="21" customHeight="1" thickBot="1">
      <c r="B31" s="148"/>
      <c r="C31" s="61"/>
      <c r="D31" s="35"/>
      <c r="E31" s="35"/>
      <c r="F31" s="52"/>
      <c r="G31" s="37"/>
      <c r="H31" s="183"/>
      <c r="I31" s="186"/>
      <c r="J31" s="89"/>
      <c r="K31" s="89"/>
      <c r="L31" s="89"/>
      <c r="M31" s="145"/>
      <c r="N31" s="96"/>
      <c r="O31" s="191"/>
      <c r="P31" s="193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96"/>
      <c r="AH31" s="157"/>
      <c r="AI31" s="157"/>
      <c r="AJ31" s="160"/>
    </row>
    <row r="32" spans="9:10" ht="15">
      <c r="I32" s="56"/>
      <c r="J32" s="56"/>
    </row>
  </sheetData>
  <sheetProtection/>
  <mergeCells count="183">
    <mergeCell ref="AA29:AA31"/>
    <mergeCell ref="AB29:AB31"/>
    <mergeCell ref="AC29:AC31"/>
    <mergeCell ref="AD29:AD31"/>
    <mergeCell ref="AG29:AG31"/>
    <mergeCell ref="U29:U31"/>
    <mergeCell ref="V29:V31"/>
    <mergeCell ref="W29:W31"/>
    <mergeCell ref="X29:X31"/>
    <mergeCell ref="Y29:Y31"/>
    <mergeCell ref="Z29:Z31"/>
    <mergeCell ref="AB25:AB27"/>
    <mergeCell ref="AC25:AC27"/>
    <mergeCell ref="AD25:AD27"/>
    <mergeCell ref="AG25:AG27"/>
    <mergeCell ref="O29:O31"/>
    <mergeCell ref="P29:P31"/>
    <mergeCell ref="Q29:Q31"/>
    <mergeCell ref="R29:R31"/>
    <mergeCell ref="S29:S31"/>
    <mergeCell ref="T29:T31"/>
    <mergeCell ref="AG21:AG23"/>
    <mergeCell ref="O25:O27"/>
    <mergeCell ref="P25:P27"/>
    <mergeCell ref="Q25:Q27"/>
    <mergeCell ref="R25:R27"/>
    <mergeCell ref="S25:S27"/>
    <mergeCell ref="T25:T27"/>
    <mergeCell ref="U25:U27"/>
    <mergeCell ref="V25:V27"/>
    <mergeCell ref="W25:W27"/>
    <mergeCell ref="Y21:Y23"/>
    <mergeCell ref="Z21:Z23"/>
    <mergeCell ref="AA21:AA23"/>
    <mergeCell ref="AB21:AB23"/>
    <mergeCell ref="AC21:AC23"/>
    <mergeCell ref="AD21:AD23"/>
    <mergeCell ref="AC16:AC19"/>
    <mergeCell ref="AD16:AD19"/>
    <mergeCell ref="AG16:AG19"/>
    <mergeCell ref="O21:O23"/>
    <mergeCell ref="P21:P23"/>
    <mergeCell ref="Q21:Q23"/>
    <mergeCell ref="R21:R23"/>
    <mergeCell ref="S21:S23"/>
    <mergeCell ref="T21:T23"/>
    <mergeCell ref="U21:U23"/>
    <mergeCell ref="W16:W19"/>
    <mergeCell ref="X16:X19"/>
    <mergeCell ref="Y16:Y19"/>
    <mergeCell ref="Z16:Z19"/>
    <mergeCell ref="AA16:AA19"/>
    <mergeCell ref="V16:V19"/>
    <mergeCell ref="AB16:AB19"/>
    <mergeCell ref="AD11:AD14"/>
    <mergeCell ref="AG11:AG14"/>
    <mergeCell ref="O16:O19"/>
    <mergeCell ref="P16:P19"/>
    <mergeCell ref="Q16:Q19"/>
    <mergeCell ref="R16:R19"/>
    <mergeCell ref="S16:S19"/>
    <mergeCell ref="T16:T19"/>
    <mergeCell ref="U16:U19"/>
    <mergeCell ref="X11:X14"/>
    <mergeCell ref="Y11:Y14"/>
    <mergeCell ref="Z11:Z14"/>
    <mergeCell ref="AA11:AA14"/>
    <mergeCell ref="AB11:AB14"/>
    <mergeCell ref="AC11:AC14"/>
    <mergeCell ref="AE29:AE31"/>
    <mergeCell ref="AF29:AF31"/>
    <mergeCell ref="AH29:AH31"/>
    <mergeCell ref="AI29:AI31"/>
    <mergeCell ref="AJ29:AJ31"/>
    <mergeCell ref="J11:J14"/>
    <mergeCell ref="L11:L14"/>
    <mergeCell ref="O11:O14"/>
    <mergeCell ref="P11:P14"/>
    <mergeCell ref="Q11:Q14"/>
    <mergeCell ref="B29:B31"/>
    <mergeCell ref="H29:H31"/>
    <mergeCell ref="I29:I31"/>
    <mergeCell ref="K29:K31"/>
    <mergeCell ref="M29:M31"/>
    <mergeCell ref="N29:N31"/>
    <mergeCell ref="AE25:AE27"/>
    <mergeCell ref="AF25:AF27"/>
    <mergeCell ref="AH25:AH27"/>
    <mergeCell ref="AI25:AI27"/>
    <mergeCell ref="AJ25:AJ27"/>
    <mergeCell ref="X25:X27"/>
    <mergeCell ref="Y25:Y27"/>
    <mergeCell ref="Z25:Z27"/>
    <mergeCell ref="AA25:AA27"/>
    <mergeCell ref="B25:B27"/>
    <mergeCell ref="H25:H27"/>
    <mergeCell ref="I25:I27"/>
    <mergeCell ref="K25:K27"/>
    <mergeCell ref="M25:M27"/>
    <mergeCell ref="J16:J19"/>
    <mergeCell ref="L16:L19"/>
    <mergeCell ref="L21:L23"/>
    <mergeCell ref="J25:J27"/>
    <mergeCell ref="AG6:AG7"/>
    <mergeCell ref="AJ21:AJ23"/>
    <mergeCell ref="B21:B23"/>
    <mergeCell ref="H21:H23"/>
    <mergeCell ref="I21:I23"/>
    <mergeCell ref="K21:K23"/>
    <mergeCell ref="M21:M23"/>
    <mergeCell ref="V21:V23"/>
    <mergeCell ref="W21:W23"/>
    <mergeCell ref="X21:X23"/>
    <mergeCell ref="C8:H8"/>
    <mergeCell ref="AI21:AI23"/>
    <mergeCell ref="N21:N23"/>
    <mergeCell ref="AE21:AE23"/>
    <mergeCell ref="AF21:AF23"/>
    <mergeCell ref="AH21:AH23"/>
    <mergeCell ref="AI16:AI19"/>
    <mergeCell ref="J21:J23"/>
    <mergeCell ref="C16:C19"/>
    <mergeCell ref="R11:R14"/>
    <mergeCell ref="B16:B19"/>
    <mergeCell ref="H16:H19"/>
    <mergeCell ref="I16:I19"/>
    <mergeCell ref="K16:K19"/>
    <mergeCell ref="B11:B14"/>
    <mergeCell ref="AH16:AH19"/>
    <mergeCell ref="S11:S14"/>
    <mergeCell ref="T11:T14"/>
    <mergeCell ref="U11:U14"/>
    <mergeCell ref="V11:V14"/>
    <mergeCell ref="H11:H14"/>
    <mergeCell ref="I11:I14"/>
    <mergeCell ref="K11:K14"/>
    <mergeCell ref="M11:M14"/>
    <mergeCell ref="N16:N19"/>
    <mergeCell ref="AJ16:AJ19"/>
    <mergeCell ref="AF11:AF14"/>
    <mergeCell ref="AH11:AH14"/>
    <mergeCell ref="AI11:AI14"/>
    <mergeCell ref="AJ11:AJ14"/>
    <mergeCell ref="AE16:AE19"/>
    <mergeCell ref="AF16:AF19"/>
    <mergeCell ref="B4:H4"/>
    <mergeCell ref="I4:T4"/>
    <mergeCell ref="U4:AJ4"/>
    <mergeCell ref="B5:D5"/>
    <mergeCell ref="F5:N5"/>
    <mergeCell ref="O5:AF5"/>
    <mergeCell ref="AG5:AJ5"/>
    <mergeCell ref="AE11:AE14"/>
    <mergeCell ref="B2:AJ2"/>
    <mergeCell ref="B6:B7"/>
    <mergeCell ref="I6:I7"/>
    <mergeCell ref="J6:J7"/>
    <mergeCell ref="K6:K7"/>
    <mergeCell ref="L6:L7"/>
    <mergeCell ref="O6:P6"/>
    <mergeCell ref="Q6:R6"/>
    <mergeCell ref="B3:AJ3"/>
    <mergeCell ref="Y6:Z6"/>
    <mergeCell ref="AA6:AB6"/>
    <mergeCell ref="S6:T6"/>
    <mergeCell ref="B9:AJ9"/>
    <mergeCell ref="AE6:AF6"/>
    <mergeCell ref="AH6:AH7"/>
    <mergeCell ref="AI6:AI7"/>
    <mergeCell ref="AJ6:AJ7"/>
    <mergeCell ref="U6:V6"/>
    <mergeCell ref="AC6:AD6"/>
    <mergeCell ref="C6:H7"/>
    <mergeCell ref="L25:L27"/>
    <mergeCell ref="J29:J31"/>
    <mergeCell ref="L29:L31"/>
    <mergeCell ref="M6:M7"/>
    <mergeCell ref="N6:N7"/>
    <mergeCell ref="W6:X6"/>
    <mergeCell ref="N11:N14"/>
    <mergeCell ref="M16:M19"/>
    <mergeCell ref="N25:N27"/>
    <mergeCell ref="W11:W1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B1:AJ18"/>
  <sheetViews>
    <sheetView zoomScalePageLayoutView="0" workbookViewId="0" topLeftCell="S9">
      <selection activeCell="E1" sqref="A1:IV16384"/>
    </sheetView>
  </sheetViews>
  <sheetFormatPr defaultColWidth="11.421875" defaultRowHeight="15"/>
  <cols>
    <col min="1" max="1" width="4.57421875" style="0" customWidth="1"/>
    <col min="2" max="2" width="15.8515625" style="53" customWidth="1"/>
    <col min="3" max="3" width="10.00390625" style="53" customWidth="1"/>
    <col min="4" max="4" width="27.7109375" style="0" customWidth="1"/>
    <col min="5" max="5" width="10.00390625" style="0" customWidth="1"/>
    <col min="8" max="8" width="19.28125" style="54" customWidth="1"/>
    <col min="9" max="9" width="15.7109375" style="54" customWidth="1"/>
    <col min="10" max="10" width="4.8515625" style="54" customWidth="1"/>
    <col min="11" max="12" width="5.7109375" style="0" customWidth="1"/>
    <col min="13" max="13" width="6.57421875" style="0" customWidth="1"/>
    <col min="14" max="14" width="6.140625" style="0" customWidth="1"/>
    <col min="15" max="32" width="5.00390625" style="0" customWidth="1"/>
    <col min="33" max="33" width="5.140625" style="55" customWidth="1"/>
    <col min="34" max="34" width="5.421875" style="0" customWidth="1"/>
    <col min="35" max="35" width="4.8515625" style="0" customWidth="1"/>
    <col min="36" max="36" width="7.140625" style="0" customWidth="1"/>
  </cols>
  <sheetData>
    <row r="1" spans="2:36" ht="15.75" thickBot="1">
      <c r="B1" s="1"/>
      <c r="C1" s="1"/>
      <c r="D1" s="2"/>
      <c r="E1" s="2"/>
      <c r="F1" s="2"/>
      <c r="G1" s="2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2:36" ht="15">
      <c r="B2" s="108" t="s">
        <v>38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10"/>
    </row>
    <row r="3" spans="2:36" ht="15.75" thickBot="1">
      <c r="B3" s="120" t="s">
        <v>39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2"/>
    </row>
    <row r="4" spans="2:36" ht="33.75" customHeight="1">
      <c r="B4" s="126" t="s">
        <v>57</v>
      </c>
      <c r="C4" s="127"/>
      <c r="D4" s="127"/>
      <c r="E4" s="127"/>
      <c r="F4" s="127"/>
      <c r="G4" s="127"/>
      <c r="H4" s="128"/>
      <c r="I4" s="129" t="s">
        <v>18</v>
      </c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1"/>
      <c r="U4" s="129" t="s">
        <v>58</v>
      </c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3"/>
    </row>
    <row r="5" spans="2:36" ht="39" customHeight="1" thickBot="1">
      <c r="B5" s="134" t="s">
        <v>90</v>
      </c>
      <c r="C5" s="135"/>
      <c r="D5" s="136"/>
      <c r="E5" s="4"/>
      <c r="F5" s="137" t="s">
        <v>91</v>
      </c>
      <c r="G5" s="137"/>
      <c r="H5" s="137"/>
      <c r="I5" s="137"/>
      <c r="J5" s="137"/>
      <c r="K5" s="137"/>
      <c r="L5" s="137"/>
      <c r="M5" s="137"/>
      <c r="N5" s="138"/>
      <c r="O5" s="139" t="s">
        <v>0</v>
      </c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1"/>
      <c r="AG5" s="142" t="s">
        <v>1</v>
      </c>
      <c r="AH5" s="143"/>
      <c r="AI5" s="143"/>
      <c r="AJ5" s="144"/>
    </row>
    <row r="6" spans="2:36" ht="16.5" customHeight="1">
      <c r="B6" s="111" t="s">
        <v>19</v>
      </c>
      <c r="C6" s="170" t="s">
        <v>2</v>
      </c>
      <c r="D6" s="171"/>
      <c r="E6" s="171"/>
      <c r="F6" s="171"/>
      <c r="G6" s="171"/>
      <c r="H6" s="171"/>
      <c r="I6" s="113" t="s">
        <v>3</v>
      </c>
      <c r="J6" s="115" t="s">
        <v>20</v>
      </c>
      <c r="K6" s="115" t="s">
        <v>4</v>
      </c>
      <c r="L6" s="117" t="s">
        <v>42</v>
      </c>
      <c r="M6" s="90" t="s">
        <v>21</v>
      </c>
      <c r="N6" s="92" t="s">
        <v>22</v>
      </c>
      <c r="O6" s="119" t="s">
        <v>34</v>
      </c>
      <c r="P6" s="95"/>
      <c r="Q6" s="94" t="s">
        <v>35</v>
      </c>
      <c r="R6" s="95"/>
      <c r="S6" s="94" t="s">
        <v>36</v>
      </c>
      <c r="T6" s="95"/>
      <c r="U6" s="94" t="s">
        <v>7</v>
      </c>
      <c r="V6" s="95"/>
      <c r="W6" s="94" t="s">
        <v>6</v>
      </c>
      <c r="X6" s="95"/>
      <c r="Y6" s="94" t="s">
        <v>37</v>
      </c>
      <c r="Z6" s="95"/>
      <c r="AA6" s="94" t="s">
        <v>5</v>
      </c>
      <c r="AB6" s="95"/>
      <c r="AC6" s="94" t="s">
        <v>8</v>
      </c>
      <c r="AD6" s="95"/>
      <c r="AE6" s="94" t="s">
        <v>9</v>
      </c>
      <c r="AF6" s="101"/>
      <c r="AG6" s="177" t="s">
        <v>10</v>
      </c>
      <c r="AH6" s="102" t="s">
        <v>11</v>
      </c>
      <c r="AI6" s="104" t="s">
        <v>12</v>
      </c>
      <c r="AJ6" s="106" t="s">
        <v>23</v>
      </c>
    </row>
    <row r="7" spans="2:36" ht="76.5" customHeight="1" thickBot="1">
      <c r="B7" s="112"/>
      <c r="C7" s="172"/>
      <c r="D7" s="173"/>
      <c r="E7" s="173"/>
      <c r="F7" s="173"/>
      <c r="G7" s="173"/>
      <c r="H7" s="173"/>
      <c r="I7" s="114"/>
      <c r="J7" s="116" t="s">
        <v>20</v>
      </c>
      <c r="K7" s="116"/>
      <c r="L7" s="118"/>
      <c r="M7" s="91"/>
      <c r="N7" s="93"/>
      <c r="O7" s="5" t="s">
        <v>24</v>
      </c>
      <c r="P7" s="57" t="s">
        <v>25</v>
      </c>
      <c r="Q7" s="6" t="s">
        <v>24</v>
      </c>
      <c r="R7" s="57" t="s">
        <v>25</v>
      </c>
      <c r="S7" s="6" t="s">
        <v>24</v>
      </c>
      <c r="T7" s="57" t="s">
        <v>25</v>
      </c>
      <c r="U7" s="6" t="s">
        <v>24</v>
      </c>
      <c r="V7" s="57" t="s">
        <v>25</v>
      </c>
      <c r="W7" s="6" t="s">
        <v>24</v>
      </c>
      <c r="X7" s="57" t="s">
        <v>25</v>
      </c>
      <c r="Y7" s="6" t="s">
        <v>24</v>
      </c>
      <c r="Z7" s="57" t="s">
        <v>25</v>
      </c>
      <c r="AA7" s="6" t="s">
        <v>24</v>
      </c>
      <c r="AB7" s="57" t="s">
        <v>26</v>
      </c>
      <c r="AC7" s="6" t="s">
        <v>24</v>
      </c>
      <c r="AD7" s="57" t="s">
        <v>26</v>
      </c>
      <c r="AE7" s="6" t="s">
        <v>24</v>
      </c>
      <c r="AF7" s="58" t="s">
        <v>26</v>
      </c>
      <c r="AG7" s="178"/>
      <c r="AH7" s="103"/>
      <c r="AI7" s="105"/>
      <c r="AJ7" s="107"/>
    </row>
    <row r="8" spans="2:36" ht="78" customHeight="1" thickBot="1">
      <c r="B8" s="7" t="s">
        <v>27</v>
      </c>
      <c r="C8" s="174" t="s">
        <v>102</v>
      </c>
      <c r="D8" s="175"/>
      <c r="E8" s="175"/>
      <c r="F8" s="175"/>
      <c r="G8" s="175"/>
      <c r="H8" s="175"/>
      <c r="I8" s="62" t="s">
        <v>103</v>
      </c>
      <c r="J8" s="68">
        <v>1715</v>
      </c>
      <c r="K8" s="68">
        <v>2693</v>
      </c>
      <c r="L8" s="8">
        <f>J8+(K8-J8)/(4*2)</f>
        <v>1837.25</v>
      </c>
      <c r="M8" s="9"/>
      <c r="N8" s="63"/>
      <c r="O8" s="10">
        <f>+O9</f>
        <v>0</v>
      </c>
      <c r="P8" s="11">
        <f aca="true" t="shared" si="0" ref="P8:AD9">+P9</f>
        <v>0</v>
      </c>
      <c r="Q8" s="11">
        <f t="shared" si="0"/>
        <v>0</v>
      </c>
      <c r="R8" s="11">
        <f t="shared" si="0"/>
        <v>0</v>
      </c>
      <c r="S8" s="11">
        <f t="shared" si="0"/>
        <v>0</v>
      </c>
      <c r="T8" s="11">
        <f t="shared" si="0"/>
        <v>0</v>
      </c>
      <c r="U8" s="11">
        <f t="shared" si="0"/>
        <v>0</v>
      </c>
      <c r="V8" s="11">
        <f t="shared" si="0"/>
        <v>0</v>
      </c>
      <c r="W8" s="11">
        <f t="shared" si="0"/>
        <v>0</v>
      </c>
      <c r="X8" s="11">
        <f t="shared" si="0"/>
        <v>0</v>
      </c>
      <c r="Y8" s="11">
        <f t="shared" si="0"/>
        <v>0</v>
      </c>
      <c r="Z8" s="11">
        <f t="shared" si="0"/>
        <v>0</v>
      </c>
      <c r="AA8" s="11">
        <f t="shared" si="0"/>
        <v>0</v>
      </c>
      <c r="AB8" s="11">
        <f t="shared" si="0"/>
        <v>0</v>
      </c>
      <c r="AC8" s="11">
        <f t="shared" si="0"/>
        <v>0</v>
      </c>
      <c r="AD8" s="11">
        <f t="shared" si="0"/>
        <v>0</v>
      </c>
      <c r="AE8" s="88">
        <f>+AE9</f>
        <v>0</v>
      </c>
      <c r="AF8" s="12">
        <f>+AF9</f>
        <v>0</v>
      </c>
      <c r="AG8" s="13">
        <f>+AG9</f>
        <v>0</v>
      </c>
      <c r="AH8" s="14"/>
      <c r="AI8" s="14"/>
      <c r="AJ8" s="15"/>
    </row>
    <row r="9" spans="2:36" ht="105.75" customHeight="1" thickBot="1">
      <c r="B9" s="16" t="s">
        <v>13</v>
      </c>
      <c r="C9" s="17" t="s">
        <v>32</v>
      </c>
      <c r="D9" s="17" t="s">
        <v>14</v>
      </c>
      <c r="E9" s="17" t="s">
        <v>28</v>
      </c>
      <c r="F9" s="18" t="s">
        <v>29</v>
      </c>
      <c r="G9" s="18" t="s">
        <v>30</v>
      </c>
      <c r="H9" s="64" t="s">
        <v>15</v>
      </c>
      <c r="I9" s="69" t="s">
        <v>33</v>
      </c>
      <c r="J9" s="40"/>
      <c r="K9" s="40"/>
      <c r="L9" s="40"/>
      <c r="M9" s="40"/>
      <c r="N9" s="41"/>
      <c r="O9" s="20">
        <f>+O10</f>
        <v>0</v>
      </c>
      <c r="P9" s="21">
        <f t="shared" si="0"/>
        <v>0</v>
      </c>
      <c r="Q9" s="22">
        <f t="shared" si="0"/>
        <v>0</v>
      </c>
      <c r="R9" s="21">
        <f t="shared" si="0"/>
        <v>0</v>
      </c>
      <c r="S9" s="22">
        <f t="shared" si="0"/>
        <v>0</v>
      </c>
      <c r="T9" s="21">
        <f t="shared" si="0"/>
        <v>0</v>
      </c>
      <c r="U9" s="22">
        <f t="shared" si="0"/>
        <v>0</v>
      </c>
      <c r="V9" s="21">
        <f t="shared" si="0"/>
        <v>0</v>
      </c>
      <c r="W9" s="22">
        <f t="shared" si="0"/>
        <v>0</v>
      </c>
      <c r="X9" s="21">
        <f t="shared" si="0"/>
        <v>0</v>
      </c>
      <c r="Y9" s="22">
        <f t="shared" si="0"/>
        <v>0</v>
      </c>
      <c r="Z9" s="21">
        <f t="shared" si="0"/>
        <v>0</v>
      </c>
      <c r="AA9" s="22">
        <f t="shared" si="0"/>
        <v>0</v>
      </c>
      <c r="AB9" s="21">
        <f t="shared" si="0"/>
        <v>0</v>
      </c>
      <c r="AC9" s="22">
        <f t="shared" si="0"/>
        <v>0</v>
      </c>
      <c r="AD9" s="21">
        <f t="shared" si="0"/>
        <v>0</v>
      </c>
      <c r="AE9" s="23">
        <f>+O9+Q9+S9+U9+W9+Y9+AA9+AC9</f>
        <v>0</v>
      </c>
      <c r="AF9" s="76">
        <f>AF10</f>
        <v>0</v>
      </c>
      <c r="AG9" s="77">
        <f>SUM(AG10:AG13)</f>
        <v>0</v>
      </c>
      <c r="AH9" s="74"/>
      <c r="AI9" s="74"/>
      <c r="AJ9" s="75"/>
    </row>
    <row r="10" spans="2:36" ht="17.25" customHeight="1">
      <c r="B10" s="180"/>
      <c r="C10" s="59"/>
      <c r="D10" s="27"/>
      <c r="E10" s="27"/>
      <c r="F10" s="28"/>
      <c r="G10" s="29"/>
      <c r="H10" s="232" t="s">
        <v>108</v>
      </c>
      <c r="I10" s="184" t="s">
        <v>110</v>
      </c>
      <c r="J10" s="223">
        <v>0</v>
      </c>
      <c r="K10" s="223">
        <v>333</v>
      </c>
      <c r="L10" s="223">
        <v>150</v>
      </c>
      <c r="M10" s="224"/>
      <c r="N10" s="225"/>
      <c r="O10" s="197"/>
      <c r="P10" s="198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94"/>
      <c r="AH10" s="176"/>
      <c r="AI10" s="176"/>
      <c r="AJ10" s="179"/>
    </row>
    <row r="11" spans="2:36" ht="17.25" customHeight="1">
      <c r="B11" s="147"/>
      <c r="C11" s="60"/>
      <c r="D11" s="31"/>
      <c r="E11" s="31"/>
      <c r="F11" s="32"/>
      <c r="G11" s="29"/>
      <c r="H11" s="210"/>
      <c r="I11" s="185"/>
      <c r="J11" s="89"/>
      <c r="K11" s="89"/>
      <c r="L11" s="89"/>
      <c r="M11" s="145"/>
      <c r="N11" s="96"/>
      <c r="O11" s="190"/>
      <c r="P11" s="192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95"/>
      <c r="AH11" s="156"/>
      <c r="AI11" s="156"/>
      <c r="AJ11" s="159"/>
    </row>
    <row r="12" spans="2:36" ht="17.25" customHeight="1">
      <c r="B12" s="147"/>
      <c r="C12" s="60"/>
      <c r="D12" s="31"/>
      <c r="E12" s="31"/>
      <c r="F12" s="33"/>
      <c r="G12" s="29"/>
      <c r="H12" s="210"/>
      <c r="I12" s="185"/>
      <c r="J12" s="89"/>
      <c r="K12" s="89"/>
      <c r="L12" s="89"/>
      <c r="M12" s="145"/>
      <c r="N12" s="96"/>
      <c r="O12" s="190"/>
      <c r="P12" s="192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95"/>
      <c r="AH12" s="156"/>
      <c r="AI12" s="156"/>
      <c r="AJ12" s="159"/>
    </row>
    <row r="13" spans="2:36" ht="17.25" customHeight="1" thickBot="1">
      <c r="B13" s="148"/>
      <c r="C13" s="61"/>
      <c r="D13" s="35"/>
      <c r="E13" s="35"/>
      <c r="F13" s="36"/>
      <c r="G13" s="37"/>
      <c r="H13" s="211"/>
      <c r="I13" s="186"/>
      <c r="J13" s="151"/>
      <c r="K13" s="151"/>
      <c r="L13" s="151"/>
      <c r="M13" s="146"/>
      <c r="N13" s="97"/>
      <c r="O13" s="191"/>
      <c r="P13" s="193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96"/>
      <c r="AH13" s="157"/>
      <c r="AI13" s="157"/>
      <c r="AJ13" s="160"/>
    </row>
    <row r="14" spans="2:36" ht="105.75" customHeight="1" thickBot="1">
      <c r="B14" s="16" t="s">
        <v>13</v>
      </c>
      <c r="C14" s="17" t="s">
        <v>32</v>
      </c>
      <c r="D14" s="17" t="s">
        <v>14</v>
      </c>
      <c r="E14" s="17" t="s">
        <v>28</v>
      </c>
      <c r="F14" s="18" t="s">
        <v>29</v>
      </c>
      <c r="G14" s="18" t="s">
        <v>30</v>
      </c>
      <c r="H14" s="64" t="s">
        <v>16</v>
      </c>
      <c r="I14" s="69" t="s">
        <v>33</v>
      </c>
      <c r="J14" s="40"/>
      <c r="K14" s="40"/>
      <c r="L14" s="40"/>
      <c r="M14" s="40"/>
      <c r="N14" s="41"/>
      <c r="O14" s="20">
        <f>+O15</f>
        <v>0</v>
      </c>
      <c r="P14" s="21">
        <f aca="true" t="shared" si="1" ref="P14:AD14">+P15</f>
        <v>0</v>
      </c>
      <c r="Q14" s="22">
        <f t="shared" si="1"/>
        <v>0</v>
      </c>
      <c r="R14" s="21">
        <f t="shared" si="1"/>
        <v>0</v>
      </c>
      <c r="S14" s="22">
        <f t="shared" si="1"/>
        <v>0</v>
      </c>
      <c r="T14" s="21">
        <f t="shared" si="1"/>
        <v>0</v>
      </c>
      <c r="U14" s="22">
        <f t="shared" si="1"/>
        <v>0</v>
      </c>
      <c r="V14" s="21">
        <f t="shared" si="1"/>
        <v>0</v>
      </c>
      <c r="W14" s="22">
        <f t="shared" si="1"/>
        <v>0</v>
      </c>
      <c r="X14" s="21">
        <f t="shared" si="1"/>
        <v>0</v>
      </c>
      <c r="Y14" s="22">
        <f t="shared" si="1"/>
        <v>0</v>
      </c>
      <c r="Z14" s="21">
        <f t="shared" si="1"/>
        <v>0</v>
      </c>
      <c r="AA14" s="22">
        <f t="shared" si="1"/>
        <v>0</v>
      </c>
      <c r="AB14" s="21">
        <f t="shared" si="1"/>
        <v>0</v>
      </c>
      <c r="AC14" s="22">
        <f t="shared" si="1"/>
        <v>0</v>
      </c>
      <c r="AD14" s="21">
        <f t="shared" si="1"/>
        <v>0</v>
      </c>
      <c r="AE14" s="23">
        <f>+O14+Q14+S14+U14+W14+Y14+AA14+AC14</f>
        <v>0</v>
      </c>
      <c r="AF14" s="76">
        <f>AF15</f>
        <v>0</v>
      </c>
      <c r="AG14" s="77">
        <f>SUM(AG15:AG18)</f>
        <v>0</v>
      </c>
      <c r="AH14" s="74"/>
      <c r="AI14" s="74"/>
      <c r="AJ14" s="75"/>
    </row>
    <row r="15" spans="2:36" ht="17.25" customHeight="1">
      <c r="B15" s="180"/>
      <c r="C15" s="59"/>
      <c r="D15" s="27"/>
      <c r="E15" s="27"/>
      <c r="F15" s="28"/>
      <c r="G15" s="29"/>
      <c r="H15" s="232" t="s">
        <v>109</v>
      </c>
      <c r="I15" s="184" t="s">
        <v>111</v>
      </c>
      <c r="J15" s="223">
        <v>0</v>
      </c>
      <c r="K15" s="223">
        <v>129</v>
      </c>
      <c r="L15" s="223">
        <v>50</v>
      </c>
      <c r="M15" s="224"/>
      <c r="N15" s="225"/>
      <c r="O15" s="197"/>
      <c r="P15" s="198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94"/>
      <c r="AH15" s="176"/>
      <c r="AI15" s="176"/>
      <c r="AJ15" s="179"/>
    </row>
    <row r="16" spans="2:36" ht="17.25" customHeight="1">
      <c r="B16" s="147"/>
      <c r="C16" s="60"/>
      <c r="D16" s="31"/>
      <c r="E16" s="31"/>
      <c r="F16" s="32"/>
      <c r="G16" s="29"/>
      <c r="H16" s="210"/>
      <c r="I16" s="185"/>
      <c r="J16" s="89"/>
      <c r="K16" s="89"/>
      <c r="L16" s="89"/>
      <c r="M16" s="145"/>
      <c r="N16" s="96"/>
      <c r="O16" s="190"/>
      <c r="P16" s="192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95"/>
      <c r="AH16" s="156"/>
      <c r="AI16" s="156"/>
      <c r="AJ16" s="159"/>
    </row>
    <row r="17" spans="2:36" ht="17.25" customHeight="1">
      <c r="B17" s="147"/>
      <c r="C17" s="60"/>
      <c r="D17" s="31"/>
      <c r="E17" s="31"/>
      <c r="F17" s="33"/>
      <c r="G17" s="29"/>
      <c r="H17" s="210"/>
      <c r="I17" s="185"/>
      <c r="J17" s="89"/>
      <c r="K17" s="89"/>
      <c r="L17" s="89"/>
      <c r="M17" s="145"/>
      <c r="N17" s="96"/>
      <c r="O17" s="190"/>
      <c r="P17" s="192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95"/>
      <c r="AH17" s="156"/>
      <c r="AI17" s="156"/>
      <c r="AJ17" s="159"/>
    </row>
    <row r="18" spans="2:36" ht="17.25" customHeight="1" thickBot="1">
      <c r="B18" s="148"/>
      <c r="C18" s="61"/>
      <c r="D18" s="35"/>
      <c r="E18" s="35"/>
      <c r="F18" s="36"/>
      <c r="G18" s="37"/>
      <c r="H18" s="211"/>
      <c r="I18" s="186"/>
      <c r="J18" s="151"/>
      <c r="K18" s="151"/>
      <c r="L18" s="151"/>
      <c r="M18" s="146"/>
      <c r="N18" s="97"/>
      <c r="O18" s="191"/>
      <c r="P18" s="193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96"/>
      <c r="AH18" s="157"/>
      <c r="AI18" s="157"/>
      <c r="AJ18" s="160"/>
    </row>
  </sheetData>
  <sheetProtection/>
  <mergeCells count="91">
    <mergeCell ref="AE15:AE18"/>
    <mergeCell ref="AF15:AF18"/>
    <mergeCell ref="AG15:AG18"/>
    <mergeCell ref="AH15:AH18"/>
    <mergeCell ref="AI15:AI18"/>
    <mergeCell ref="AJ15:AJ18"/>
    <mergeCell ref="Y15:Y18"/>
    <mergeCell ref="Z15:Z18"/>
    <mergeCell ref="AA15:AA18"/>
    <mergeCell ref="AB15:AB18"/>
    <mergeCell ref="AC15:AC18"/>
    <mergeCell ref="AD15:AD18"/>
    <mergeCell ref="S15:S18"/>
    <mergeCell ref="T15:T18"/>
    <mergeCell ref="U15:U18"/>
    <mergeCell ref="V15:V18"/>
    <mergeCell ref="W15:W18"/>
    <mergeCell ref="X15:X18"/>
    <mergeCell ref="M15:M18"/>
    <mergeCell ref="N15:N18"/>
    <mergeCell ref="O15:O18"/>
    <mergeCell ref="P15:P18"/>
    <mergeCell ref="Q15:Q18"/>
    <mergeCell ref="R15:R18"/>
    <mergeCell ref="B15:B18"/>
    <mergeCell ref="H15:H18"/>
    <mergeCell ref="I15:I18"/>
    <mergeCell ref="J15:J18"/>
    <mergeCell ref="K15:K18"/>
    <mergeCell ref="L15:L18"/>
    <mergeCell ref="AE10:AE13"/>
    <mergeCell ref="AF10:AF13"/>
    <mergeCell ref="AG10:AG13"/>
    <mergeCell ref="AH10:AH13"/>
    <mergeCell ref="AI10:AI13"/>
    <mergeCell ref="AJ10:AJ13"/>
    <mergeCell ref="Y10:Y13"/>
    <mergeCell ref="Z10:Z13"/>
    <mergeCell ref="AA10:AA13"/>
    <mergeCell ref="AB10:AB13"/>
    <mergeCell ref="AC10:AC13"/>
    <mergeCell ref="AD10:AD13"/>
    <mergeCell ref="S10:S13"/>
    <mergeCell ref="T10:T13"/>
    <mergeCell ref="U10:U13"/>
    <mergeCell ref="V10:V13"/>
    <mergeCell ref="W10:W13"/>
    <mergeCell ref="X10:X13"/>
    <mergeCell ref="M10:M13"/>
    <mergeCell ref="N10:N13"/>
    <mergeCell ref="O10:O13"/>
    <mergeCell ref="P10:P13"/>
    <mergeCell ref="Q10:Q13"/>
    <mergeCell ref="R10:R13"/>
    <mergeCell ref="AH6:AH7"/>
    <mergeCell ref="AI6:AI7"/>
    <mergeCell ref="AJ6:AJ7"/>
    <mergeCell ref="C8:H8"/>
    <mergeCell ref="B10:B13"/>
    <mergeCell ref="H10:H13"/>
    <mergeCell ref="I10:I13"/>
    <mergeCell ref="J10:J13"/>
    <mergeCell ref="K10:K13"/>
    <mergeCell ref="L10:L13"/>
    <mergeCell ref="W6:X6"/>
    <mergeCell ref="Y6:Z6"/>
    <mergeCell ref="AA6:AB6"/>
    <mergeCell ref="AC6:AD6"/>
    <mergeCell ref="AE6:AF6"/>
    <mergeCell ref="AG6:AG7"/>
    <mergeCell ref="M6:M7"/>
    <mergeCell ref="N6:N7"/>
    <mergeCell ref="O6:P6"/>
    <mergeCell ref="Q6:R6"/>
    <mergeCell ref="S6:T6"/>
    <mergeCell ref="U6:V6"/>
    <mergeCell ref="B6:B7"/>
    <mergeCell ref="C6:H7"/>
    <mergeCell ref="I6:I7"/>
    <mergeCell ref="J6:J7"/>
    <mergeCell ref="K6:K7"/>
    <mergeCell ref="L6:L7"/>
    <mergeCell ref="B2:AJ2"/>
    <mergeCell ref="B3:AJ3"/>
    <mergeCell ref="B4:H4"/>
    <mergeCell ref="I4:T4"/>
    <mergeCell ref="U4:AJ4"/>
    <mergeCell ref="B5:D5"/>
    <mergeCell ref="F5:N5"/>
    <mergeCell ref="O5:AF5"/>
    <mergeCell ref="AG5:AJ5"/>
  </mergeCells>
  <printOptions/>
  <pageMargins left="0.7" right="0.7" top="0.75" bottom="0.75" header="0.3" footer="0.3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B1:AJ13"/>
  <sheetViews>
    <sheetView zoomScalePageLayoutView="0" workbookViewId="0" topLeftCell="C7">
      <selection activeCell="E1" sqref="A1:IV16384"/>
    </sheetView>
  </sheetViews>
  <sheetFormatPr defaultColWidth="11.421875" defaultRowHeight="15"/>
  <cols>
    <col min="1" max="1" width="4.57421875" style="0" customWidth="1"/>
    <col min="2" max="2" width="15.8515625" style="53" customWidth="1"/>
    <col min="3" max="3" width="10.00390625" style="53" customWidth="1"/>
    <col min="4" max="4" width="27.7109375" style="0" customWidth="1"/>
    <col min="5" max="5" width="10.00390625" style="0" customWidth="1"/>
    <col min="8" max="8" width="19.28125" style="54" customWidth="1"/>
    <col min="9" max="9" width="15.7109375" style="54" customWidth="1"/>
    <col min="10" max="10" width="4.8515625" style="54" customWidth="1"/>
    <col min="11" max="12" width="5.7109375" style="0" customWidth="1"/>
    <col min="13" max="13" width="6.57421875" style="0" customWidth="1"/>
    <col min="14" max="14" width="6.140625" style="0" customWidth="1"/>
    <col min="15" max="32" width="5.00390625" style="0" customWidth="1"/>
    <col min="33" max="33" width="5.140625" style="55" customWidth="1"/>
    <col min="34" max="34" width="5.421875" style="0" customWidth="1"/>
    <col min="35" max="35" width="4.8515625" style="0" customWidth="1"/>
    <col min="36" max="36" width="7.140625" style="0" customWidth="1"/>
  </cols>
  <sheetData>
    <row r="1" spans="2:36" ht="15.75" thickBot="1">
      <c r="B1" s="1"/>
      <c r="C1" s="1"/>
      <c r="D1" s="2"/>
      <c r="E1" s="2"/>
      <c r="F1" s="2"/>
      <c r="G1" s="2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2:36" ht="15">
      <c r="B2" s="108" t="s">
        <v>38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10"/>
    </row>
    <row r="3" spans="2:36" ht="15.75" thickBot="1">
      <c r="B3" s="120" t="s">
        <v>39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2"/>
    </row>
    <row r="4" spans="2:36" ht="33.75" customHeight="1">
      <c r="B4" s="126" t="s">
        <v>57</v>
      </c>
      <c r="C4" s="127"/>
      <c r="D4" s="127"/>
      <c r="E4" s="127"/>
      <c r="F4" s="127"/>
      <c r="G4" s="127"/>
      <c r="H4" s="128"/>
      <c r="I4" s="129" t="s">
        <v>18</v>
      </c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1"/>
      <c r="U4" s="129" t="s">
        <v>58</v>
      </c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3"/>
    </row>
    <row r="5" spans="2:36" ht="39" customHeight="1" thickBot="1">
      <c r="B5" s="134" t="s">
        <v>90</v>
      </c>
      <c r="C5" s="135"/>
      <c r="D5" s="136"/>
      <c r="E5" s="4"/>
      <c r="F5" s="137" t="s">
        <v>91</v>
      </c>
      <c r="G5" s="137"/>
      <c r="H5" s="137"/>
      <c r="I5" s="137"/>
      <c r="J5" s="137"/>
      <c r="K5" s="137"/>
      <c r="L5" s="137"/>
      <c r="M5" s="137"/>
      <c r="N5" s="138"/>
      <c r="O5" s="139" t="s">
        <v>0</v>
      </c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1"/>
      <c r="AG5" s="142" t="s">
        <v>1</v>
      </c>
      <c r="AH5" s="143"/>
      <c r="AI5" s="143"/>
      <c r="AJ5" s="144"/>
    </row>
    <row r="6" spans="2:36" ht="16.5" customHeight="1">
      <c r="B6" s="111" t="s">
        <v>19</v>
      </c>
      <c r="C6" s="170" t="s">
        <v>2</v>
      </c>
      <c r="D6" s="171"/>
      <c r="E6" s="171"/>
      <c r="F6" s="171"/>
      <c r="G6" s="171"/>
      <c r="H6" s="171"/>
      <c r="I6" s="113" t="s">
        <v>3</v>
      </c>
      <c r="J6" s="115" t="s">
        <v>20</v>
      </c>
      <c r="K6" s="115" t="s">
        <v>4</v>
      </c>
      <c r="L6" s="117" t="s">
        <v>42</v>
      </c>
      <c r="M6" s="90" t="s">
        <v>21</v>
      </c>
      <c r="N6" s="92" t="s">
        <v>22</v>
      </c>
      <c r="O6" s="119" t="s">
        <v>34</v>
      </c>
      <c r="P6" s="95"/>
      <c r="Q6" s="94" t="s">
        <v>35</v>
      </c>
      <c r="R6" s="95"/>
      <c r="S6" s="94" t="s">
        <v>36</v>
      </c>
      <c r="T6" s="95"/>
      <c r="U6" s="94" t="s">
        <v>7</v>
      </c>
      <c r="V6" s="95"/>
      <c r="W6" s="94" t="s">
        <v>6</v>
      </c>
      <c r="X6" s="95"/>
      <c r="Y6" s="94" t="s">
        <v>37</v>
      </c>
      <c r="Z6" s="95"/>
      <c r="AA6" s="94" t="s">
        <v>5</v>
      </c>
      <c r="AB6" s="95"/>
      <c r="AC6" s="94" t="s">
        <v>8</v>
      </c>
      <c r="AD6" s="95"/>
      <c r="AE6" s="94" t="s">
        <v>9</v>
      </c>
      <c r="AF6" s="101"/>
      <c r="AG6" s="177" t="s">
        <v>10</v>
      </c>
      <c r="AH6" s="102" t="s">
        <v>11</v>
      </c>
      <c r="AI6" s="104" t="s">
        <v>12</v>
      </c>
      <c r="AJ6" s="106" t="s">
        <v>23</v>
      </c>
    </row>
    <row r="7" spans="2:36" ht="76.5" customHeight="1" thickBot="1">
      <c r="B7" s="112"/>
      <c r="C7" s="172"/>
      <c r="D7" s="173"/>
      <c r="E7" s="173"/>
      <c r="F7" s="173"/>
      <c r="G7" s="173"/>
      <c r="H7" s="173"/>
      <c r="I7" s="114"/>
      <c r="J7" s="116" t="s">
        <v>20</v>
      </c>
      <c r="K7" s="116"/>
      <c r="L7" s="118"/>
      <c r="M7" s="91"/>
      <c r="N7" s="93"/>
      <c r="O7" s="5" t="s">
        <v>24</v>
      </c>
      <c r="P7" s="57" t="s">
        <v>25</v>
      </c>
      <c r="Q7" s="6" t="s">
        <v>24</v>
      </c>
      <c r="R7" s="57" t="s">
        <v>25</v>
      </c>
      <c r="S7" s="6" t="s">
        <v>24</v>
      </c>
      <c r="T7" s="57" t="s">
        <v>25</v>
      </c>
      <c r="U7" s="6" t="s">
        <v>24</v>
      </c>
      <c r="V7" s="57" t="s">
        <v>25</v>
      </c>
      <c r="W7" s="6" t="s">
        <v>24</v>
      </c>
      <c r="X7" s="57" t="s">
        <v>25</v>
      </c>
      <c r="Y7" s="6" t="s">
        <v>24</v>
      </c>
      <c r="Z7" s="57" t="s">
        <v>25</v>
      </c>
      <c r="AA7" s="6" t="s">
        <v>24</v>
      </c>
      <c r="AB7" s="57" t="s">
        <v>26</v>
      </c>
      <c r="AC7" s="6" t="s">
        <v>24</v>
      </c>
      <c r="AD7" s="57" t="s">
        <v>26</v>
      </c>
      <c r="AE7" s="6" t="s">
        <v>24</v>
      </c>
      <c r="AF7" s="58" t="s">
        <v>26</v>
      </c>
      <c r="AG7" s="178"/>
      <c r="AH7" s="103"/>
      <c r="AI7" s="105"/>
      <c r="AJ7" s="107"/>
    </row>
    <row r="8" spans="2:36" ht="78" customHeight="1" thickBot="1">
      <c r="B8" s="7" t="s">
        <v>27</v>
      </c>
      <c r="C8" s="174" t="s">
        <v>102</v>
      </c>
      <c r="D8" s="175"/>
      <c r="E8" s="175"/>
      <c r="F8" s="175"/>
      <c r="G8" s="175"/>
      <c r="H8" s="175"/>
      <c r="I8" s="62" t="s">
        <v>103</v>
      </c>
      <c r="J8" s="68">
        <v>1715</v>
      </c>
      <c r="K8" s="68">
        <v>2693</v>
      </c>
      <c r="L8" s="8">
        <f>J8+(K8-J8)/(4*2)</f>
        <v>1837.25</v>
      </c>
      <c r="M8" s="9"/>
      <c r="N8" s="63"/>
      <c r="O8" s="10">
        <f>+O9</f>
        <v>0</v>
      </c>
      <c r="P8" s="11">
        <f aca="true" t="shared" si="0" ref="P8:AD9">+P9</f>
        <v>0</v>
      </c>
      <c r="Q8" s="11">
        <f t="shared" si="0"/>
        <v>0</v>
      </c>
      <c r="R8" s="11">
        <f t="shared" si="0"/>
        <v>0</v>
      </c>
      <c r="S8" s="11">
        <f t="shared" si="0"/>
        <v>0</v>
      </c>
      <c r="T8" s="11">
        <f t="shared" si="0"/>
        <v>0</v>
      </c>
      <c r="U8" s="11">
        <f t="shared" si="0"/>
        <v>0</v>
      </c>
      <c r="V8" s="11">
        <f t="shared" si="0"/>
        <v>0</v>
      </c>
      <c r="W8" s="11">
        <f t="shared" si="0"/>
        <v>0</v>
      </c>
      <c r="X8" s="11">
        <f t="shared" si="0"/>
        <v>0</v>
      </c>
      <c r="Y8" s="11">
        <f t="shared" si="0"/>
        <v>0</v>
      </c>
      <c r="Z8" s="11">
        <f t="shared" si="0"/>
        <v>0</v>
      </c>
      <c r="AA8" s="11">
        <f t="shared" si="0"/>
        <v>0</v>
      </c>
      <c r="AB8" s="11">
        <f t="shared" si="0"/>
        <v>0</v>
      </c>
      <c r="AC8" s="11">
        <f t="shared" si="0"/>
        <v>0</v>
      </c>
      <c r="AD8" s="11">
        <f t="shared" si="0"/>
        <v>0</v>
      </c>
      <c r="AE8" s="88">
        <f>+AE9</f>
        <v>0</v>
      </c>
      <c r="AF8" s="12">
        <f>+AF9</f>
        <v>0</v>
      </c>
      <c r="AG8" s="13">
        <f>+AG9</f>
        <v>0</v>
      </c>
      <c r="AH8" s="14"/>
      <c r="AI8" s="14"/>
      <c r="AJ8" s="15"/>
    </row>
    <row r="9" spans="2:36" ht="105.75" customHeight="1" thickBot="1">
      <c r="B9" s="16" t="s">
        <v>13</v>
      </c>
      <c r="C9" s="17" t="s">
        <v>32</v>
      </c>
      <c r="D9" s="17" t="s">
        <v>14</v>
      </c>
      <c r="E9" s="17" t="s">
        <v>28</v>
      </c>
      <c r="F9" s="18" t="s">
        <v>29</v>
      </c>
      <c r="G9" s="18" t="s">
        <v>30</v>
      </c>
      <c r="H9" s="64" t="s">
        <v>15</v>
      </c>
      <c r="I9" s="69" t="s">
        <v>33</v>
      </c>
      <c r="J9" s="40"/>
      <c r="K9" s="40"/>
      <c r="L9" s="40"/>
      <c r="M9" s="40"/>
      <c r="N9" s="41"/>
      <c r="O9" s="20">
        <f>+O10</f>
        <v>0</v>
      </c>
      <c r="P9" s="21">
        <f t="shared" si="0"/>
        <v>0</v>
      </c>
      <c r="Q9" s="22">
        <f t="shared" si="0"/>
        <v>0</v>
      </c>
      <c r="R9" s="21">
        <f t="shared" si="0"/>
        <v>0</v>
      </c>
      <c r="S9" s="22">
        <f t="shared" si="0"/>
        <v>0</v>
      </c>
      <c r="T9" s="21">
        <f t="shared" si="0"/>
        <v>0</v>
      </c>
      <c r="U9" s="22">
        <f t="shared" si="0"/>
        <v>0</v>
      </c>
      <c r="V9" s="21">
        <f t="shared" si="0"/>
        <v>0</v>
      </c>
      <c r="W9" s="22">
        <f t="shared" si="0"/>
        <v>0</v>
      </c>
      <c r="X9" s="21">
        <f t="shared" si="0"/>
        <v>0</v>
      </c>
      <c r="Y9" s="22">
        <f t="shared" si="0"/>
        <v>0</v>
      </c>
      <c r="Z9" s="21">
        <f t="shared" si="0"/>
        <v>0</v>
      </c>
      <c r="AA9" s="22">
        <f t="shared" si="0"/>
        <v>0</v>
      </c>
      <c r="AB9" s="21">
        <f t="shared" si="0"/>
        <v>0</v>
      </c>
      <c r="AC9" s="22">
        <f t="shared" si="0"/>
        <v>0</v>
      </c>
      <c r="AD9" s="21">
        <f t="shared" si="0"/>
        <v>0</v>
      </c>
      <c r="AE9" s="23">
        <f>+O9+Q9+S9+U9+W9+Y9+AA9+AC9</f>
        <v>0</v>
      </c>
      <c r="AF9" s="76">
        <f>AF10</f>
        <v>0</v>
      </c>
      <c r="AG9" s="77">
        <f>SUM(AG10:AG13)</f>
        <v>0</v>
      </c>
      <c r="AH9" s="74"/>
      <c r="AI9" s="74"/>
      <c r="AJ9" s="75"/>
    </row>
    <row r="10" spans="2:36" ht="17.25" customHeight="1">
      <c r="B10" s="180"/>
      <c r="C10" s="59"/>
      <c r="D10" s="27"/>
      <c r="E10" s="27"/>
      <c r="F10" s="28"/>
      <c r="G10" s="29"/>
      <c r="H10" s="232" t="s">
        <v>112</v>
      </c>
      <c r="I10" s="184" t="s">
        <v>113</v>
      </c>
      <c r="J10" s="223">
        <v>1638</v>
      </c>
      <c r="K10" s="223">
        <v>1638</v>
      </c>
      <c r="L10" s="223">
        <v>1638</v>
      </c>
      <c r="M10" s="224"/>
      <c r="N10" s="225"/>
      <c r="O10" s="197"/>
      <c r="P10" s="198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94"/>
      <c r="AH10" s="176"/>
      <c r="AI10" s="176"/>
      <c r="AJ10" s="179"/>
    </row>
    <row r="11" spans="2:36" ht="17.25" customHeight="1">
      <c r="B11" s="147"/>
      <c r="C11" s="60"/>
      <c r="D11" s="31"/>
      <c r="E11" s="31"/>
      <c r="F11" s="32"/>
      <c r="G11" s="29"/>
      <c r="H11" s="210"/>
      <c r="I11" s="185"/>
      <c r="J11" s="89"/>
      <c r="K11" s="89"/>
      <c r="L11" s="89"/>
      <c r="M11" s="145"/>
      <c r="N11" s="96"/>
      <c r="O11" s="190"/>
      <c r="P11" s="192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95"/>
      <c r="AH11" s="156"/>
      <c r="AI11" s="156"/>
      <c r="AJ11" s="159"/>
    </row>
    <row r="12" spans="2:36" ht="17.25" customHeight="1">
      <c r="B12" s="147"/>
      <c r="C12" s="60"/>
      <c r="D12" s="31"/>
      <c r="E12" s="31"/>
      <c r="F12" s="33"/>
      <c r="G12" s="29"/>
      <c r="H12" s="210"/>
      <c r="I12" s="185"/>
      <c r="J12" s="89"/>
      <c r="K12" s="89"/>
      <c r="L12" s="89"/>
      <c r="M12" s="145"/>
      <c r="N12" s="96"/>
      <c r="O12" s="190"/>
      <c r="P12" s="192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95"/>
      <c r="AH12" s="156"/>
      <c r="AI12" s="156"/>
      <c r="AJ12" s="159"/>
    </row>
    <row r="13" spans="2:36" ht="17.25" customHeight="1" thickBot="1">
      <c r="B13" s="148"/>
      <c r="C13" s="61"/>
      <c r="D13" s="35"/>
      <c r="E13" s="35"/>
      <c r="F13" s="36"/>
      <c r="G13" s="37"/>
      <c r="H13" s="211"/>
      <c r="I13" s="186"/>
      <c r="J13" s="151"/>
      <c r="K13" s="151"/>
      <c r="L13" s="151"/>
      <c r="M13" s="146"/>
      <c r="N13" s="97"/>
      <c r="O13" s="191"/>
      <c r="P13" s="193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96"/>
      <c r="AH13" s="157"/>
      <c r="AI13" s="157"/>
      <c r="AJ13" s="160"/>
    </row>
  </sheetData>
  <sheetProtection/>
  <mergeCells count="61">
    <mergeCell ref="AE10:AE13"/>
    <mergeCell ref="AF10:AF13"/>
    <mergeCell ref="AG10:AG13"/>
    <mergeCell ref="AH10:AH13"/>
    <mergeCell ref="AI10:AI13"/>
    <mergeCell ref="AJ10:AJ13"/>
    <mergeCell ref="Y10:Y13"/>
    <mergeCell ref="Z10:Z13"/>
    <mergeCell ref="AA10:AA13"/>
    <mergeCell ref="AB10:AB13"/>
    <mergeCell ref="AC10:AC13"/>
    <mergeCell ref="AD10:AD13"/>
    <mergeCell ref="S10:S13"/>
    <mergeCell ref="T10:T13"/>
    <mergeCell ref="U10:U13"/>
    <mergeCell ref="V10:V13"/>
    <mergeCell ref="W10:W13"/>
    <mergeCell ref="X10:X13"/>
    <mergeCell ref="M10:M13"/>
    <mergeCell ref="N10:N13"/>
    <mergeCell ref="O10:O13"/>
    <mergeCell ref="P10:P13"/>
    <mergeCell ref="Q10:Q13"/>
    <mergeCell ref="R10:R13"/>
    <mergeCell ref="AH6:AH7"/>
    <mergeCell ref="AI6:AI7"/>
    <mergeCell ref="AJ6:AJ7"/>
    <mergeCell ref="C8:H8"/>
    <mergeCell ref="B10:B13"/>
    <mergeCell ref="H10:H13"/>
    <mergeCell ref="I10:I13"/>
    <mergeCell ref="J10:J13"/>
    <mergeCell ref="K10:K13"/>
    <mergeCell ref="L10:L13"/>
    <mergeCell ref="W6:X6"/>
    <mergeCell ref="Y6:Z6"/>
    <mergeCell ref="AA6:AB6"/>
    <mergeCell ref="AC6:AD6"/>
    <mergeCell ref="AE6:AF6"/>
    <mergeCell ref="AG6:AG7"/>
    <mergeCell ref="M6:M7"/>
    <mergeCell ref="N6:N7"/>
    <mergeCell ref="O6:P6"/>
    <mergeCell ref="Q6:R6"/>
    <mergeCell ref="S6:T6"/>
    <mergeCell ref="U6:V6"/>
    <mergeCell ref="B6:B7"/>
    <mergeCell ref="C6:H7"/>
    <mergeCell ref="I6:I7"/>
    <mergeCell ref="J6:J7"/>
    <mergeCell ref="K6:K7"/>
    <mergeCell ref="L6:L7"/>
    <mergeCell ref="B2:AJ2"/>
    <mergeCell ref="B3:AJ3"/>
    <mergeCell ref="B4:H4"/>
    <mergeCell ref="I4:T4"/>
    <mergeCell ref="U4:AJ4"/>
    <mergeCell ref="B5:D5"/>
    <mergeCell ref="F5:N5"/>
    <mergeCell ref="O5:AF5"/>
    <mergeCell ref="AG5:AJ5"/>
  </mergeCells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B1:AJ13"/>
  <sheetViews>
    <sheetView zoomScalePageLayoutView="0" workbookViewId="0" topLeftCell="I4">
      <selection activeCell="E1" sqref="A1:IV16384"/>
    </sheetView>
  </sheetViews>
  <sheetFormatPr defaultColWidth="11.421875" defaultRowHeight="15"/>
  <cols>
    <col min="1" max="1" width="4.57421875" style="0" customWidth="1"/>
    <col min="2" max="2" width="15.8515625" style="53" customWidth="1"/>
    <col min="3" max="3" width="10.00390625" style="53" customWidth="1"/>
    <col min="4" max="4" width="27.7109375" style="0" customWidth="1"/>
    <col min="5" max="5" width="10.00390625" style="0" customWidth="1"/>
    <col min="8" max="8" width="19.28125" style="54" customWidth="1"/>
    <col min="9" max="9" width="15.7109375" style="54" customWidth="1"/>
    <col min="10" max="10" width="4.8515625" style="54" customWidth="1"/>
    <col min="11" max="12" width="5.7109375" style="0" customWidth="1"/>
    <col min="13" max="13" width="6.57421875" style="0" customWidth="1"/>
    <col min="14" max="14" width="6.140625" style="0" customWidth="1"/>
    <col min="15" max="32" width="5.00390625" style="0" customWidth="1"/>
    <col min="33" max="33" width="5.140625" style="55" customWidth="1"/>
    <col min="34" max="34" width="5.421875" style="0" customWidth="1"/>
    <col min="35" max="35" width="4.8515625" style="0" customWidth="1"/>
    <col min="36" max="36" width="7.140625" style="0" customWidth="1"/>
  </cols>
  <sheetData>
    <row r="1" spans="2:36" ht="15.75" thickBot="1">
      <c r="B1" s="1"/>
      <c r="C1" s="1"/>
      <c r="D1" s="2"/>
      <c r="E1" s="2"/>
      <c r="F1" s="2"/>
      <c r="G1" s="2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2:36" ht="15">
      <c r="B2" s="108" t="s">
        <v>38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10"/>
    </row>
    <row r="3" spans="2:36" ht="15.75" thickBot="1">
      <c r="B3" s="120" t="s">
        <v>39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2"/>
    </row>
    <row r="4" spans="2:36" ht="33.75" customHeight="1">
      <c r="B4" s="126" t="s">
        <v>57</v>
      </c>
      <c r="C4" s="127"/>
      <c r="D4" s="127"/>
      <c r="E4" s="127"/>
      <c r="F4" s="127"/>
      <c r="G4" s="127"/>
      <c r="H4" s="128"/>
      <c r="I4" s="129" t="s">
        <v>18</v>
      </c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1"/>
      <c r="U4" s="129" t="s">
        <v>58</v>
      </c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3"/>
    </row>
    <row r="5" spans="2:36" ht="39" customHeight="1" thickBot="1">
      <c r="B5" s="134" t="s">
        <v>90</v>
      </c>
      <c r="C5" s="135"/>
      <c r="D5" s="136"/>
      <c r="E5" s="4"/>
      <c r="F5" s="137" t="s">
        <v>91</v>
      </c>
      <c r="G5" s="137"/>
      <c r="H5" s="137"/>
      <c r="I5" s="137"/>
      <c r="J5" s="137"/>
      <c r="K5" s="137"/>
      <c r="L5" s="137"/>
      <c r="M5" s="137"/>
      <c r="N5" s="138"/>
      <c r="O5" s="139" t="s">
        <v>0</v>
      </c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1"/>
      <c r="AG5" s="142" t="s">
        <v>1</v>
      </c>
      <c r="AH5" s="143"/>
      <c r="AI5" s="143"/>
      <c r="AJ5" s="144"/>
    </row>
    <row r="6" spans="2:36" ht="16.5" customHeight="1">
      <c r="B6" s="111" t="s">
        <v>19</v>
      </c>
      <c r="C6" s="170" t="s">
        <v>2</v>
      </c>
      <c r="D6" s="171"/>
      <c r="E6" s="171"/>
      <c r="F6" s="171"/>
      <c r="G6" s="171"/>
      <c r="H6" s="171"/>
      <c r="I6" s="113" t="s">
        <v>3</v>
      </c>
      <c r="J6" s="115" t="s">
        <v>20</v>
      </c>
      <c r="K6" s="115" t="s">
        <v>4</v>
      </c>
      <c r="L6" s="117" t="s">
        <v>42</v>
      </c>
      <c r="M6" s="90" t="s">
        <v>21</v>
      </c>
      <c r="N6" s="92" t="s">
        <v>22</v>
      </c>
      <c r="O6" s="119" t="s">
        <v>34</v>
      </c>
      <c r="P6" s="95"/>
      <c r="Q6" s="94" t="s">
        <v>35</v>
      </c>
      <c r="R6" s="95"/>
      <c r="S6" s="94" t="s">
        <v>36</v>
      </c>
      <c r="T6" s="95"/>
      <c r="U6" s="94" t="s">
        <v>7</v>
      </c>
      <c r="V6" s="95"/>
      <c r="W6" s="94" t="s">
        <v>6</v>
      </c>
      <c r="X6" s="95"/>
      <c r="Y6" s="94" t="s">
        <v>37</v>
      </c>
      <c r="Z6" s="95"/>
      <c r="AA6" s="94" t="s">
        <v>5</v>
      </c>
      <c r="AB6" s="95"/>
      <c r="AC6" s="94" t="s">
        <v>8</v>
      </c>
      <c r="AD6" s="95"/>
      <c r="AE6" s="94" t="s">
        <v>9</v>
      </c>
      <c r="AF6" s="101"/>
      <c r="AG6" s="177" t="s">
        <v>10</v>
      </c>
      <c r="AH6" s="102" t="s">
        <v>11</v>
      </c>
      <c r="AI6" s="104" t="s">
        <v>12</v>
      </c>
      <c r="AJ6" s="106" t="s">
        <v>23</v>
      </c>
    </row>
    <row r="7" spans="2:36" ht="76.5" customHeight="1" thickBot="1">
      <c r="B7" s="112"/>
      <c r="C7" s="172"/>
      <c r="D7" s="173"/>
      <c r="E7" s="173"/>
      <c r="F7" s="173"/>
      <c r="G7" s="173"/>
      <c r="H7" s="173"/>
      <c r="I7" s="114"/>
      <c r="J7" s="116" t="s">
        <v>20</v>
      </c>
      <c r="K7" s="116"/>
      <c r="L7" s="118"/>
      <c r="M7" s="91"/>
      <c r="N7" s="93"/>
      <c r="O7" s="5" t="s">
        <v>24</v>
      </c>
      <c r="P7" s="57" t="s">
        <v>25</v>
      </c>
      <c r="Q7" s="6" t="s">
        <v>24</v>
      </c>
      <c r="R7" s="57" t="s">
        <v>25</v>
      </c>
      <c r="S7" s="6" t="s">
        <v>24</v>
      </c>
      <c r="T7" s="57" t="s">
        <v>25</v>
      </c>
      <c r="U7" s="6" t="s">
        <v>24</v>
      </c>
      <c r="V7" s="57" t="s">
        <v>25</v>
      </c>
      <c r="W7" s="6" t="s">
        <v>24</v>
      </c>
      <c r="X7" s="57" t="s">
        <v>25</v>
      </c>
      <c r="Y7" s="6" t="s">
        <v>24</v>
      </c>
      <c r="Z7" s="57" t="s">
        <v>25</v>
      </c>
      <c r="AA7" s="6" t="s">
        <v>24</v>
      </c>
      <c r="AB7" s="57" t="s">
        <v>26</v>
      </c>
      <c r="AC7" s="6" t="s">
        <v>24</v>
      </c>
      <c r="AD7" s="57" t="s">
        <v>26</v>
      </c>
      <c r="AE7" s="6" t="s">
        <v>24</v>
      </c>
      <c r="AF7" s="58" t="s">
        <v>26</v>
      </c>
      <c r="AG7" s="178"/>
      <c r="AH7" s="103"/>
      <c r="AI7" s="105"/>
      <c r="AJ7" s="107"/>
    </row>
    <row r="8" spans="2:36" ht="78" customHeight="1" thickBot="1">
      <c r="B8" s="7" t="s">
        <v>27</v>
      </c>
      <c r="C8" s="174" t="s">
        <v>102</v>
      </c>
      <c r="D8" s="175"/>
      <c r="E8" s="175"/>
      <c r="F8" s="175"/>
      <c r="G8" s="175"/>
      <c r="H8" s="175"/>
      <c r="I8" s="62" t="s">
        <v>103</v>
      </c>
      <c r="J8" s="68">
        <v>1715</v>
      </c>
      <c r="K8" s="68">
        <v>2693</v>
      </c>
      <c r="L8" s="8">
        <f>J8+(K8-J8)/(4*2)</f>
        <v>1837.25</v>
      </c>
      <c r="M8" s="9"/>
      <c r="N8" s="63"/>
      <c r="O8" s="10">
        <f>+O9</f>
        <v>0</v>
      </c>
      <c r="P8" s="11">
        <f aca="true" t="shared" si="0" ref="P8:AD9">+P9</f>
        <v>0</v>
      </c>
      <c r="Q8" s="11">
        <f t="shared" si="0"/>
        <v>302862</v>
      </c>
      <c r="R8" s="11">
        <f t="shared" si="0"/>
        <v>0</v>
      </c>
      <c r="S8" s="11">
        <f t="shared" si="0"/>
        <v>0</v>
      </c>
      <c r="T8" s="11">
        <f t="shared" si="0"/>
        <v>0</v>
      </c>
      <c r="U8" s="11">
        <f t="shared" si="0"/>
        <v>0</v>
      </c>
      <c r="V8" s="11">
        <f t="shared" si="0"/>
        <v>0</v>
      </c>
      <c r="W8" s="11">
        <f t="shared" si="0"/>
        <v>0</v>
      </c>
      <c r="X8" s="11">
        <f t="shared" si="0"/>
        <v>0</v>
      </c>
      <c r="Y8" s="11">
        <f t="shared" si="0"/>
        <v>0</v>
      </c>
      <c r="Z8" s="11">
        <f t="shared" si="0"/>
        <v>0</v>
      </c>
      <c r="AA8" s="11">
        <f t="shared" si="0"/>
        <v>0</v>
      </c>
      <c r="AB8" s="11">
        <f t="shared" si="0"/>
        <v>0</v>
      </c>
      <c r="AC8" s="11">
        <f t="shared" si="0"/>
        <v>0</v>
      </c>
      <c r="AD8" s="11">
        <f t="shared" si="0"/>
        <v>0</v>
      </c>
      <c r="AE8" s="88">
        <f>+AE9</f>
        <v>302862</v>
      </c>
      <c r="AF8" s="12">
        <f>+AF9</f>
        <v>0</v>
      </c>
      <c r="AG8" s="13">
        <f>+AG9</f>
        <v>0</v>
      </c>
      <c r="AH8" s="14"/>
      <c r="AI8" s="14"/>
      <c r="AJ8" s="15"/>
    </row>
    <row r="9" spans="2:36" ht="105.75" customHeight="1" thickBot="1">
      <c r="B9" s="16" t="s">
        <v>13</v>
      </c>
      <c r="C9" s="17" t="s">
        <v>32</v>
      </c>
      <c r="D9" s="17" t="s">
        <v>14</v>
      </c>
      <c r="E9" s="17" t="s">
        <v>28</v>
      </c>
      <c r="F9" s="18" t="s">
        <v>29</v>
      </c>
      <c r="G9" s="18" t="s">
        <v>30</v>
      </c>
      <c r="H9" s="64" t="s">
        <v>15</v>
      </c>
      <c r="I9" s="69" t="s">
        <v>33</v>
      </c>
      <c r="J9" s="40"/>
      <c r="K9" s="40"/>
      <c r="L9" s="40"/>
      <c r="M9" s="40"/>
      <c r="N9" s="41"/>
      <c r="O9" s="20">
        <f>+O10</f>
        <v>0</v>
      </c>
      <c r="P9" s="21">
        <f t="shared" si="0"/>
        <v>0</v>
      </c>
      <c r="Q9" s="22">
        <f t="shared" si="0"/>
        <v>302862</v>
      </c>
      <c r="R9" s="21">
        <f t="shared" si="0"/>
        <v>0</v>
      </c>
      <c r="S9" s="22">
        <f t="shared" si="0"/>
        <v>0</v>
      </c>
      <c r="T9" s="21">
        <f t="shared" si="0"/>
        <v>0</v>
      </c>
      <c r="U9" s="22">
        <f t="shared" si="0"/>
        <v>0</v>
      </c>
      <c r="V9" s="21">
        <f t="shared" si="0"/>
        <v>0</v>
      </c>
      <c r="W9" s="22">
        <f t="shared" si="0"/>
        <v>0</v>
      </c>
      <c r="X9" s="21">
        <f t="shared" si="0"/>
        <v>0</v>
      </c>
      <c r="Y9" s="22">
        <f t="shared" si="0"/>
        <v>0</v>
      </c>
      <c r="Z9" s="21">
        <f t="shared" si="0"/>
        <v>0</v>
      </c>
      <c r="AA9" s="22">
        <f t="shared" si="0"/>
        <v>0</v>
      </c>
      <c r="AB9" s="21">
        <f t="shared" si="0"/>
        <v>0</v>
      </c>
      <c r="AC9" s="22">
        <f t="shared" si="0"/>
        <v>0</v>
      </c>
      <c r="AD9" s="21">
        <f t="shared" si="0"/>
        <v>0</v>
      </c>
      <c r="AE9" s="23">
        <f>+O9+Q9+S9+U9+W9+Y9+AA9+AC9</f>
        <v>302862</v>
      </c>
      <c r="AF9" s="76">
        <f>AF10</f>
        <v>0</v>
      </c>
      <c r="AG9" s="77">
        <f>SUM(AG10:AG13)</f>
        <v>0</v>
      </c>
      <c r="AH9" s="74"/>
      <c r="AI9" s="74"/>
      <c r="AJ9" s="75"/>
    </row>
    <row r="10" spans="2:36" ht="17.25" customHeight="1">
      <c r="B10" s="180"/>
      <c r="C10" s="59"/>
      <c r="D10" s="27"/>
      <c r="E10" s="27"/>
      <c r="F10" s="28"/>
      <c r="G10" s="29"/>
      <c r="H10" s="232" t="s">
        <v>114</v>
      </c>
      <c r="I10" s="184" t="s">
        <v>115</v>
      </c>
      <c r="J10" s="223">
        <v>1</v>
      </c>
      <c r="K10" s="223">
        <v>1</v>
      </c>
      <c r="L10" s="223">
        <v>1</v>
      </c>
      <c r="M10" s="224"/>
      <c r="N10" s="225"/>
      <c r="O10" s="197"/>
      <c r="P10" s="198"/>
      <c r="Q10" s="123">
        <v>302862</v>
      </c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94"/>
      <c r="AH10" s="176"/>
      <c r="AI10" s="176"/>
      <c r="AJ10" s="179"/>
    </row>
    <row r="11" spans="2:36" ht="17.25" customHeight="1">
      <c r="B11" s="147"/>
      <c r="C11" s="60"/>
      <c r="D11" s="31"/>
      <c r="E11" s="31"/>
      <c r="F11" s="32"/>
      <c r="G11" s="29"/>
      <c r="H11" s="210"/>
      <c r="I11" s="185"/>
      <c r="J11" s="89"/>
      <c r="K11" s="89"/>
      <c r="L11" s="89"/>
      <c r="M11" s="145"/>
      <c r="N11" s="96"/>
      <c r="O11" s="190"/>
      <c r="P11" s="192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95"/>
      <c r="AH11" s="156"/>
      <c r="AI11" s="156"/>
      <c r="AJ11" s="159"/>
    </row>
    <row r="12" spans="2:36" ht="17.25" customHeight="1">
      <c r="B12" s="147"/>
      <c r="C12" s="60"/>
      <c r="D12" s="31"/>
      <c r="E12" s="31"/>
      <c r="F12" s="33"/>
      <c r="G12" s="29"/>
      <c r="H12" s="210"/>
      <c r="I12" s="185"/>
      <c r="J12" s="89"/>
      <c r="K12" s="89"/>
      <c r="L12" s="89"/>
      <c r="M12" s="145"/>
      <c r="N12" s="96"/>
      <c r="O12" s="190"/>
      <c r="P12" s="192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95"/>
      <c r="AH12" s="156"/>
      <c r="AI12" s="156"/>
      <c r="AJ12" s="159"/>
    </row>
    <row r="13" spans="2:36" ht="17.25" customHeight="1" thickBot="1">
      <c r="B13" s="148"/>
      <c r="C13" s="61"/>
      <c r="D13" s="35"/>
      <c r="E13" s="35"/>
      <c r="F13" s="36"/>
      <c r="G13" s="37"/>
      <c r="H13" s="211"/>
      <c r="I13" s="186"/>
      <c r="J13" s="151"/>
      <c r="K13" s="151"/>
      <c r="L13" s="151"/>
      <c r="M13" s="146"/>
      <c r="N13" s="97"/>
      <c r="O13" s="191"/>
      <c r="P13" s="193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96"/>
      <c r="AH13" s="157"/>
      <c r="AI13" s="157"/>
      <c r="AJ13" s="160"/>
    </row>
  </sheetData>
  <sheetProtection/>
  <mergeCells count="61">
    <mergeCell ref="AE10:AE13"/>
    <mergeCell ref="AF10:AF13"/>
    <mergeCell ref="AG10:AG13"/>
    <mergeCell ref="AH10:AH13"/>
    <mergeCell ref="AI10:AI13"/>
    <mergeCell ref="AJ10:AJ13"/>
    <mergeCell ref="Y10:Y13"/>
    <mergeCell ref="Z10:Z13"/>
    <mergeCell ref="AA10:AA13"/>
    <mergeCell ref="AB10:AB13"/>
    <mergeCell ref="AC10:AC13"/>
    <mergeCell ref="AD10:AD13"/>
    <mergeCell ref="S10:S13"/>
    <mergeCell ref="T10:T13"/>
    <mergeCell ref="U10:U13"/>
    <mergeCell ref="V10:V13"/>
    <mergeCell ref="W10:W13"/>
    <mergeCell ref="X10:X13"/>
    <mergeCell ref="M10:M13"/>
    <mergeCell ref="N10:N13"/>
    <mergeCell ref="O10:O13"/>
    <mergeCell ref="P10:P13"/>
    <mergeCell ref="Q10:Q13"/>
    <mergeCell ref="R10:R13"/>
    <mergeCell ref="AH6:AH7"/>
    <mergeCell ref="AI6:AI7"/>
    <mergeCell ref="AJ6:AJ7"/>
    <mergeCell ref="C8:H8"/>
    <mergeCell ref="B10:B13"/>
    <mergeCell ref="H10:H13"/>
    <mergeCell ref="I10:I13"/>
    <mergeCell ref="J10:J13"/>
    <mergeCell ref="K10:K13"/>
    <mergeCell ref="L10:L13"/>
    <mergeCell ref="W6:X6"/>
    <mergeCell ref="Y6:Z6"/>
    <mergeCell ref="AA6:AB6"/>
    <mergeCell ref="AC6:AD6"/>
    <mergeCell ref="AE6:AF6"/>
    <mergeCell ref="AG6:AG7"/>
    <mergeCell ref="M6:M7"/>
    <mergeCell ref="N6:N7"/>
    <mergeCell ref="O6:P6"/>
    <mergeCell ref="Q6:R6"/>
    <mergeCell ref="S6:T6"/>
    <mergeCell ref="U6:V6"/>
    <mergeCell ref="B6:B7"/>
    <mergeCell ref="C6:H7"/>
    <mergeCell ref="I6:I7"/>
    <mergeCell ref="J6:J7"/>
    <mergeCell ref="K6:K7"/>
    <mergeCell ref="L6:L7"/>
    <mergeCell ref="B2:AJ2"/>
    <mergeCell ref="B3:AJ3"/>
    <mergeCell ref="B4:H4"/>
    <mergeCell ref="I4:T4"/>
    <mergeCell ref="U4:AJ4"/>
    <mergeCell ref="B5:D5"/>
    <mergeCell ref="F5:N5"/>
    <mergeCell ref="O5:AF5"/>
    <mergeCell ref="AG5:AJ5"/>
  </mergeCells>
  <printOptions/>
  <pageMargins left="0.7" right="0.7" top="0.75" bottom="0.75" header="0.3" footer="0.3"/>
  <pageSetup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B1:AJ13"/>
  <sheetViews>
    <sheetView zoomScalePageLayoutView="0" workbookViewId="0" topLeftCell="A7">
      <selection activeCell="E1" sqref="A1:IV16384"/>
    </sheetView>
  </sheetViews>
  <sheetFormatPr defaultColWidth="11.421875" defaultRowHeight="15"/>
  <cols>
    <col min="1" max="1" width="4.57421875" style="0" customWidth="1"/>
    <col min="2" max="2" width="15.8515625" style="53" customWidth="1"/>
    <col min="3" max="3" width="10.00390625" style="53" customWidth="1"/>
    <col min="4" max="4" width="27.7109375" style="0" customWidth="1"/>
    <col min="5" max="5" width="10.00390625" style="0" customWidth="1"/>
    <col min="8" max="8" width="19.28125" style="54" customWidth="1"/>
    <col min="9" max="9" width="15.7109375" style="54" customWidth="1"/>
    <col min="10" max="10" width="4.8515625" style="54" customWidth="1"/>
    <col min="11" max="12" width="5.7109375" style="0" customWidth="1"/>
    <col min="13" max="13" width="6.57421875" style="0" customWidth="1"/>
    <col min="14" max="14" width="6.140625" style="0" customWidth="1"/>
    <col min="15" max="32" width="5.00390625" style="0" customWidth="1"/>
    <col min="33" max="33" width="5.140625" style="55" customWidth="1"/>
    <col min="34" max="34" width="5.421875" style="0" customWidth="1"/>
    <col min="35" max="35" width="4.8515625" style="0" customWidth="1"/>
    <col min="36" max="36" width="7.140625" style="0" customWidth="1"/>
  </cols>
  <sheetData>
    <row r="1" spans="2:36" ht="15.75" thickBot="1">
      <c r="B1" s="1"/>
      <c r="C1" s="1"/>
      <c r="D1" s="2"/>
      <c r="E1" s="2"/>
      <c r="F1" s="2"/>
      <c r="G1" s="2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2:36" ht="15">
      <c r="B2" s="108" t="s">
        <v>38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10"/>
    </row>
    <row r="3" spans="2:36" ht="15.75" thickBot="1">
      <c r="B3" s="120" t="s">
        <v>39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2"/>
    </row>
    <row r="4" spans="2:36" ht="33.75" customHeight="1">
      <c r="B4" s="126" t="s">
        <v>57</v>
      </c>
      <c r="C4" s="127"/>
      <c r="D4" s="127"/>
      <c r="E4" s="127"/>
      <c r="F4" s="127"/>
      <c r="G4" s="127"/>
      <c r="H4" s="128"/>
      <c r="I4" s="129" t="s">
        <v>18</v>
      </c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1"/>
      <c r="U4" s="129" t="s">
        <v>58</v>
      </c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3"/>
    </row>
    <row r="5" spans="2:36" ht="39" customHeight="1" thickBot="1">
      <c r="B5" s="134" t="s">
        <v>90</v>
      </c>
      <c r="C5" s="135"/>
      <c r="D5" s="136"/>
      <c r="E5" s="4"/>
      <c r="F5" s="137" t="s">
        <v>91</v>
      </c>
      <c r="G5" s="137"/>
      <c r="H5" s="137"/>
      <c r="I5" s="137"/>
      <c r="J5" s="137"/>
      <c r="K5" s="137"/>
      <c r="L5" s="137"/>
      <c r="M5" s="137"/>
      <c r="N5" s="138"/>
      <c r="O5" s="139" t="s">
        <v>0</v>
      </c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1"/>
      <c r="AG5" s="142" t="s">
        <v>1</v>
      </c>
      <c r="AH5" s="143"/>
      <c r="AI5" s="143"/>
      <c r="AJ5" s="144"/>
    </row>
    <row r="6" spans="2:36" ht="16.5" customHeight="1">
      <c r="B6" s="111" t="s">
        <v>19</v>
      </c>
      <c r="C6" s="170" t="s">
        <v>2</v>
      </c>
      <c r="D6" s="171"/>
      <c r="E6" s="171"/>
      <c r="F6" s="171"/>
      <c r="G6" s="171"/>
      <c r="H6" s="171"/>
      <c r="I6" s="113" t="s">
        <v>3</v>
      </c>
      <c r="J6" s="115" t="s">
        <v>20</v>
      </c>
      <c r="K6" s="115" t="s">
        <v>4</v>
      </c>
      <c r="L6" s="117" t="s">
        <v>42</v>
      </c>
      <c r="M6" s="90" t="s">
        <v>21</v>
      </c>
      <c r="N6" s="92" t="s">
        <v>22</v>
      </c>
      <c r="O6" s="119" t="s">
        <v>34</v>
      </c>
      <c r="P6" s="95"/>
      <c r="Q6" s="94" t="s">
        <v>35</v>
      </c>
      <c r="R6" s="95"/>
      <c r="S6" s="94" t="s">
        <v>36</v>
      </c>
      <c r="T6" s="95"/>
      <c r="U6" s="94" t="s">
        <v>7</v>
      </c>
      <c r="V6" s="95"/>
      <c r="W6" s="94" t="s">
        <v>6</v>
      </c>
      <c r="X6" s="95"/>
      <c r="Y6" s="94" t="s">
        <v>37</v>
      </c>
      <c r="Z6" s="95"/>
      <c r="AA6" s="94" t="s">
        <v>5</v>
      </c>
      <c r="AB6" s="95"/>
      <c r="AC6" s="94" t="s">
        <v>8</v>
      </c>
      <c r="AD6" s="95"/>
      <c r="AE6" s="94" t="s">
        <v>9</v>
      </c>
      <c r="AF6" s="101"/>
      <c r="AG6" s="177" t="s">
        <v>10</v>
      </c>
      <c r="AH6" s="102" t="s">
        <v>11</v>
      </c>
      <c r="AI6" s="104" t="s">
        <v>12</v>
      </c>
      <c r="AJ6" s="106" t="s">
        <v>23</v>
      </c>
    </row>
    <row r="7" spans="2:36" ht="76.5" customHeight="1" thickBot="1">
      <c r="B7" s="112"/>
      <c r="C7" s="172"/>
      <c r="D7" s="173"/>
      <c r="E7" s="173"/>
      <c r="F7" s="173"/>
      <c r="G7" s="173"/>
      <c r="H7" s="173"/>
      <c r="I7" s="114"/>
      <c r="J7" s="116" t="s">
        <v>20</v>
      </c>
      <c r="K7" s="116"/>
      <c r="L7" s="118"/>
      <c r="M7" s="91"/>
      <c r="N7" s="93"/>
      <c r="O7" s="5" t="s">
        <v>24</v>
      </c>
      <c r="P7" s="57" t="s">
        <v>25</v>
      </c>
      <c r="Q7" s="6" t="s">
        <v>24</v>
      </c>
      <c r="R7" s="57" t="s">
        <v>25</v>
      </c>
      <c r="S7" s="6" t="s">
        <v>24</v>
      </c>
      <c r="T7" s="57" t="s">
        <v>25</v>
      </c>
      <c r="U7" s="6" t="s">
        <v>24</v>
      </c>
      <c r="V7" s="57" t="s">
        <v>25</v>
      </c>
      <c r="W7" s="6" t="s">
        <v>24</v>
      </c>
      <c r="X7" s="57" t="s">
        <v>25</v>
      </c>
      <c r="Y7" s="6" t="s">
        <v>24</v>
      </c>
      <c r="Z7" s="57" t="s">
        <v>25</v>
      </c>
      <c r="AA7" s="6" t="s">
        <v>24</v>
      </c>
      <c r="AB7" s="57" t="s">
        <v>26</v>
      </c>
      <c r="AC7" s="6" t="s">
        <v>24</v>
      </c>
      <c r="AD7" s="57" t="s">
        <v>26</v>
      </c>
      <c r="AE7" s="6" t="s">
        <v>24</v>
      </c>
      <c r="AF7" s="58" t="s">
        <v>26</v>
      </c>
      <c r="AG7" s="178"/>
      <c r="AH7" s="103"/>
      <c r="AI7" s="105"/>
      <c r="AJ7" s="107"/>
    </row>
    <row r="8" spans="2:36" ht="78" customHeight="1" thickBot="1">
      <c r="B8" s="7" t="s">
        <v>27</v>
      </c>
      <c r="C8" s="174" t="s">
        <v>102</v>
      </c>
      <c r="D8" s="175"/>
      <c r="E8" s="175"/>
      <c r="F8" s="175"/>
      <c r="G8" s="175"/>
      <c r="H8" s="175"/>
      <c r="I8" s="62" t="s">
        <v>103</v>
      </c>
      <c r="J8" s="68">
        <v>1715</v>
      </c>
      <c r="K8" s="68">
        <v>2693</v>
      </c>
      <c r="L8" s="8">
        <f>J8+(K8-J8)/(4*2)</f>
        <v>1837.25</v>
      </c>
      <c r="M8" s="9"/>
      <c r="N8" s="63"/>
      <c r="O8" s="10">
        <f>+O9</f>
        <v>0</v>
      </c>
      <c r="P8" s="11">
        <f aca="true" t="shared" si="0" ref="P8:AD9">+P9</f>
        <v>0</v>
      </c>
      <c r="Q8" s="11">
        <f t="shared" si="0"/>
        <v>0</v>
      </c>
      <c r="R8" s="11">
        <f t="shared" si="0"/>
        <v>0</v>
      </c>
      <c r="S8" s="11">
        <f t="shared" si="0"/>
        <v>0</v>
      </c>
      <c r="T8" s="11">
        <f t="shared" si="0"/>
        <v>0</v>
      </c>
      <c r="U8" s="11">
        <f t="shared" si="0"/>
        <v>0</v>
      </c>
      <c r="V8" s="11">
        <f t="shared" si="0"/>
        <v>0</v>
      </c>
      <c r="W8" s="11">
        <f t="shared" si="0"/>
        <v>0</v>
      </c>
      <c r="X8" s="11">
        <f t="shared" si="0"/>
        <v>0</v>
      </c>
      <c r="Y8" s="11">
        <f t="shared" si="0"/>
        <v>0</v>
      </c>
      <c r="Z8" s="11">
        <f t="shared" si="0"/>
        <v>0</v>
      </c>
      <c r="AA8" s="11">
        <f t="shared" si="0"/>
        <v>0</v>
      </c>
      <c r="AB8" s="11">
        <f t="shared" si="0"/>
        <v>0</v>
      </c>
      <c r="AC8" s="11">
        <f t="shared" si="0"/>
        <v>0</v>
      </c>
      <c r="AD8" s="11">
        <f t="shared" si="0"/>
        <v>0</v>
      </c>
      <c r="AE8" s="88">
        <f>+AE9</f>
        <v>0</v>
      </c>
      <c r="AF8" s="12">
        <f>+AF9</f>
        <v>0</v>
      </c>
      <c r="AG8" s="13">
        <f>+AG9</f>
        <v>0</v>
      </c>
      <c r="AH8" s="14"/>
      <c r="AI8" s="14"/>
      <c r="AJ8" s="15"/>
    </row>
    <row r="9" spans="2:36" ht="105.75" customHeight="1" thickBot="1">
      <c r="B9" s="16" t="s">
        <v>13</v>
      </c>
      <c r="C9" s="17" t="s">
        <v>32</v>
      </c>
      <c r="D9" s="17" t="s">
        <v>14</v>
      </c>
      <c r="E9" s="17" t="s">
        <v>28</v>
      </c>
      <c r="F9" s="18" t="s">
        <v>29</v>
      </c>
      <c r="G9" s="18" t="s">
        <v>30</v>
      </c>
      <c r="H9" s="64" t="s">
        <v>15</v>
      </c>
      <c r="I9" s="69" t="s">
        <v>33</v>
      </c>
      <c r="J9" s="40"/>
      <c r="K9" s="40"/>
      <c r="L9" s="40"/>
      <c r="M9" s="40"/>
      <c r="N9" s="41"/>
      <c r="O9" s="20">
        <f>+O10</f>
        <v>0</v>
      </c>
      <c r="P9" s="21">
        <f t="shared" si="0"/>
        <v>0</v>
      </c>
      <c r="Q9" s="22">
        <f t="shared" si="0"/>
        <v>0</v>
      </c>
      <c r="R9" s="21">
        <f t="shared" si="0"/>
        <v>0</v>
      </c>
      <c r="S9" s="22">
        <f t="shared" si="0"/>
        <v>0</v>
      </c>
      <c r="T9" s="21">
        <f t="shared" si="0"/>
        <v>0</v>
      </c>
      <c r="U9" s="22">
        <f t="shared" si="0"/>
        <v>0</v>
      </c>
      <c r="V9" s="21">
        <f t="shared" si="0"/>
        <v>0</v>
      </c>
      <c r="W9" s="22">
        <f t="shared" si="0"/>
        <v>0</v>
      </c>
      <c r="X9" s="21">
        <f t="shared" si="0"/>
        <v>0</v>
      </c>
      <c r="Y9" s="22">
        <f t="shared" si="0"/>
        <v>0</v>
      </c>
      <c r="Z9" s="21">
        <f t="shared" si="0"/>
        <v>0</v>
      </c>
      <c r="AA9" s="22">
        <f t="shared" si="0"/>
        <v>0</v>
      </c>
      <c r="AB9" s="21">
        <f t="shared" si="0"/>
        <v>0</v>
      </c>
      <c r="AC9" s="22">
        <f t="shared" si="0"/>
        <v>0</v>
      </c>
      <c r="AD9" s="21">
        <f t="shared" si="0"/>
        <v>0</v>
      </c>
      <c r="AE9" s="23">
        <f>+O9+Q9+S9+U9+W9+Y9+AA9+AC9</f>
        <v>0</v>
      </c>
      <c r="AF9" s="76">
        <f>AF10</f>
        <v>0</v>
      </c>
      <c r="AG9" s="77">
        <f>SUM(AG10:AG13)</f>
        <v>0</v>
      </c>
      <c r="AH9" s="74"/>
      <c r="AI9" s="74"/>
      <c r="AJ9" s="75"/>
    </row>
    <row r="10" spans="2:36" ht="17.25" customHeight="1">
      <c r="B10" s="180"/>
      <c r="C10" s="59"/>
      <c r="D10" s="27"/>
      <c r="E10" s="27"/>
      <c r="F10" s="28"/>
      <c r="G10" s="29"/>
      <c r="H10" s="232" t="s">
        <v>116</v>
      </c>
      <c r="I10" s="184" t="s">
        <v>117</v>
      </c>
      <c r="J10" s="223">
        <v>12</v>
      </c>
      <c r="K10" s="223">
        <v>12</v>
      </c>
      <c r="L10" s="223">
        <v>12</v>
      </c>
      <c r="M10" s="224"/>
      <c r="N10" s="225"/>
      <c r="O10" s="197"/>
      <c r="P10" s="198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94"/>
      <c r="AH10" s="176"/>
      <c r="AI10" s="176"/>
      <c r="AJ10" s="179"/>
    </row>
    <row r="11" spans="2:36" ht="17.25" customHeight="1">
      <c r="B11" s="147"/>
      <c r="C11" s="60"/>
      <c r="D11" s="31"/>
      <c r="E11" s="31"/>
      <c r="F11" s="32"/>
      <c r="G11" s="29"/>
      <c r="H11" s="210"/>
      <c r="I11" s="185"/>
      <c r="J11" s="89"/>
      <c r="K11" s="89"/>
      <c r="L11" s="89"/>
      <c r="M11" s="145"/>
      <c r="N11" s="96"/>
      <c r="O11" s="190"/>
      <c r="P11" s="192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95"/>
      <c r="AH11" s="156"/>
      <c r="AI11" s="156"/>
      <c r="AJ11" s="159"/>
    </row>
    <row r="12" spans="2:36" ht="17.25" customHeight="1">
      <c r="B12" s="147"/>
      <c r="C12" s="60"/>
      <c r="D12" s="31"/>
      <c r="E12" s="31"/>
      <c r="F12" s="33"/>
      <c r="G12" s="29"/>
      <c r="H12" s="210"/>
      <c r="I12" s="185"/>
      <c r="J12" s="89"/>
      <c r="K12" s="89"/>
      <c r="L12" s="89"/>
      <c r="M12" s="145"/>
      <c r="N12" s="96"/>
      <c r="O12" s="190"/>
      <c r="P12" s="192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95"/>
      <c r="AH12" s="156"/>
      <c r="AI12" s="156"/>
      <c r="AJ12" s="159"/>
    </row>
    <row r="13" spans="2:36" ht="17.25" customHeight="1" thickBot="1">
      <c r="B13" s="148"/>
      <c r="C13" s="61"/>
      <c r="D13" s="35"/>
      <c r="E13" s="35"/>
      <c r="F13" s="36"/>
      <c r="G13" s="37"/>
      <c r="H13" s="211"/>
      <c r="I13" s="186"/>
      <c r="J13" s="151"/>
      <c r="K13" s="151"/>
      <c r="L13" s="151"/>
      <c r="M13" s="146"/>
      <c r="N13" s="97"/>
      <c r="O13" s="191"/>
      <c r="P13" s="193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96"/>
      <c r="AH13" s="157"/>
      <c r="AI13" s="157"/>
      <c r="AJ13" s="160"/>
    </row>
  </sheetData>
  <sheetProtection/>
  <mergeCells count="61">
    <mergeCell ref="AE10:AE13"/>
    <mergeCell ref="AF10:AF13"/>
    <mergeCell ref="AG10:AG13"/>
    <mergeCell ref="AH10:AH13"/>
    <mergeCell ref="AI10:AI13"/>
    <mergeCell ref="AJ10:AJ13"/>
    <mergeCell ref="Y10:Y13"/>
    <mergeCell ref="Z10:Z13"/>
    <mergeCell ref="AA10:AA13"/>
    <mergeCell ref="AB10:AB13"/>
    <mergeCell ref="AC10:AC13"/>
    <mergeCell ref="AD10:AD13"/>
    <mergeCell ref="S10:S13"/>
    <mergeCell ref="T10:T13"/>
    <mergeCell ref="U10:U13"/>
    <mergeCell ref="V10:V13"/>
    <mergeCell ref="W10:W13"/>
    <mergeCell ref="X10:X13"/>
    <mergeCell ref="M10:M13"/>
    <mergeCell ref="N10:N13"/>
    <mergeCell ref="O10:O13"/>
    <mergeCell ref="P10:P13"/>
    <mergeCell ref="Q10:Q13"/>
    <mergeCell ref="R10:R13"/>
    <mergeCell ref="AH6:AH7"/>
    <mergeCell ref="AI6:AI7"/>
    <mergeCell ref="AJ6:AJ7"/>
    <mergeCell ref="C8:H8"/>
    <mergeCell ref="B10:B13"/>
    <mergeCell ref="H10:H13"/>
    <mergeCell ref="I10:I13"/>
    <mergeCell ref="J10:J13"/>
    <mergeCell ref="K10:K13"/>
    <mergeCell ref="L10:L13"/>
    <mergeCell ref="W6:X6"/>
    <mergeCell ref="Y6:Z6"/>
    <mergeCell ref="AA6:AB6"/>
    <mergeCell ref="AC6:AD6"/>
    <mergeCell ref="AE6:AF6"/>
    <mergeCell ref="AG6:AG7"/>
    <mergeCell ref="M6:M7"/>
    <mergeCell ref="N6:N7"/>
    <mergeCell ref="O6:P6"/>
    <mergeCell ref="Q6:R6"/>
    <mergeCell ref="S6:T6"/>
    <mergeCell ref="U6:V6"/>
    <mergeCell ref="B6:B7"/>
    <mergeCell ref="C6:H7"/>
    <mergeCell ref="I6:I7"/>
    <mergeCell ref="J6:J7"/>
    <mergeCell ref="K6:K7"/>
    <mergeCell ref="L6:L7"/>
    <mergeCell ref="B2:AJ2"/>
    <mergeCell ref="B3:AJ3"/>
    <mergeCell ref="B4:H4"/>
    <mergeCell ref="I4:T4"/>
    <mergeCell ref="U4:AJ4"/>
    <mergeCell ref="B5:D5"/>
    <mergeCell ref="F5:N5"/>
    <mergeCell ref="O5:AF5"/>
    <mergeCell ref="AG5:AJ5"/>
  </mergeCells>
  <printOptions/>
  <pageMargins left="0.7" right="0.7" top="0.75" bottom="0.75" header="0.3" footer="0.3"/>
  <pageSetup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</sheetPr>
  <dimension ref="B1:AJ13"/>
  <sheetViews>
    <sheetView zoomScalePageLayoutView="0" workbookViewId="0" topLeftCell="N7">
      <selection activeCell="N6" sqref="A1:IV16384"/>
    </sheetView>
  </sheetViews>
  <sheetFormatPr defaultColWidth="11.421875" defaultRowHeight="15"/>
  <cols>
    <col min="1" max="1" width="4.57421875" style="0" customWidth="1"/>
    <col min="2" max="2" width="15.8515625" style="53" customWidth="1"/>
    <col min="3" max="3" width="10.00390625" style="53" customWidth="1"/>
    <col min="4" max="4" width="27.7109375" style="0" customWidth="1"/>
    <col min="5" max="5" width="10.00390625" style="0" customWidth="1"/>
    <col min="8" max="8" width="19.28125" style="54" customWidth="1"/>
    <col min="9" max="9" width="15.7109375" style="54" customWidth="1"/>
    <col min="10" max="10" width="4.8515625" style="54" customWidth="1"/>
    <col min="11" max="12" width="5.7109375" style="0" customWidth="1"/>
    <col min="13" max="13" width="6.57421875" style="0" customWidth="1"/>
    <col min="14" max="14" width="6.140625" style="0" customWidth="1"/>
    <col min="15" max="32" width="5.00390625" style="0" customWidth="1"/>
    <col min="33" max="33" width="5.140625" style="55" customWidth="1"/>
    <col min="34" max="34" width="5.421875" style="0" customWidth="1"/>
    <col min="35" max="35" width="4.8515625" style="0" customWidth="1"/>
    <col min="36" max="36" width="7.140625" style="0" customWidth="1"/>
  </cols>
  <sheetData>
    <row r="1" spans="2:36" ht="15.75" thickBot="1">
      <c r="B1" s="1"/>
      <c r="C1" s="1"/>
      <c r="D1" s="2"/>
      <c r="E1" s="2"/>
      <c r="F1" s="2"/>
      <c r="G1" s="2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2:36" ht="15">
      <c r="B2" s="108" t="s">
        <v>38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10"/>
    </row>
    <row r="3" spans="2:36" ht="15.75" thickBot="1">
      <c r="B3" s="120" t="s">
        <v>39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2"/>
    </row>
    <row r="4" spans="2:36" ht="33.75" customHeight="1">
      <c r="B4" s="126" t="s">
        <v>57</v>
      </c>
      <c r="C4" s="127"/>
      <c r="D4" s="127"/>
      <c r="E4" s="127"/>
      <c r="F4" s="127"/>
      <c r="G4" s="127"/>
      <c r="H4" s="128"/>
      <c r="I4" s="129" t="s">
        <v>18</v>
      </c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1"/>
      <c r="U4" s="129" t="s">
        <v>58</v>
      </c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3"/>
    </row>
    <row r="5" spans="2:36" ht="39" customHeight="1" thickBot="1">
      <c r="B5" s="134" t="s">
        <v>90</v>
      </c>
      <c r="C5" s="135"/>
      <c r="D5" s="136"/>
      <c r="E5" s="4"/>
      <c r="F5" s="137" t="s">
        <v>91</v>
      </c>
      <c r="G5" s="137"/>
      <c r="H5" s="137"/>
      <c r="I5" s="137"/>
      <c r="J5" s="137"/>
      <c r="K5" s="137"/>
      <c r="L5" s="137"/>
      <c r="M5" s="137"/>
      <c r="N5" s="138"/>
      <c r="O5" s="139" t="s">
        <v>0</v>
      </c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1"/>
      <c r="AG5" s="142" t="s">
        <v>1</v>
      </c>
      <c r="AH5" s="143"/>
      <c r="AI5" s="143"/>
      <c r="AJ5" s="144"/>
    </row>
    <row r="6" spans="2:36" ht="16.5" customHeight="1">
      <c r="B6" s="111" t="s">
        <v>19</v>
      </c>
      <c r="C6" s="170" t="s">
        <v>2</v>
      </c>
      <c r="D6" s="171"/>
      <c r="E6" s="171"/>
      <c r="F6" s="171"/>
      <c r="G6" s="171"/>
      <c r="H6" s="171"/>
      <c r="I6" s="113" t="s">
        <v>3</v>
      </c>
      <c r="J6" s="115" t="s">
        <v>20</v>
      </c>
      <c r="K6" s="115" t="s">
        <v>4</v>
      </c>
      <c r="L6" s="117" t="s">
        <v>42</v>
      </c>
      <c r="M6" s="90" t="s">
        <v>21</v>
      </c>
      <c r="N6" s="92" t="s">
        <v>22</v>
      </c>
      <c r="O6" s="119" t="s">
        <v>34</v>
      </c>
      <c r="P6" s="95"/>
      <c r="Q6" s="94" t="s">
        <v>35</v>
      </c>
      <c r="R6" s="95"/>
      <c r="S6" s="94" t="s">
        <v>36</v>
      </c>
      <c r="T6" s="95"/>
      <c r="U6" s="94" t="s">
        <v>7</v>
      </c>
      <c r="V6" s="95"/>
      <c r="W6" s="94" t="s">
        <v>6</v>
      </c>
      <c r="X6" s="95"/>
      <c r="Y6" s="94" t="s">
        <v>37</v>
      </c>
      <c r="Z6" s="95"/>
      <c r="AA6" s="94" t="s">
        <v>5</v>
      </c>
      <c r="AB6" s="95"/>
      <c r="AC6" s="94" t="s">
        <v>8</v>
      </c>
      <c r="AD6" s="95"/>
      <c r="AE6" s="94" t="s">
        <v>9</v>
      </c>
      <c r="AF6" s="101"/>
      <c r="AG6" s="177" t="s">
        <v>10</v>
      </c>
      <c r="AH6" s="102" t="s">
        <v>11</v>
      </c>
      <c r="AI6" s="104" t="s">
        <v>12</v>
      </c>
      <c r="AJ6" s="106" t="s">
        <v>23</v>
      </c>
    </row>
    <row r="7" spans="2:36" ht="76.5" customHeight="1" thickBot="1">
      <c r="B7" s="112"/>
      <c r="C7" s="172"/>
      <c r="D7" s="173"/>
      <c r="E7" s="173"/>
      <c r="F7" s="173"/>
      <c r="G7" s="173"/>
      <c r="H7" s="173"/>
      <c r="I7" s="114"/>
      <c r="J7" s="116" t="s">
        <v>20</v>
      </c>
      <c r="K7" s="116"/>
      <c r="L7" s="118"/>
      <c r="M7" s="91"/>
      <c r="N7" s="93"/>
      <c r="O7" s="5" t="s">
        <v>24</v>
      </c>
      <c r="P7" s="57" t="s">
        <v>25</v>
      </c>
      <c r="Q7" s="6" t="s">
        <v>24</v>
      </c>
      <c r="R7" s="57" t="s">
        <v>25</v>
      </c>
      <c r="S7" s="6" t="s">
        <v>24</v>
      </c>
      <c r="T7" s="57" t="s">
        <v>25</v>
      </c>
      <c r="U7" s="6" t="s">
        <v>24</v>
      </c>
      <c r="V7" s="57" t="s">
        <v>25</v>
      </c>
      <c r="W7" s="6" t="s">
        <v>24</v>
      </c>
      <c r="X7" s="57" t="s">
        <v>25</v>
      </c>
      <c r="Y7" s="6" t="s">
        <v>24</v>
      </c>
      <c r="Z7" s="57" t="s">
        <v>25</v>
      </c>
      <c r="AA7" s="6" t="s">
        <v>24</v>
      </c>
      <c r="AB7" s="57" t="s">
        <v>26</v>
      </c>
      <c r="AC7" s="6" t="s">
        <v>24</v>
      </c>
      <c r="AD7" s="57" t="s">
        <v>26</v>
      </c>
      <c r="AE7" s="6" t="s">
        <v>24</v>
      </c>
      <c r="AF7" s="58" t="s">
        <v>26</v>
      </c>
      <c r="AG7" s="178"/>
      <c r="AH7" s="103"/>
      <c r="AI7" s="105"/>
      <c r="AJ7" s="107"/>
    </row>
    <row r="8" spans="2:36" ht="78" customHeight="1" thickBot="1">
      <c r="B8" s="7" t="s">
        <v>27</v>
      </c>
      <c r="C8" s="174" t="s">
        <v>102</v>
      </c>
      <c r="D8" s="175"/>
      <c r="E8" s="175"/>
      <c r="F8" s="175"/>
      <c r="G8" s="175"/>
      <c r="H8" s="175"/>
      <c r="I8" s="62" t="s">
        <v>103</v>
      </c>
      <c r="J8" s="68">
        <v>1715</v>
      </c>
      <c r="K8" s="68">
        <v>2693</v>
      </c>
      <c r="L8" s="8">
        <f>J8+(K8-J8)/(4*2)</f>
        <v>1837.25</v>
      </c>
      <c r="M8" s="9"/>
      <c r="N8" s="63"/>
      <c r="O8" s="10">
        <f>+O9</f>
        <v>15600</v>
      </c>
      <c r="P8" s="11">
        <f aca="true" t="shared" si="0" ref="P8:AD9">+P9</f>
        <v>0</v>
      </c>
      <c r="Q8" s="11">
        <f t="shared" si="0"/>
        <v>0</v>
      </c>
      <c r="R8" s="11">
        <f t="shared" si="0"/>
        <v>0</v>
      </c>
      <c r="S8" s="11">
        <f t="shared" si="0"/>
        <v>0</v>
      </c>
      <c r="T8" s="11">
        <f t="shared" si="0"/>
        <v>0</v>
      </c>
      <c r="U8" s="11">
        <f t="shared" si="0"/>
        <v>0</v>
      </c>
      <c r="V8" s="11">
        <f t="shared" si="0"/>
        <v>0</v>
      </c>
      <c r="W8" s="11">
        <f t="shared" si="0"/>
        <v>0</v>
      </c>
      <c r="X8" s="11">
        <f t="shared" si="0"/>
        <v>0</v>
      </c>
      <c r="Y8" s="11">
        <f t="shared" si="0"/>
        <v>0</v>
      </c>
      <c r="Z8" s="11">
        <f t="shared" si="0"/>
        <v>0</v>
      </c>
      <c r="AA8" s="11">
        <f t="shared" si="0"/>
        <v>0</v>
      </c>
      <c r="AB8" s="11">
        <f t="shared" si="0"/>
        <v>0</v>
      </c>
      <c r="AC8" s="11">
        <f t="shared" si="0"/>
        <v>0</v>
      </c>
      <c r="AD8" s="11">
        <f t="shared" si="0"/>
        <v>0</v>
      </c>
      <c r="AE8" s="88">
        <f>+AE9</f>
        <v>15600</v>
      </c>
      <c r="AF8" s="12">
        <f>+AF9</f>
        <v>0</v>
      </c>
      <c r="AG8" s="13">
        <f>+AG9</f>
        <v>0</v>
      </c>
      <c r="AH8" s="14"/>
      <c r="AI8" s="14"/>
      <c r="AJ8" s="15"/>
    </row>
    <row r="9" spans="2:36" ht="105.75" customHeight="1" thickBot="1">
      <c r="B9" s="16" t="s">
        <v>13</v>
      </c>
      <c r="C9" s="17" t="s">
        <v>32</v>
      </c>
      <c r="D9" s="17" t="s">
        <v>14</v>
      </c>
      <c r="E9" s="17" t="s">
        <v>28</v>
      </c>
      <c r="F9" s="18" t="s">
        <v>29</v>
      </c>
      <c r="G9" s="18" t="s">
        <v>30</v>
      </c>
      <c r="H9" s="64" t="s">
        <v>15</v>
      </c>
      <c r="I9" s="69" t="s">
        <v>33</v>
      </c>
      <c r="J9" s="40"/>
      <c r="K9" s="40"/>
      <c r="L9" s="40"/>
      <c r="M9" s="40"/>
      <c r="N9" s="41"/>
      <c r="O9" s="20">
        <f>+O10</f>
        <v>15600</v>
      </c>
      <c r="P9" s="21">
        <f t="shared" si="0"/>
        <v>0</v>
      </c>
      <c r="Q9" s="22">
        <f t="shared" si="0"/>
        <v>0</v>
      </c>
      <c r="R9" s="21">
        <f t="shared" si="0"/>
        <v>0</v>
      </c>
      <c r="S9" s="22">
        <f t="shared" si="0"/>
        <v>0</v>
      </c>
      <c r="T9" s="21">
        <f t="shared" si="0"/>
        <v>0</v>
      </c>
      <c r="U9" s="22">
        <f t="shared" si="0"/>
        <v>0</v>
      </c>
      <c r="V9" s="21">
        <f t="shared" si="0"/>
        <v>0</v>
      </c>
      <c r="W9" s="22">
        <f t="shared" si="0"/>
        <v>0</v>
      </c>
      <c r="X9" s="21">
        <f t="shared" si="0"/>
        <v>0</v>
      </c>
      <c r="Y9" s="22">
        <f t="shared" si="0"/>
        <v>0</v>
      </c>
      <c r="Z9" s="21">
        <f t="shared" si="0"/>
        <v>0</v>
      </c>
      <c r="AA9" s="22">
        <f t="shared" si="0"/>
        <v>0</v>
      </c>
      <c r="AB9" s="21">
        <f t="shared" si="0"/>
        <v>0</v>
      </c>
      <c r="AC9" s="22">
        <f t="shared" si="0"/>
        <v>0</v>
      </c>
      <c r="AD9" s="21">
        <f t="shared" si="0"/>
        <v>0</v>
      </c>
      <c r="AE9" s="23">
        <f>+O9+Q9+S9+U9+W9+Y9+AA9+AC9</f>
        <v>15600</v>
      </c>
      <c r="AF9" s="76">
        <f>AF10</f>
        <v>0</v>
      </c>
      <c r="AG9" s="77">
        <f>SUM(AG10:AG13)</f>
        <v>0</v>
      </c>
      <c r="AH9" s="74"/>
      <c r="AI9" s="74"/>
      <c r="AJ9" s="75"/>
    </row>
    <row r="10" spans="2:36" ht="17.25" customHeight="1">
      <c r="B10" s="180"/>
      <c r="C10" s="59"/>
      <c r="D10" s="27"/>
      <c r="E10" s="27"/>
      <c r="F10" s="28"/>
      <c r="G10" s="29"/>
      <c r="H10" s="232" t="s">
        <v>118</v>
      </c>
      <c r="I10" s="184" t="s">
        <v>119</v>
      </c>
      <c r="J10" s="223">
        <v>4</v>
      </c>
      <c r="K10" s="223">
        <v>4</v>
      </c>
      <c r="L10" s="223">
        <v>1</v>
      </c>
      <c r="M10" s="224"/>
      <c r="N10" s="225"/>
      <c r="O10" s="197">
        <v>15600</v>
      </c>
      <c r="P10" s="198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94"/>
      <c r="AH10" s="176"/>
      <c r="AI10" s="176"/>
      <c r="AJ10" s="179"/>
    </row>
    <row r="11" spans="2:36" ht="17.25" customHeight="1">
      <c r="B11" s="147"/>
      <c r="C11" s="60"/>
      <c r="D11" s="31"/>
      <c r="E11" s="31"/>
      <c r="F11" s="32"/>
      <c r="G11" s="29"/>
      <c r="H11" s="210"/>
      <c r="I11" s="185"/>
      <c r="J11" s="89"/>
      <c r="K11" s="89"/>
      <c r="L11" s="89"/>
      <c r="M11" s="145"/>
      <c r="N11" s="96"/>
      <c r="O11" s="190"/>
      <c r="P11" s="192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95"/>
      <c r="AH11" s="156"/>
      <c r="AI11" s="156"/>
      <c r="AJ11" s="159"/>
    </row>
    <row r="12" spans="2:36" ht="17.25" customHeight="1">
      <c r="B12" s="147"/>
      <c r="C12" s="60"/>
      <c r="D12" s="31"/>
      <c r="E12" s="31"/>
      <c r="F12" s="33"/>
      <c r="G12" s="29"/>
      <c r="H12" s="210"/>
      <c r="I12" s="185"/>
      <c r="J12" s="89"/>
      <c r="K12" s="89"/>
      <c r="L12" s="89"/>
      <c r="M12" s="145"/>
      <c r="N12" s="96"/>
      <c r="O12" s="190"/>
      <c r="P12" s="192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95"/>
      <c r="AH12" s="156"/>
      <c r="AI12" s="156"/>
      <c r="AJ12" s="159"/>
    </row>
    <row r="13" spans="2:36" ht="17.25" customHeight="1" thickBot="1">
      <c r="B13" s="148"/>
      <c r="C13" s="61"/>
      <c r="D13" s="35"/>
      <c r="E13" s="35"/>
      <c r="F13" s="36"/>
      <c r="G13" s="37"/>
      <c r="H13" s="211"/>
      <c r="I13" s="186"/>
      <c r="J13" s="151"/>
      <c r="K13" s="151"/>
      <c r="L13" s="151"/>
      <c r="M13" s="146"/>
      <c r="N13" s="97"/>
      <c r="O13" s="191"/>
      <c r="P13" s="193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96"/>
      <c r="AH13" s="157"/>
      <c r="AI13" s="157"/>
      <c r="AJ13" s="160"/>
    </row>
  </sheetData>
  <sheetProtection/>
  <mergeCells count="61">
    <mergeCell ref="AE10:AE13"/>
    <mergeCell ref="AF10:AF13"/>
    <mergeCell ref="AG10:AG13"/>
    <mergeCell ref="AH10:AH13"/>
    <mergeCell ref="AI10:AI13"/>
    <mergeCell ref="AJ10:AJ13"/>
    <mergeCell ref="Y10:Y13"/>
    <mergeCell ref="Z10:Z13"/>
    <mergeCell ref="AA10:AA13"/>
    <mergeCell ref="AB10:AB13"/>
    <mergeCell ref="AC10:AC13"/>
    <mergeCell ref="AD10:AD13"/>
    <mergeCell ref="S10:S13"/>
    <mergeCell ref="T10:T13"/>
    <mergeCell ref="U10:U13"/>
    <mergeCell ref="V10:V13"/>
    <mergeCell ref="W10:W13"/>
    <mergeCell ref="X10:X13"/>
    <mergeCell ref="M10:M13"/>
    <mergeCell ref="N10:N13"/>
    <mergeCell ref="O10:O13"/>
    <mergeCell ref="P10:P13"/>
    <mergeCell ref="Q10:Q13"/>
    <mergeCell ref="R10:R13"/>
    <mergeCell ref="AH6:AH7"/>
    <mergeCell ref="AI6:AI7"/>
    <mergeCell ref="AJ6:AJ7"/>
    <mergeCell ref="C8:H8"/>
    <mergeCell ref="B10:B13"/>
    <mergeCell ref="H10:H13"/>
    <mergeCell ref="I10:I13"/>
    <mergeCell ref="J10:J13"/>
    <mergeCell ref="K10:K13"/>
    <mergeCell ref="L10:L13"/>
    <mergeCell ref="W6:X6"/>
    <mergeCell ref="Y6:Z6"/>
    <mergeCell ref="AA6:AB6"/>
    <mergeCell ref="AC6:AD6"/>
    <mergeCell ref="AE6:AF6"/>
    <mergeCell ref="AG6:AG7"/>
    <mergeCell ref="M6:M7"/>
    <mergeCell ref="N6:N7"/>
    <mergeCell ref="O6:P6"/>
    <mergeCell ref="Q6:R6"/>
    <mergeCell ref="S6:T6"/>
    <mergeCell ref="U6:V6"/>
    <mergeCell ref="B6:B7"/>
    <mergeCell ref="C6:H7"/>
    <mergeCell ref="I6:I7"/>
    <mergeCell ref="J6:J7"/>
    <mergeCell ref="K6:K7"/>
    <mergeCell ref="L6:L7"/>
    <mergeCell ref="B2:AJ2"/>
    <mergeCell ref="B3:AJ3"/>
    <mergeCell ref="B4:H4"/>
    <mergeCell ref="I4:T4"/>
    <mergeCell ref="U4:AJ4"/>
    <mergeCell ref="B5:D5"/>
    <mergeCell ref="F5:N5"/>
    <mergeCell ref="O5:AF5"/>
    <mergeCell ref="AG5:AJ5"/>
  </mergeCells>
  <printOptions/>
  <pageMargins left="0.7" right="0.7" top="0.75" bottom="0.75" header="0.3" footer="0.3"/>
  <pageSetup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1:AJ23"/>
  <sheetViews>
    <sheetView zoomScalePageLayoutView="0" workbookViewId="0" topLeftCell="T4">
      <selection activeCell="U4" sqref="U4:AJ4"/>
    </sheetView>
  </sheetViews>
  <sheetFormatPr defaultColWidth="11.421875" defaultRowHeight="15"/>
  <cols>
    <col min="1" max="1" width="4.57421875" style="0" customWidth="1"/>
    <col min="2" max="2" width="15.8515625" style="53" customWidth="1"/>
    <col min="3" max="3" width="10.00390625" style="53" customWidth="1"/>
    <col min="4" max="4" width="27.7109375" style="0" customWidth="1"/>
    <col min="5" max="5" width="10.00390625" style="0" customWidth="1"/>
    <col min="8" max="8" width="19.28125" style="54" customWidth="1"/>
    <col min="9" max="9" width="15.7109375" style="54" customWidth="1"/>
    <col min="10" max="10" width="4.8515625" style="54" customWidth="1"/>
    <col min="11" max="12" width="5.7109375" style="0" customWidth="1"/>
    <col min="13" max="13" width="6.57421875" style="0" customWidth="1"/>
    <col min="14" max="14" width="6.140625" style="0" customWidth="1"/>
    <col min="15" max="32" width="5.00390625" style="0" customWidth="1"/>
    <col min="33" max="33" width="5.140625" style="55" customWidth="1"/>
    <col min="34" max="34" width="5.421875" style="0" customWidth="1"/>
    <col min="35" max="35" width="4.8515625" style="0" customWidth="1"/>
    <col min="36" max="36" width="7.140625" style="0" customWidth="1"/>
  </cols>
  <sheetData>
    <row r="1" spans="2:36" ht="15.75" thickBot="1">
      <c r="B1" s="1"/>
      <c r="C1" s="1"/>
      <c r="D1" s="2"/>
      <c r="E1" s="2"/>
      <c r="F1" s="2"/>
      <c r="G1" s="2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2:36" ht="15">
      <c r="B2" s="108" t="s">
        <v>38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10"/>
    </row>
    <row r="3" spans="2:36" ht="15.75" thickBot="1">
      <c r="B3" s="120" t="s">
        <v>39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2"/>
    </row>
    <row r="4" spans="2:36" ht="33.75" customHeight="1">
      <c r="B4" s="126" t="s">
        <v>57</v>
      </c>
      <c r="C4" s="127"/>
      <c r="D4" s="127"/>
      <c r="E4" s="127"/>
      <c r="F4" s="127"/>
      <c r="G4" s="127"/>
      <c r="H4" s="128"/>
      <c r="I4" s="129" t="s">
        <v>18</v>
      </c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1"/>
      <c r="U4" s="129" t="s">
        <v>58</v>
      </c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3"/>
    </row>
    <row r="5" spans="2:36" ht="39" customHeight="1" thickBot="1">
      <c r="B5" s="134" t="s">
        <v>120</v>
      </c>
      <c r="C5" s="135"/>
      <c r="D5" s="136"/>
      <c r="E5" s="4"/>
      <c r="F5" s="137" t="s">
        <v>121</v>
      </c>
      <c r="G5" s="137"/>
      <c r="H5" s="137"/>
      <c r="I5" s="137"/>
      <c r="J5" s="137"/>
      <c r="K5" s="137"/>
      <c r="L5" s="137"/>
      <c r="M5" s="137"/>
      <c r="N5" s="138"/>
      <c r="O5" s="139" t="s">
        <v>0</v>
      </c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1"/>
      <c r="AG5" s="142" t="s">
        <v>1</v>
      </c>
      <c r="AH5" s="143"/>
      <c r="AI5" s="143"/>
      <c r="AJ5" s="144"/>
    </row>
    <row r="6" spans="2:36" ht="16.5" customHeight="1">
      <c r="B6" s="111" t="s">
        <v>19</v>
      </c>
      <c r="C6" s="170" t="s">
        <v>2</v>
      </c>
      <c r="D6" s="171"/>
      <c r="E6" s="171"/>
      <c r="F6" s="171"/>
      <c r="G6" s="171"/>
      <c r="H6" s="171"/>
      <c r="I6" s="113" t="s">
        <v>3</v>
      </c>
      <c r="J6" s="115" t="s">
        <v>20</v>
      </c>
      <c r="K6" s="115" t="s">
        <v>4</v>
      </c>
      <c r="L6" s="117" t="s">
        <v>42</v>
      </c>
      <c r="M6" s="90" t="s">
        <v>21</v>
      </c>
      <c r="N6" s="92" t="s">
        <v>22</v>
      </c>
      <c r="O6" s="119" t="s">
        <v>34</v>
      </c>
      <c r="P6" s="95"/>
      <c r="Q6" s="94" t="s">
        <v>35</v>
      </c>
      <c r="R6" s="95"/>
      <c r="S6" s="94" t="s">
        <v>36</v>
      </c>
      <c r="T6" s="95"/>
      <c r="U6" s="94" t="s">
        <v>7</v>
      </c>
      <c r="V6" s="95"/>
      <c r="W6" s="94" t="s">
        <v>6</v>
      </c>
      <c r="X6" s="95"/>
      <c r="Y6" s="94" t="s">
        <v>37</v>
      </c>
      <c r="Z6" s="95"/>
      <c r="AA6" s="94" t="s">
        <v>5</v>
      </c>
      <c r="AB6" s="95"/>
      <c r="AC6" s="94" t="s">
        <v>8</v>
      </c>
      <c r="AD6" s="95"/>
      <c r="AE6" s="94" t="s">
        <v>9</v>
      </c>
      <c r="AF6" s="101"/>
      <c r="AG6" s="177" t="s">
        <v>10</v>
      </c>
      <c r="AH6" s="102" t="s">
        <v>11</v>
      </c>
      <c r="AI6" s="104" t="s">
        <v>12</v>
      </c>
      <c r="AJ6" s="106" t="s">
        <v>23</v>
      </c>
    </row>
    <row r="7" spans="2:36" ht="76.5" customHeight="1" thickBot="1">
      <c r="B7" s="112"/>
      <c r="C7" s="172"/>
      <c r="D7" s="173"/>
      <c r="E7" s="173"/>
      <c r="F7" s="173"/>
      <c r="G7" s="173"/>
      <c r="H7" s="173"/>
      <c r="I7" s="114"/>
      <c r="J7" s="116" t="s">
        <v>20</v>
      </c>
      <c r="K7" s="116"/>
      <c r="L7" s="118"/>
      <c r="M7" s="91"/>
      <c r="N7" s="93"/>
      <c r="O7" s="5" t="s">
        <v>24</v>
      </c>
      <c r="P7" s="57" t="s">
        <v>25</v>
      </c>
      <c r="Q7" s="6" t="s">
        <v>24</v>
      </c>
      <c r="R7" s="57" t="s">
        <v>25</v>
      </c>
      <c r="S7" s="6" t="s">
        <v>24</v>
      </c>
      <c r="T7" s="57" t="s">
        <v>25</v>
      </c>
      <c r="U7" s="6" t="s">
        <v>24</v>
      </c>
      <c r="V7" s="57" t="s">
        <v>25</v>
      </c>
      <c r="W7" s="6" t="s">
        <v>24</v>
      </c>
      <c r="X7" s="57" t="s">
        <v>25</v>
      </c>
      <c r="Y7" s="6" t="s">
        <v>24</v>
      </c>
      <c r="Z7" s="57" t="s">
        <v>25</v>
      </c>
      <c r="AA7" s="6" t="s">
        <v>24</v>
      </c>
      <c r="AB7" s="57" t="s">
        <v>26</v>
      </c>
      <c r="AC7" s="6" t="s">
        <v>24</v>
      </c>
      <c r="AD7" s="57" t="s">
        <v>26</v>
      </c>
      <c r="AE7" s="6" t="s">
        <v>24</v>
      </c>
      <c r="AF7" s="58" t="s">
        <v>26</v>
      </c>
      <c r="AG7" s="178"/>
      <c r="AH7" s="103"/>
      <c r="AI7" s="105"/>
      <c r="AJ7" s="107"/>
    </row>
    <row r="8" spans="2:36" ht="78" customHeight="1" thickBot="1">
      <c r="B8" s="7" t="s">
        <v>27</v>
      </c>
      <c r="C8" s="174" t="s">
        <v>122</v>
      </c>
      <c r="D8" s="175"/>
      <c r="E8" s="175"/>
      <c r="F8" s="175"/>
      <c r="G8" s="175"/>
      <c r="H8" s="175"/>
      <c r="I8" s="62" t="s">
        <v>123</v>
      </c>
      <c r="J8" s="68">
        <v>1</v>
      </c>
      <c r="K8" s="68">
        <v>90</v>
      </c>
      <c r="L8" s="8">
        <f>+J8+2*(K8-J8)/4</f>
        <v>45.5</v>
      </c>
      <c r="M8" s="9"/>
      <c r="N8" s="63"/>
      <c r="O8" s="10">
        <f>+O9</f>
        <v>0</v>
      </c>
      <c r="P8" s="11">
        <f aca="true" t="shared" si="0" ref="P8:AD9">+P9</f>
        <v>0</v>
      </c>
      <c r="Q8" s="11">
        <f t="shared" si="0"/>
        <v>0</v>
      </c>
      <c r="R8" s="11">
        <f t="shared" si="0"/>
        <v>0</v>
      </c>
      <c r="S8" s="11">
        <f t="shared" si="0"/>
        <v>0</v>
      </c>
      <c r="T8" s="11">
        <f t="shared" si="0"/>
        <v>0</v>
      </c>
      <c r="U8" s="11">
        <f t="shared" si="0"/>
        <v>0</v>
      </c>
      <c r="V8" s="11">
        <f t="shared" si="0"/>
        <v>0</v>
      </c>
      <c r="W8" s="11">
        <f t="shared" si="0"/>
        <v>0</v>
      </c>
      <c r="X8" s="11">
        <f t="shared" si="0"/>
        <v>0</v>
      </c>
      <c r="Y8" s="11">
        <f t="shared" si="0"/>
        <v>0</v>
      </c>
      <c r="Z8" s="11">
        <f t="shared" si="0"/>
        <v>0</v>
      </c>
      <c r="AA8" s="11">
        <f t="shared" si="0"/>
        <v>0</v>
      </c>
      <c r="AB8" s="11">
        <f t="shared" si="0"/>
        <v>0</v>
      </c>
      <c r="AC8" s="11">
        <f t="shared" si="0"/>
        <v>0</v>
      </c>
      <c r="AD8" s="11">
        <f t="shared" si="0"/>
        <v>0</v>
      </c>
      <c r="AE8" s="88">
        <f>+AE9</f>
        <v>0</v>
      </c>
      <c r="AF8" s="12">
        <f>+AF9</f>
        <v>0</v>
      </c>
      <c r="AG8" s="13">
        <f>+AG9</f>
        <v>0</v>
      </c>
      <c r="AH8" s="14"/>
      <c r="AI8" s="14"/>
      <c r="AJ8" s="15"/>
    </row>
    <row r="9" spans="2:36" ht="105.75" customHeight="1" thickBot="1">
      <c r="B9" s="16" t="s">
        <v>13</v>
      </c>
      <c r="C9" s="17" t="s">
        <v>32</v>
      </c>
      <c r="D9" s="17" t="s">
        <v>14</v>
      </c>
      <c r="E9" s="17" t="s">
        <v>28</v>
      </c>
      <c r="F9" s="18" t="s">
        <v>29</v>
      </c>
      <c r="G9" s="18" t="s">
        <v>30</v>
      </c>
      <c r="H9" s="64" t="s">
        <v>15</v>
      </c>
      <c r="I9" s="69" t="s">
        <v>33</v>
      </c>
      <c r="J9" s="40"/>
      <c r="K9" s="40"/>
      <c r="L9" s="40"/>
      <c r="M9" s="40"/>
      <c r="N9" s="41"/>
      <c r="O9" s="20">
        <f>+O10</f>
        <v>0</v>
      </c>
      <c r="P9" s="21">
        <f t="shared" si="0"/>
        <v>0</v>
      </c>
      <c r="Q9" s="22">
        <f t="shared" si="0"/>
        <v>0</v>
      </c>
      <c r="R9" s="21">
        <f t="shared" si="0"/>
        <v>0</v>
      </c>
      <c r="S9" s="22">
        <f t="shared" si="0"/>
        <v>0</v>
      </c>
      <c r="T9" s="21">
        <f t="shared" si="0"/>
        <v>0</v>
      </c>
      <c r="U9" s="22">
        <f t="shared" si="0"/>
        <v>0</v>
      </c>
      <c r="V9" s="21">
        <f t="shared" si="0"/>
        <v>0</v>
      </c>
      <c r="W9" s="22">
        <f t="shared" si="0"/>
        <v>0</v>
      </c>
      <c r="X9" s="21">
        <f t="shared" si="0"/>
        <v>0</v>
      </c>
      <c r="Y9" s="22">
        <f t="shared" si="0"/>
        <v>0</v>
      </c>
      <c r="Z9" s="21">
        <f t="shared" si="0"/>
        <v>0</v>
      </c>
      <c r="AA9" s="22">
        <f t="shared" si="0"/>
        <v>0</v>
      </c>
      <c r="AB9" s="21">
        <f t="shared" si="0"/>
        <v>0</v>
      </c>
      <c r="AC9" s="22">
        <f t="shared" si="0"/>
        <v>0</v>
      </c>
      <c r="AD9" s="21">
        <f t="shared" si="0"/>
        <v>0</v>
      </c>
      <c r="AE9" s="23">
        <f>+O9+Q9+S9+U9+W9+Y9+AA9+AC9</f>
        <v>0</v>
      </c>
      <c r="AF9" s="76">
        <f>AF10</f>
        <v>0</v>
      </c>
      <c r="AG9" s="77">
        <f>SUM(AG10:AG13)</f>
        <v>0</v>
      </c>
      <c r="AH9" s="74"/>
      <c r="AI9" s="74"/>
      <c r="AJ9" s="75"/>
    </row>
    <row r="10" spans="2:36" ht="17.25" customHeight="1">
      <c r="B10" s="180"/>
      <c r="C10" s="59"/>
      <c r="D10" s="27"/>
      <c r="E10" s="27"/>
      <c r="F10" s="28"/>
      <c r="G10" s="29"/>
      <c r="H10" s="232" t="s">
        <v>124</v>
      </c>
      <c r="I10" s="184" t="s">
        <v>127</v>
      </c>
      <c r="J10" s="223">
        <v>0</v>
      </c>
      <c r="K10" s="223">
        <v>2</v>
      </c>
      <c r="L10" s="223">
        <v>2</v>
      </c>
      <c r="M10" s="224"/>
      <c r="N10" s="225"/>
      <c r="O10" s="197"/>
      <c r="P10" s="198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94"/>
      <c r="AH10" s="176"/>
      <c r="AI10" s="176"/>
      <c r="AJ10" s="179"/>
    </row>
    <row r="11" spans="2:36" ht="17.25" customHeight="1">
      <c r="B11" s="147"/>
      <c r="C11" s="60"/>
      <c r="D11" s="31"/>
      <c r="E11" s="31"/>
      <c r="F11" s="32"/>
      <c r="G11" s="29"/>
      <c r="H11" s="210"/>
      <c r="I11" s="185"/>
      <c r="J11" s="89"/>
      <c r="K11" s="89"/>
      <c r="L11" s="89"/>
      <c r="M11" s="145"/>
      <c r="N11" s="96"/>
      <c r="O11" s="190"/>
      <c r="P11" s="192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95"/>
      <c r="AH11" s="156"/>
      <c r="AI11" s="156"/>
      <c r="AJ11" s="159"/>
    </row>
    <row r="12" spans="2:36" ht="17.25" customHeight="1">
      <c r="B12" s="147"/>
      <c r="C12" s="60"/>
      <c r="D12" s="31"/>
      <c r="E12" s="31"/>
      <c r="F12" s="33"/>
      <c r="G12" s="29"/>
      <c r="H12" s="210"/>
      <c r="I12" s="185"/>
      <c r="J12" s="89"/>
      <c r="K12" s="89"/>
      <c r="L12" s="89"/>
      <c r="M12" s="145"/>
      <c r="N12" s="96"/>
      <c r="O12" s="190"/>
      <c r="P12" s="192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95"/>
      <c r="AH12" s="156"/>
      <c r="AI12" s="156"/>
      <c r="AJ12" s="159"/>
    </row>
    <row r="13" spans="2:36" ht="17.25" customHeight="1" thickBot="1">
      <c r="B13" s="148"/>
      <c r="C13" s="61"/>
      <c r="D13" s="35"/>
      <c r="E13" s="35"/>
      <c r="F13" s="36"/>
      <c r="G13" s="37"/>
      <c r="H13" s="211"/>
      <c r="I13" s="186"/>
      <c r="J13" s="151"/>
      <c r="K13" s="151"/>
      <c r="L13" s="151"/>
      <c r="M13" s="146"/>
      <c r="N13" s="97"/>
      <c r="O13" s="191"/>
      <c r="P13" s="193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96"/>
      <c r="AH13" s="157"/>
      <c r="AI13" s="157"/>
      <c r="AJ13" s="160"/>
    </row>
    <row r="14" spans="2:36" ht="105.75" customHeight="1" thickBot="1">
      <c r="B14" s="16" t="s">
        <v>13</v>
      </c>
      <c r="C14" s="17" t="s">
        <v>32</v>
      </c>
      <c r="D14" s="17" t="s">
        <v>14</v>
      </c>
      <c r="E14" s="17" t="s">
        <v>28</v>
      </c>
      <c r="F14" s="18" t="s">
        <v>29</v>
      </c>
      <c r="G14" s="18" t="s">
        <v>30</v>
      </c>
      <c r="H14" s="64" t="s">
        <v>16</v>
      </c>
      <c r="I14" s="69" t="s">
        <v>33</v>
      </c>
      <c r="J14" s="40"/>
      <c r="K14" s="40"/>
      <c r="L14" s="40"/>
      <c r="M14" s="40"/>
      <c r="N14" s="41"/>
      <c r="O14" s="20">
        <f aca="true" t="shared" si="1" ref="O14:AD14">+O15</f>
        <v>0</v>
      </c>
      <c r="P14" s="21">
        <f t="shared" si="1"/>
        <v>0</v>
      </c>
      <c r="Q14" s="22">
        <f t="shared" si="1"/>
        <v>0</v>
      </c>
      <c r="R14" s="21">
        <f t="shared" si="1"/>
        <v>0</v>
      </c>
      <c r="S14" s="22">
        <f t="shared" si="1"/>
        <v>0</v>
      </c>
      <c r="T14" s="21">
        <f t="shared" si="1"/>
        <v>0</v>
      </c>
      <c r="U14" s="22">
        <f t="shared" si="1"/>
        <v>0</v>
      </c>
      <c r="V14" s="21">
        <f t="shared" si="1"/>
        <v>0</v>
      </c>
      <c r="W14" s="22">
        <f t="shared" si="1"/>
        <v>0</v>
      </c>
      <c r="X14" s="21">
        <f t="shared" si="1"/>
        <v>0</v>
      </c>
      <c r="Y14" s="22">
        <f t="shared" si="1"/>
        <v>0</v>
      </c>
      <c r="Z14" s="21">
        <f t="shared" si="1"/>
        <v>0</v>
      </c>
      <c r="AA14" s="22">
        <f t="shared" si="1"/>
        <v>0</v>
      </c>
      <c r="AB14" s="21">
        <f t="shared" si="1"/>
        <v>0</v>
      </c>
      <c r="AC14" s="22">
        <f t="shared" si="1"/>
        <v>0</v>
      </c>
      <c r="AD14" s="21">
        <f t="shared" si="1"/>
        <v>0</v>
      </c>
      <c r="AE14" s="23">
        <f>+O14+Q14+S14+U14+W14+Y14+AA14+AC14</f>
        <v>0</v>
      </c>
      <c r="AF14" s="76">
        <f>AF15</f>
        <v>0</v>
      </c>
      <c r="AG14" s="77">
        <f>SUM(AG15:AG18)</f>
        <v>0</v>
      </c>
      <c r="AH14" s="74"/>
      <c r="AI14" s="74"/>
      <c r="AJ14" s="75"/>
    </row>
    <row r="15" spans="2:36" ht="17.25" customHeight="1">
      <c r="B15" s="180"/>
      <c r="C15" s="59"/>
      <c r="D15" s="27"/>
      <c r="E15" s="27"/>
      <c r="F15" s="28"/>
      <c r="G15" s="29"/>
      <c r="H15" s="232" t="s">
        <v>125</v>
      </c>
      <c r="I15" s="184" t="s">
        <v>128</v>
      </c>
      <c r="J15" s="223">
        <v>0</v>
      </c>
      <c r="K15" s="223">
        <v>1</v>
      </c>
      <c r="L15" s="223">
        <v>1</v>
      </c>
      <c r="M15" s="224"/>
      <c r="N15" s="225"/>
      <c r="O15" s="197"/>
      <c r="P15" s="198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94"/>
      <c r="AH15" s="176"/>
      <c r="AI15" s="176"/>
      <c r="AJ15" s="179"/>
    </row>
    <row r="16" spans="2:36" ht="17.25" customHeight="1">
      <c r="B16" s="147"/>
      <c r="C16" s="60"/>
      <c r="D16" s="31"/>
      <c r="E16" s="31"/>
      <c r="F16" s="32"/>
      <c r="G16" s="29"/>
      <c r="H16" s="210"/>
      <c r="I16" s="185"/>
      <c r="J16" s="89"/>
      <c r="K16" s="89"/>
      <c r="L16" s="89"/>
      <c r="M16" s="145"/>
      <c r="N16" s="96"/>
      <c r="O16" s="190"/>
      <c r="P16" s="192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95"/>
      <c r="AH16" s="156"/>
      <c r="AI16" s="156"/>
      <c r="AJ16" s="159"/>
    </row>
    <row r="17" spans="2:36" ht="17.25" customHeight="1">
      <c r="B17" s="147"/>
      <c r="C17" s="60"/>
      <c r="D17" s="31"/>
      <c r="E17" s="31"/>
      <c r="F17" s="33"/>
      <c r="G17" s="29"/>
      <c r="H17" s="210"/>
      <c r="I17" s="185"/>
      <c r="J17" s="89"/>
      <c r="K17" s="89"/>
      <c r="L17" s="89"/>
      <c r="M17" s="145"/>
      <c r="N17" s="96"/>
      <c r="O17" s="190"/>
      <c r="P17" s="192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95"/>
      <c r="AH17" s="156"/>
      <c r="AI17" s="156"/>
      <c r="AJ17" s="159"/>
    </row>
    <row r="18" spans="2:36" ht="17.25" customHeight="1" thickBot="1">
      <c r="B18" s="148"/>
      <c r="C18" s="61"/>
      <c r="D18" s="35"/>
      <c r="E18" s="35"/>
      <c r="F18" s="36"/>
      <c r="G18" s="37"/>
      <c r="H18" s="211"/>
      <c r="I18" s="186"/>
      <c r="J18" s="151"/>
      <c r="K18" s="151"/>
      <c r="L18" s="151"/>
      <c r="M18" s="146"/>
      <c r="N18" s="97"/>
      <c r="O18" s="191"/>
      <c r="P18" s="193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96"/>
      <c r="AH18" s="157"/>
      <c r="AI18" s="157"/>
      <c r="AJ18" s="160"/>
    </row>
    <row r="19" spans="2:36" ht="105.75" customHeight="1" thickBot="1">
      <c r="B19" s="16" t="s">
        <v>13</v>
      </c>
      <c r="C19" s="17" t="s">
        <v>32</v>
      </c>
      <c r="D19" s="17" t="s">
        <v>14</v>
      </c>
      <c r="E19" s="17" t="s">
        <v>28</v>
      </c>
      <c r="F19" s="18" t="s">
        <v>29</v>
      </c>
      <c r="G19" s="18" t="s">
        <v>30</v>
      </c>
      <c r="H19" s="64" t="s">
        <v>17</v>
      </c>
      <c r="I19" s="69" t="s">
        <v>33</v>
      </c>
      <c r="J19" s="40"/>
      <c r="K19" s="40"/>
      <c r="L19" s="40"/>
      <c r="M19" s="40"/>
      <c r="N19" s="41"/>
      <c r="O19" s="20">
        <f aca="true" t="shared" si="2" ref="O19:AD19">+O20</f>
        <v>0</v>
      </c>
      <c r="P19" s="21">
        <f t="shared" si="2"/>
        <v>0</v>
      </c>
      <c r="Q19" s="22">
        <f t="shared" si="2"/>
        <v>0</v>
      </c>
      <c r="R19" s="21">
        <f t="shared" si="2"/>
        <v>0</v>
      </c>
      <c r="S19" s="22">
        <f t="shared" si="2"/>
        <v>0</v>
      </c>
      <c r="T19" s="21">
        <f t="shared" si="2"/>
        <v>0</v>
      </c>
      <c r="U19" s="22">
        <f t="shared" si="2"/>
        <v>0</v>
      </c>
      <c r="V19" s="21">
        <f t="shared" si="2"/>
        <v>0</v>
      </c>
      <c r="W19" s="22">
        <f t="shared" si="2"/>
        <v>0</v>
      </c>
      <c r="X19" s="21">
        <f t="shared" si="2"/>
        <v>0</v>
      </c>
      <c r="Y19" s="22">
        <f t="shared" si="2"/>
        <v>0</v>
      </c>
      <c r="Z19" s="21">
        <f t="shared" si="2"/>
        <v>0</v>
      </c>
      <c r="AA19" s="22">
        <f t="shared" si="2"/>
        <v>0</v>
      </c>
      <c r="AB19" s="21">
        <f t="shared" si="2"/>
        <v>0</v>
      </c>
      <c r="AC19" s="22">
        <f t="shared" si="2"/>
        <v>0</v>
      </c>
      <c r="AD19" s="21">
        <f t="shared" si="2"/>
        <v>0</v>
      </c>
      <c r="AE19" s="23">
        <f>+O19+Q19+S19+U19+W19+Y19+AA19+AC19</f>
        <v>0</v>
      </c>
      <c r="AF19" s="76">
        <f>AF20</f>
        <v>0</v>
      </c>
      <c r="AG19" s="77">
        <f>SUM(AG20:AG23)</f>
        <v>0</v>
      </c>
      <c r="AH19" s="74"/>
      <c r="AI19" s="74"/>
      <c r="AJ19" s="75"/>
    </row>
    <row r="20" spans="2:36" ht="17.25" customHeight="1">
      <c r="B20" s="180"/>
      <c r="C20" s="59"/>
      <c r="D20" s="27"/>
      <c r="E20" s="27"/>
      <c r="F20" s="28"/>
      <c r="G20" s="29"/>
      <c r="H20" s="232" t="s">
        <v>126</v>
      </c>
      <c r="I20" s="184" t="s">
        <v>129</v>
      </c>
      <c r="J20" s="223">
        <v>0</v>
      </c>
      <c r="K20" s="223">
        <v>1</v>
      </c>
      <c r="L20" s="223">
        <v>1</v>
      </c>
      <c r="M20" s="224"/>
      <c r="N20" s="225"/>
      <c r="O20" s="197"/>
      <c r="P20" s="198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94"/>
      <c r="AH20" s="176"/>
      <c r="AI20" s="176"/>
      <c r="AJ20" s="179"/>
    </row>
    <row r="21" spans="2:36" ht="17.25" customHeight="1">
      <c r="B21" s="147"/>
      <c r="C21" s="60"/>
      <c r="D21" s="31"/>
      <c r="E21" s="31"/>
      <c r="F21" s="32"/>
      <c r="G21" s="29"/>
      <c r="H21" s="210"/>
      <c r="I21" s="185"/>
      <c r="J21" s="89"/>
      <c r="K21" s="89"/>
      <c r="L21" s="89"/>
      <c r="M21" s="145"/>
      <c r="N21" s="96"/>
      <c r="O21" s="190"/>
      <c r="P21" s="192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95"/>
      <c r="AH21" s="156"/>
      <c r="AI21" s="156"/>
      <c r="AJ21" s="159"/>
    </row>
    <row r="22" spans="2:36" ht="17.25" customHeight="1">
      <c r="B22" s="147"/>
      <c r="C22" s="60"/>
      <c r="D22" s="31"/>
      <c r="E22" s="31"/>
      <c r="F22" s="33"/>
      <c r="G22" s="29"/>
      <c r="H22" s="210"/>
      <c r="I22" s="185"/>
      <c r="J22" s="89"/>
      <c r="K22" s="89"/>
      <c r="L22" s="89"/>
      <c r="M22" s="145"/>
      <c r="N22" s="96"/>
      <c r="O22" s="190"/>
      <c r="P22" s="192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95"/>
      <c r="AH22" s="156"/>
      <c r="AI22" s="156"/>
      <c r="AJ22" s="159"/>
    </row>
    <row r="23" spans="2:36" ht="17.25" customHeight="1" thickBot="1">
      <c r="B23" s="148"/>
      <c r="C23" s="61"/>
      <c r="D23" s="35"/>
      <c r="E23" s="35"/>
      <c r="F23" s="36"/>
      <c r="G23" s="37"/>
      <c r="H23" s="211"/>
      <c r="I23" s="186"/>
      <c r="J23" s="151"/>
      <c r="K23" s="151"/>
      <c r="L23" s="151"/>
      <c r="M23" s="146"/>
      <c r="N23" s="97"/>
      <c r="O23" s="191"/>
      <c r="P23" s="193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96"/>
      <c r="AH23" s="157"/>
      <c r="AI23" s="157"/>
      <c r="AJ23" s="160"/>
    </row>
  </sheetData>
  <sheetProtection/>
  <mergeCells count="121">
    <mergeCell ref="AE20:AE23"/>
    <mergeCell ref="AF20:AF23"/>
    <mergeCell ref="AG20:AG23"/>
    <mergeCell ref="AH20:AH23"/>
    <mergeCell ref="AI20:AI23"/>
    <mergeCell ref="AJ20:AJ23"/>
    <mergeCell ref="Y20:Y23"/>
    <mergeCell ref="Z20:Z23"/>
    <mergeCell ref="AA20:AA23"/>
    <mergeCell ref="AB20:AB23"/>
    <mergeCell ref="AC20:AC23"/>
    <mergeCell ref="AD20:AD23"/>
    <mergeCell ref="S20:S23"/>
    <mergeCell ref="T20:T23"/>
    <mergeCell ref="U20:U23"/>
    <mergeCell ref="V20:V23"/>
    <mergeCell ref="W20:W23"/>
    <mergeCell ref="X20:X23"/>
    <mergeCell ref="M20:M23"/>
    <mergeCell ref="N20:N23"/>
    <mergeCell ref="O20:O23"/>
    <mergeCell ref="P20:P23"/>
    <mergeCell ref="Q20:Q23"/>
    <mergeCell ref="R20:R23"/>
    <mergeCell ref="B20:B23"/>
    <mergeCell ref="H20:H23"/>
    <mergeCell ref="I20:I23"/>
    <mergeCell ref="J20:J23"/>
    <mergeCell ref="K20:K23"/>
    <mergeCell ref="L20:L23"/>
    <mergeCell ref="AE15:AE18"/>
    <mergeCell ref="AF15:AF18"/>
    <mergeCell ref="AG15:AG18"/>
    <mergeCell ref="AH15:AH18"/>
    <mergeCell ref="AI15:AI18"/>
    <mergeCell ref="AJ15:AJ18"/>
    <mergeCell ref="Y15:Y18"/>
    <mergeCell ref="Z15:Z18"/>
    <mergeCell ref="AA15:AA18"/>
    <mergeCell ref="AB15:AB18"/>
    <mergeCell ref="AC15:AC18"/>
    <mergeCell ref="AD15:AD18"/>
    <mergeCell ref="S15:S18"/>
    <mergeCell ref="T15:T18"/>
    <mergeCell ref="U15:U18"/>
    <mergeCell ref="V15:V18"/>
    <mergeCell ref="W15:W18"/>
    <mergeCell ref="X15:X18"/>
    <mergeCell ref="M15:M18"/>
    <mergeCell ref="N15:N18"/>
    <mergeCell ref="O15:O18"/>
    <mergeCell ref="P15:P18"/>
    <mergeCell ref="Q15:Q18"/>
    <mergeCell ref="R15:R18"/>
    <mergeCell ref="B15:B18"/>
    <mergeCell ref="H15:H18"/>
    <mergeCell ref="I15:I18"/>
    <mergeCell ref="J15:J18"/>
    <mergeCell ref="K15:K18"/>
    <mergeCell ref="L15:L18"/>
    <mergeCell ref="AE10:AE13"/>
    <mergeCell ref="AF10:AF13"/>
    <mergeCell ref="AG10:AG13"/>
    <mergeCell ref="AH10:AH13"/>
    <mergeCell ref="AI10:AI13"/>
    <mergeCell ref="AJ10:AJ13"/>
    <mergeCell ref="Y10:Y13"/>
    <mergeCell ref="Z10:Z13"/>
    <mergeCell ref="AA10:AA13"/>
    <mergeCell ref="AB10:AB13"/>
    <mergeCell ref="AC10:AC13"/>
    <mergeCell ref="AD10:AD13"/>
    <mergeCell ref="S10:S13"/>
    <mergeCell ref="T10:T13"/>
    <mergeCell ref="U10:U13"/>
    <mergeCell ref="V10:V13"/>
    <mergeCell ref="W10:W13"/>
    <mergeCell ref="X10:X13"/>
    <mergeCell ref="M10:M13"/>
    <mergeCell ref="N10:N13"/>
    <mergeCell ref="O10:O13"/>
    <mergeCell ref="P10:P13"/>
    <mergeCell ref="Q10:Q13"/>
    <mergeCell ref="R10:R13"/>
    <mergeCell ref="AH6:AH7"/>
    <mergeCell ref="AI6:AI7"/>
    <mergeCell ref="AJ6:AJ7"/>
    <mergeCell ref="C8:H8"/>
    <mergeCell ref="B10:B13"/>
    <mergeCell ref="H10:H13"/>
    <mergeCell ref="I10:I13"/>
    <mergeCell ref="J10:J13"/>
    <mergeCell ref="K10:K13"/>
    <mergeCell ref="L10:L13"/>
    <mergeCell ref="W6:X6"/>
    <mergeCell ref="Y6:Z6"/>
    <mergeCell ref="AA6:AB6"/>
    <mergeCell ref="AC6:AD6"/>
    <mergeCell ref="AE6:AF6"/>
    <mergeCell ref="AG6:AG7"/>
    <mergeCell ref="M6:M7"/>
    <mergeCell ref="N6:N7"/>
    <mergeCell ref="O6:P6"/>
    <mergeCell ref="Q6:R6"/>
    <mergeCell ref="S6:T6"/>
    <mergeCell ref="U6:V6"/>
    <mergeCell ref="B6:B7"/>
    <mergeCell ref="C6:H7"/>
    <mergeCell ref="I6:I7"/>
    <mergeCell ref="J6:J7"/>
    <mergeCell ref="K6:K7"/>
    <mergeCell ref="L6:L7"/>
    <mergeCell ref="B2:AJ2"/>
    <mergeCell ref="B3:AJ3"/>
    <mergeCell ref="B4:H4"/>
    <mergeCell ref="I4:T4"/>
    <mergeCell ref="U4:AJ4"/>
    <mergeCell ref="B5:D5"/>
    <mergeCell ref="F5:N5"/>
    <mergeCell ref="O5:AF5"/>
    <mergeCell ref="AG5:AJ5"/>
  </mergeCells>
  <printOptions/>
  <pageMargins left="0.7" right="0.7" top="0.75" bottom="0.75" header="0.3" footer="0.3"/>
  <pageSetup orientation="portrait" paperSize="9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B1:AJ28"/>
  <sheetViews>
    <sheetView zoomScalePageLayoutView="0" workbookViewId="0" topLeftCell="H1">
      <selection activeCell="H1" sqref="A1:IV16384"/>
    </sheetView>
  </sheetViews>
  <sheetFormatPr defaultColWidth="11.421875" defaultRowHeight="15"/>
  <cols>
    <col min="1" max="1" width="4.57421875" style="0" customWidth="1"/>
    <col min="2" max="2" width="15.8515625" style="53" customWidth="1"/>
    <col min="3" max="3" width="10.00390625" style="53" customWidth="1"/>
    <col min="4" max="4" width="27.7109375" style="0" customWidth="1"/>
    <col min="5" max="5" width="10.00390625" style="0" customWidth="1"/>
    <col min="8" max="8" width="19.28125" style="54" customWidth="1"/>
    <col min="9" max="9" width="15.7109375" style="54" customWidth="1"/>
    <col min="10" max="10" width="4.8515625" style="54" customWidth="1"/>
    <col min="11" max="12" width="5.7109375" style="0" customWidth="1"/>
    <col min="13" max="13" width="6.57421875" style="0" customWidth="1"/>
    <col min="14" max="14" width="6.140625" style="0" customWidth="1"/>
    <col min="15" max="32" width="5.00390625" style="0" customWidth="1"/>
    <col min="33" max="33" width="5.140625" style="55" customWidth="1"/>
    <col min="34" max="34" width="5.421875" style="0" customWidth="1"/>
    <col min="35" max="35" width="4.8515625" style="0" customWidth="1"/>
    <col min="36" max="36" width="7.140625" style="0" customWidth="1"/>
  </cols>
  <sheetData>
    <row r="1" spans="2:36" ht="15.75" thickBot="1">
      <c r="B1" s="1"/>
      <c r="C1" s="1"/>
      <c r="D1" s="2"/>
      <c r="E1" s="2"/>
      <c r="F1" s="2"/>
      <c r="G1" s="2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2:36" ht="15">
      <c r="B2" s="108" t="s">
        <v>38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10"/>
    </row>
    <row r="3" spans="2:36" ht="15.75" thickBot="1">
      <c r="B3" s="120" t="s">
        <v>39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2"/>
    </row>
    <row r="4" spans="2:36" ht="33.75" customHeight="1">
      <c r="B4" s="126" t="s">
        <v>57</v>
      </c>
      <c r="C4" s="127"/>
      <c r="D4" s="127"/>
      <c r="E4" s="127"/>
      <c r="F4" s="127"/>
      <c r="G4" s="127"/>
      <c r="H4" s="128"/>
      <c r="I4" s="129" t="s">
        <v>18</v>
      </c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1"/>
      <c r="U4" s="129" t="s">
        <v>58</v>
      </c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3"/>
    </row>
    <row r="5" spans="2:36" ht="39" customHeight="1" thickBot="1">
      <c r="B5" s="134" t="s">
        <v>130</v>
      </c>
      <c r="C5" s="135"/>
      <c r="D5" s="136"/>
      <c r="E5" s="4"/>
      <c r="F5" s="137" t="s">
        <v>131</v>
      </c>
      <c r="G5" s="137"/>
      <c r="H5" s="137"/>
      <c r="I5" s="137"/>
      <c r="J5" s="137"/>
      <c r="K5" s="137"/>
      <c r="L5" s="137"/>
      <c r="M5" s="137"/>
      <c r="N5" s="138"/>
      <c r="O5" s="139" t="s">
        <v>0</v>
      </c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1"/>
      <c r="AG5" s="142" t="s">
        <v>1</v>
      </c>
      <c r="AH5" s="143"/>
      <c r="AI5" s="143"/>
      <c r="AJ5" s="144"/>
    </row>
    <row r="6" spans="2:36" ht="16.5" customHeight="1">
      <c r="B6" s="111" t="s">
        <v>19</v>
      </c>
      <c r="C6" s="170" t="s">
        <v>2</v>
      </c>
      <c r="D6" s="171"/>
      <c r="E6" s="171"/>
      <c r="F6" s="171"/>
      <c r="G6" s="171"/>
      <c r="H6" s="171"/>
      <c r="I6" s="113" t="s">
        <v>3</v>
      </c>
      <c r="J6" s="115" t="s">
        <v>20</v>
      </c>
      <c r="K6" s="115" t="s">
        <v>4</v>
      </c>
      <c r="L6" s="117" t="s">
        <v>42</v>
      </c>
      <c r="M6" s="90" t="s">
        <v>21</v>
      </c>
      <c r="N6" s="92" t="s">
        <v>22</v>
      </c>
      <c r="O6" s="119" t="s">
        <v>34</v>
      </c>
      <c r="P6" s="95"/>
      <c r="Q6" s="94" t="s">
        <v>35</v>
      </c>
      <c r="R6" s="95"/>
      <c r="S6" s="94" t="s">
        <v>36</v>
      </c>
      <c r="T6" s="95"/>
      <c r="U6" s="94" t="s">
        <v>7</v>
      </c>
      <c r="V6" s="95"/>
      <c r="W6" s="94" t="s">
        <v>6</v>
      </c>
      <c r="X6" s="95"/>
      <c r="Y6" s="94" t="s">
        <v>37</v>
      </c>
      <c r="Z6" s="95"/>
      <c r="AA6" s="94" t="s">
        <v>5</v>
      </c>
      <c r="AB6" s="95"/>
      <c r="AC6" s="94" t="s">
        <v>8</v>
      </c>
      <c r="AD6" s="95"/>
      <c r="AE6" s="94" t="s">
        <v>9</v>
      </c>
      <c r="AF6" s="101"/>
      <c r="AG6" s="177" t="s">
        <v>10</v>
      </c>
      <c r="AH6" s="102" t="s">
        <v>11</v>
      </c>
      <c r="AI6" s="104" t="s">
        <v>12</v>
      </c>
      <c r="AJ6" s="106" t="s">
        <v>23</v>
      </c>
    </row>
    <row r="7" spans="2:36" ht="76.5" customHeight="1" thickBot="1">
      <c r="B7" s="112"/>
      <c r="C7" s="172"/>
      <c r="D7" s="173"/>
      <c r="E7" s="173"/>
      <c r="F7" s="173"/>
      <c r="G7" s="173"/>
      <c r="H7" s="173"/>
      <c r="I7" s="114"/>
      <c r="J7" s="116" t="s">
        <v>20</v>
      </c>
      <c r="K7" s="116"/>
      <c r="L7" s="118"/>
      <c r="M7" s="91"/>
      <c r="N7" s="93"/>
      <c r="O7" s="5" t="s">
        <v>24</v>
      </c>
      <c r="P7" s="57" t="s">
        <v>25</v>
      </c>
      <c r="Q7" s="6" t="s">
        <v>24</v>
      </c>
      <c r="R7" s="57" t="s">
        <v>25</v>
      </c>
      <c r="S7" s="6" t="s">
        <v>24</v>
      </c>
      <c r="T7" s="57" t="s">
        <v>25</v>
      </c>
      <c r="U7" s="6" t="s">
        <v>24</v>
      </c>
      <c r="V7" s="57" t="s">
        <v>25</v>
      </c>
      <c r="W7" s="6" t="s">
        <v>24</v>
      </c>
      <c r="X7" s="57" t="s">
        <v>25</v>
      </c>
      <c r="Y7" s="6" t="s">
        <v>24</v>
      </c>
      <c r="Z7" s="57" t="s">
        <v>25</v>
      </c>
      <c r="AA7" s="6" t="s">
        <v>24</v>
      </c>
      <c r="AB7" s="57" t="s">
        <v>26</v>
      </c>
      <c r="AC7" s="6" t="s">
        <v>24</v>
      </c>
      <c r="AD7" s="57" t="s">
        <v>26</v>
      </c>
      <c r="AE7" s="6" t="s">
        <v>24</v>
      </c>
      <c r="AF7" s="58" t="s">
        <v>26</v>
      </c>
      <c r="AG7" s="178"/>
      <c r="AH7" s="103"/>
      <c r="AI7" s="105"/>
      <c r="AJ7" s="107"/>
    </row>
    <row r="8" spans="2:36" ht="78" customHeight="1" thickBot="1">
      <c r="B8" s="7" t="s">
        <v>27</v>
      </c>
      <c r="C8" s="174" t="s">
        <v>132</v>
      </c>
      <c r="D8" s="175"/>
      <c r="E8" s="175"/>
      <c r="F8" s="175"/>
      <c r="G8" s="175"/>
      <c r="H8" s="175"/>
      <c r="I8" s="62" t="s">
        <v>133</v>
      </c>
      <c r="J8" s="68">
        <v>1</v>
      </c>
      <c r="K8" s="68">
        <v>1</v>
      </c>
      <c r="L8" s="68">
        <v>1</v>
      </c>
      <c r="M8" s="9"/>
      <c r="N8" s="63"/>
      <c r="O8" s="10">
        <f>+O9</f>
        <v>0</v>
      </c>
      <c r="P8" s="11">
        <f aca="true" t="shared" si="0" ref="P8:AD9">+P9</f>
        <v>0</v>
      </c>
      <c r="Q8" s="11">
        <f>+Q9+Q14+Q19+Q24</f>
        <v>780.92</v>
      </c>
      <c r="R8" s="11">
        <f t="shared" si="0"/>
        <v>0</v>
      </c>
      <c r="S8" s="11">
        <f t="shared" si="0"/>
        <v>0</v>
      </c>
      <c r="T8" s="11">
        <f t="shared" si="0"/>
        <v>0</v>
      </c>
      <c r="U8" s="11">
        <f t="shared" si="0"/>
        <v>0</v>
      </c>
      <c r="V8" s="11">
        <f t="shared" si="0"/>
        <v>0</v>
      </c>
      <c r="W8" s="11">
        <f t="shared" si="0"/>
        <v>0</v>
      </c>
      <c r="X8" s="11">
        <f t="shared" si="0"/>
        <v>0</v>
      </c>
      <c r="Y8" s="11">
        <f t="shared" si="0"/>
        <v>0</v>
      </c>
      <c r="Z8" s="11">
        <f t="shared" si="0"/>
        <v>0</v>
      </c>
      <c r="AA8" s="11">
        <f t="shared" si="0"/>
        <v>0</v>
      </c>
      <c r="AB8" s="11">
        <f t="shared" si="0"/>
        <v>0</v>
      </c>
      <c r="AC8" s="11">
        <f t="shared" si="0"/>
        <v>0</v>
      </c>
      <c r="AD8" s="11">
        <f t="shared" si="0"/>
        <v>0</v>
      </c>
      <c r="AE8" s="88">
        <f>+O8+Q8+S8+U8+W8+Y8+AA8+AC8</f>
        <v>780.92</v>
      </c>
      <c r="AF8" s="12">
        <f>+AF9</f>
        <v>0</v>
      </c>
      <c r="AG8" s="13">
        <f>+AG9</f>
        <v>0</v>
      </c>
      <c r="AH8" s="14"/>
      <c r="AI8" s="14"/>
      <c r="AJ8" s="15"/>
    </row>
    <row r="9" spans="2:36" ht="105.75" customHeight="1" thickBot="1">
      <c r="B9" s="16" t="s">
        <v>13</v>
      </c>
      <c r="C9" s="17" t="s">
        <v>32</v>
      </c>
      <c r="D9" s="17" t="s">
        <v>14</v>
      </c>
      <c r="E9" s="17" t="s">
        <v>28</v>
      </c>
      <c r="F9" s="18" t="s">
        <v>29</v>
      </c>
      <c r="G9" s="18" t="s">
        <v>30</v>
      </c>
      <c r="H9" s="64" t="s">
        <v>15</v>
      </c>
      <c r="I9" s="69" t="s">
        <v>33</v>
      </c>
      <c r="J9" s="40"/>
      <c r="K9" s="40"/>
      <c r="L9" s="40"/>
      <c r="M9" s="40"/>
      <c r="N9" s="41"/>
      <c r="O9" s="20">
        <f>+O10</f>
        <v>0</v>
      </c>
      <c r="P9" s="21">
        <f t="shared" si="0"/>
        <v>0</v>
      </c>
      <c r="Q9" s="22">
        <f t="shared" si="0"/>
        <v>195.23</v>
      </c>
      <c r="R9" s="21">
        <f t="shared" si="0"/>
        <v>0</v>
      </c>
      <c r="S9" s="22">
        <f t="shared" si="0"/>
        <v>0</v>
      </c>
      <c r="T9" s="21">
        <f t="shared" si="0"/>
        <v>0</v>
      </c>
      <c r="U9" s="22">
        <f t="shared" si="0"/>
        <v>0</v>
      </c>
      <c r="V9" s="21">
        <f t="shared" si="0"/>
        <v>0</v>
      </c>
      <c r="W9" s="22">
        <f t="shared" si="0"/>
        <v>0</v>
      </c>
      <c r="X9" s="21">
        <f t="shared" si="0"/>
        <v>0</v>
      </c>
      <c r="Y9" s="22">
        <f t="shared" si="0"/>
        <v>0</v>
      </c>
      <c r="Z9" s="21">
        <f t="shared" si="0"/>
        <v>0</v>
      </c>
      <c r="AA9" s="22">
        <f t="shared" si="0"/>
        <v>0</v>
      </c>
      <c r="AB9" s="21">
        <f t="shared" si="0"/>
        <v>0</v>
      </c>
      <c r="AC9" s="22">
        <f t="shared" si="0"/>
        <v>0</v>
      </c>
      <c r="AD9" s="21">
        <f t="shared" si="0"/>
        <v>0</v>
      </c>
      <c r="AE9" s="23">
        <f>+O9+Q9+S9+U9+W9+Y9+AA9+AC9</f>
        <v>195.23</v>
      </c>
      <c r="AF9" s="76">
        <f>AF10</f>
        <v>0</v>
      </c>
      <c r="AG9" s="77">
        <f>SUM(AG10:AG13)</f>
        <v>0</v>
      </c>
      <c r="AH9" s="74"/>
      <c r="AI9" s="74"/>
      <c r="AJ9" s="75"/>
    </row>
    <row r="10" spans="2:36" ht="17.25" customHeight="1">
      <c r="B10" s="180"/>
      <c r="C10" s="59"/>
      <c r="D10" s="27"/>
      <c r="E10" s="27"/>
      <c r="F10" s="28"/>
      <c r="G10" s="29"/>
      <c r="H10" s="232" t="s">
        <v>134</v>
      </c>
      <c r="I10" s="184" t="s">
        <v>133</v>
      </c>
      <c r="J10" s="223">
        <v>1</v>
      </c>
      <c r="K10" s="223">
        <v>1</v>
      </c>
      <c r="L10" s="223">
        <v>1</v>
      </c>
      <c r="M10" s="224"/>
      <c r="N10" s="225"/>
      <c r="O10" s="197"/>
      <c r="P10" s="198"/>
      <c r="Q10" s="123">
        <v>195.23</v>
      </c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94"/>
      <c r="AH10" s="176"/>
      <c r="AI10" s="176"/>
      <c r="AJ10" s="179"/>
    </row>
    <row r="11" spans="2:36" ht="17.25" customHeight="1">
      <c r="B11" s="147"/>
      <c r="C11" s="60"/>
      <c r="D11" s="31"/>
      <c r="E11" s="31"/>
      <c r="F11" s="32"/>
      <c r="G11" s="29"/>
      <c r="H11" s="210"/>
      <c r="I11" s="185"/>
      <c r="J11" s="89"/>
      <c r="K11" s="89"/>
      <c r="L11" s="89"/>
      <c r="M11" s="145"/>
      <c r="N11" s="96"/>
      <c r="O11" s="190"/>
      <c r="P11" s="192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95"/>
      <c r="AH11" s="156"/>
      <c r="AI11" s="156"/>
      <c r="AJ11" s="159"/>
    </row>
    <row r="12" spans="2:36" ht="17.25" customHeight="1">
      <c r="B12" s="147"/>
      <c r="C12" s="60"/>
      <c r="D12" s="31"/>
      <c r="E12" s="31"/>
      <c r="F12" s="33"/>
      <c r="G12" s="29"/>
      <c r="H12" s="210"/>
      <c r="I12" s="185"/>
      <c r="J12" s="89"/>
      <c r="K12" s="89"/>
      <c r="L12" s="89"/>
      <c r="M12" s="145"/>
      <c r="N12" s="96"/>
      <c r="O12" s="190"/>
      <c r="P12" s="192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95"/>
      <c r="AH12" s="156"/>
      <c r="AI12" s="156"/>
      <c r="AJ12" s="159"/>
    </row>
    <row r="13" spans="2:36" ht="17.25" customHeight="1" thickBot="1">
      <c r="B13" s="148"/>
      <c r="C13" s="61"/>
      <c r="D13" s="35"/>
      <c r="E13" s="35"/>
      <c r="F13" s="36"/>
      <c r="G13" s="37"/>
      <c r="H13" s="211"/>
      <c r="I13" s="186"/>
      <c r="J13" s="151"/>
      <c r="K13" s="151"/>
      <c r="L13" s="151"/>
      <c r="M13" s="146"/>
      <c r="N13" s="97"/>
      <c r="O13" s="191"/>
      <c r="P13" s="193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96"/>
      <c r="AH13" s="157"/>
      <c r="AI13" s="157"/>
      <c r="AJ13" s="160"/>
    </row>
    <row r="14" spans="2:36" ht="105.75" customHeight="1" thickBot="1">
      <c r="B14" s="16" t="s">
        <v>13</v>
      </c>
      <c r="C14" s="17" t="s">
        <v>32</v>
      </c>
      <c r="D14" s="17" t="s">
        <v>14</v>
      </c>
      <c r="E14" s="17" t="s">
        <v>28</v>
      </c>
      <c r="F14" s="18" t="s">
        <v>29</v>
      </c>
      <c r="G14" s="18" t="s">
        <v>30</v>
      </c>
      <c r="H14" s="64" t="s">
        <v>16</v>
      </c>
      <c r="I14" s="69" t="s">
        <v>33</v>
      </c>
      <c r="J14" s="40"/>
      <c r="K14" s="40"/>
      <c r="L14" s="40"/>
      <c r="M14" s="40"/>
      <c r="N14" s="41"/>
      <c r="O14" s="20">
        <f>+O15</f>
        <v>0</v>
      </c>
      <c r="P14" s="21">
        <f aca="true" t="shared" si="1" ref="P14:AD14">+P15</f>
        <v>0</v>
      </c>
      <c r="Q14" s="22">
        <f t="shared" si="1"/>
        <v>195.23</v>
      </c>
      <c r="R14" s="21">
        <f t="shared" si="1"/>
        <v>0</v>
      </c>
      <c r="S14" s="22">
        <f t="shared" si="1"/>
        <v>0</v>
      </c>
      <c r="T14" s="21">
        <f t="shared" si="1"/>
        <v>0</v>
      </c>
      <c r="U14" s="22">
        <f t="shared" si="1"/>
        <v>0</v>
      </c>
      <c r="V14" s="21">
        <f t="shared" si="1"/>
        <v>0</v>
      </c>
      <c r="W14" s="22">
        <f t="shared" si="1"/>
        <v>0</v>
      </c>
      <c r="X14" s="21">
        <f t="shared" si="1"/>
        <v>0</v>
      </c>
      <c r="Y14" s="22">
        <f t="shared" si="1"/>
        <v>0</v>
      </c>
      <c r="Z14" s="21">
        <f t="shared" si="1"/>
        <v>0</v>
      </c>
      <c r="AA14" s="22">
        <f t="shared" si="1"/>
        <v>0</v>
      </c>
      <c r="AB14" s="21">
        <f t="shared" si="1"/>
        <v>0</v>
      </c>
      <c r="AC14" s="22">
        <f t="shared" si="1"/>
        <v>0</v>
      </c>
      <c r="AD14" s="21">
        <f t="shared" si="1"/>
        <v>0</v>
      </c>
      <c r="AE14" s="23">
        <f>+O14+Q14+S14+U14+W14+Y14+AA14+AC14</f>
        <v>195.23</v>
      </c>
      <c r="AF14" s="76">
        <f>AF15</f>
        <v>0</v>
      </c>
      <c r="AG14" s="77">
        <f>SUM(AG15:AG18)</f>
        <v>0</v>
      </c>
      <c r="AH14" s="74"/>
      <c r="AI14" s="74"/>
      <c r="AJ14" s="75"/>
    </row>
    <row r="15" spans="2:36" ht="17.25" customHeight="1">
      <c r="B15" s="180"/>
      <c r="C15" s="59"/>
      <c r="D15" s="27"/>
      <c r="E15" s="27"/>
      <c r="F15" s="28"/>
      <c r="G15" s="29"/>
      <c r="H15" s="232" t="s">
        <v>135</v>
      </c>
      <c r="I15" s="184" t="s">
        <v>138</v>
      </c>
      <c r="J15" s="223">
        <v>1</v>
      </c>
      <c r="K15" s="223">
        <v>1</v>
      </c>
      <c r="L15" s="223">
        <v>1</v>
      </c>
      <c r="M15" s="224"/>
      <c r="N15" s="225"/>
      <c r="O15" s="197"/>
      <c r="P15" s="198"/>
      <c r="Q15" s="123">
        <v>195.23</v>
      </c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94"/>
      <c r="AH15" s="176"/>
      <c r="AI15" s="176"/>
      <c r="AJ15" s="179"/>
    </row>
    <row r="16" spans="2:36" ht="17.25" customHeight="1">
      <c r="B16" s="147"/>
      <c r="C16" s="60"/>
      <c r="D16" s="31"/>
      <c r="E16" s="31"/>
      <c r="F16" s="32"/>
      <c r="G16" s="29"/>
      <c r="H16" s="210"/>
      <c r="I16" s="185"/>
      <c r="J16" s="89"/>
      <c r="K16" s="89"/>
      <c r="L16" s="89"/>
      <c r="M16" s="145"/>
      <c r="N16" s="96"/>
      <c r="O16" s="190"/>
      <c r="P16" s="192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95"/>
      <c r="AH16" s="156"/>
      <c r="AI16" s="156"/>
      <c r="AJ16" s="159"/>
    </row>
    <row r="17" spans="2:36" ht="17.25" customHeight="1">
      <c r="B17" s="147"/>
      <c r="C17" s="60"/>
      <c r="D17" s="31"/>
      <c r="E17" s="31"/>
      <c r="F17" s="33"/>
      <c r="G17" s="29"/>
      <c r="H17" s="210"/>
      <c r="I17" s="185"/>
      <c r="J17" s="89"/>
      <c r="K17" s="89"/>
      <c r="L17" s="89"/>
      <c r="M17" s="145"/>
      <c r="N17" s="96"/>
      <c r="O17" s="190"/>
      <c r="P17" s="192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95"/>
      <c r="AH17" s="156"/>
      <c r="AI17" s="156"/>
      <c r="AJ17" s="159"/>
    </row>
    <row r="18" spans="2:36" ht="17.25" customHeight="1" thickBot="1">
      <c r="B18" s="148"/>
      <c r="C18" s="61"/>
      <c r="D18" s="35"/>
      <c r="E18" s="35"/>
      <c r="F18" s="36"/>
      <c r="G18" s="37"/>
      <c r="H18" s="211"/>
      <c r="I18" s="186"/>
      <c r="J18" s="151"/>
      <c r="K18" s="151"/>
      <c r="L18" s="151"/>
      <c r="M18" s="146"/>
      <c r="N18" s="97"/>
      <c r="O18" s="191"/>
      <c r="P18" s="193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96"/>
      <c r="AH18" s="157"/>
      <c r="AI18" s="157"/>
      <c r="AJ18" s="160"/>
    </row>
    <row r="19" spans="2:36" ht="105.75" customHeight="1" thickBot="1">
      <c r="B19" s="16" t="s">
        <v>13</v>
      </c>
      <c r="C19" s="17" t="s">
        <v>32</v>
      </c>
      <c r="D19" s="17" t="s">
        <v>14</v>
      </c>
      <c r="E19" s="17" t="s">
        <v>28</v>
      </c>
      <c r="F19" s="18" t="s">
        <v>29</v>
      </c>
      <c r="G19" s="18" t="s">
        <v>30</v>
      </c>
      <c r="H19" s="64" t="s">
        <v>17</v>
      </c>
      <c r="I19" s="69" t="s">
        <v>33</v>
      </c>
      <c r="J19" s="40"/>
      <c r="K19" s="40"/>
      <c r="L19" s="40"/>
      <c r="M19" s="40"/>
      <c r="N19" s="41"/>
      <c r="O19" s="20">
        <f>+O20</f>
        <v>0</v>
      </c>
      <c r="P19" s="21">
        <f aca="true" t="shared" si="2" ref="P19:AD19">+P20</f>
        <v>0</v>
      </c>
      <c r="Q19" s="22">
        <f t="shared" si="2"/>
        <v>195.23</v>
      </c>
      <c r="R19" s="21">
        <f t="shared" si="2"/>
        <v>0</v>
      </c>
      <c r="S19" s="22">
        <f t="shared" si="2"/>
        <v>0</v>
      </c>
      <c r="T19" s="21">
        <f t="shared" si="2"/>
        <v>0</v>
      </c>
      <c r="U19" s="22">
        <f t="shared" si="2"/>
        <v>0</v>
      </c>
      <c r="V19" s="21">
        <f t="shared" si="2"/>
        <v>0</v>
      </c>
      <c r="W19" s="22">
        <f t="shared" si="2"/>
        <v>0</v>
      </c>
      <c r="X19" s="21">
        <f t="shared" si="2"/>
        <v>0</v>
      </c>
      <c r="Y19" s="22">
        <f t="shared" si="2"/>
        <v>0</v>
      </c>
      <c r="Z19" s="21">
        <f t="shared" si="2"/>
        <v>0</v>
      </c>
      <c r="AA19" s="22">
        <f t="shared" si="2"/>
        <v>0</v>
      </c>
      <c r="AB19" s="21">
        <f t="shared" si="2"/>
        <v>0</v>
      </c>
      <c r="AC19" s="22">
        <f t="shared" si="2"/>
        <v>0</v>
      </c>
      <c r="AD19" s="21">
        <f t="shared" si="2"/>
        <v>0</v>
      </c>
      <c r="AE19" s="23">
        <f>+O19+Q19+S19+U19+W19+Y19+AA19+AC19</f>
        <v>195.23</v>
      </c>
      <c r="AF19" s="76">
        <f>AF20</f>
        <v>0</v>
      </c>
      <c r="AG19" s="77">
        <f>SUM(AG20:AG23)</f>
        <v>0</v>
      </c>
      <c r="AH19" s="74"/>
      <c r="AI19" s="74"/>
      <c r="AJ19" s="75"/>
    </row>
    <row r="20" spans="2:36" ht="17.25" customHeight="1">
      <c r="B20" s="180"/>
      <c r="C20" s="59"/>
      <c r="D20" s="27"/>
      <c r="E20" s="27"/>
      <c r="F20" s="28"/>
      <c r="G20" s="29"/>
      <c r="H20" s="232" t="s">
        <v>136</v>
      </c>
      <c r="I20" s="184" t="s">
        <v>139</v>
      </c>
      <c r="J20" s="223">
        <v>52</v>
      </c>
      <c r="K20" s="223">
        <v>100</v>
      </c>
      <c r="L20" s="223">
        <v>100</v>
      </c>
      <c r="M20" s="224"/>
      <c r="N20" s="225"/>
      <c r="O20" s="197"/>
      <c r="P20" s="198"/>
      <c r="Q20" s="123">
        <v>195.23</v>
      </c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94"/>
      <c r="AH20" s="176"/>
      <c r="AI20" s="176"/>
      <c r="AJ20" s="179"/>
    </row>
    <row r="21" spans="2:36" ht="17.25" customHeight="1">
      <c r="B21" s="147"/>
      <c r="C21" s="60"/>
      <c r="D21" s="31"/>
      <c r="E21" s="31"/>
      <c r="F21" s="32"/>
      <c r="G21" s="29"/>
      <c r="H21" s="210"/>
      <c r="I21" s="185"/>
      <c r="J21" s="89"/>
      <c r="K21" s="89"/>
      <c r="L21" s="89"/>
      <c r="M21" s="145"/>
      <c r="N21" s="96"/>
      <c r="O21" s="190"/>
      <c r="P21" s="192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95"/>
      <c r="AH21" s="156"/>
      <c r="AI21" s="156"/>
      <c r="AJ21" s="159"/>
    </row>
    <row r="22" spans="2:36" ht="17.25" customHeight="1">
      <c r="B22" s="147"/>
      <c r="C22" s="60"/>
      <c r="D22" s="31"/>
      <c r="E22" s="31"/>
      <c r="F22" s="33"/>
      <c r="G22" s="29"/>
      <c r="H22" s="210"/>
      <c r="I22" s="185"/>
      <c r="J22" s="89"/>
      <c r="K22" s="89"/>
      <c r="L22" s="89"/>
      <c r="M22" s="145"/>
      <c r="N22" s="96"/>
      <c r="O22" s="190"/>
      <c r="P22" s="192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95"/>
      <c r="AH22" s="156"/>
      <c r="AI22" s="156"/>
      <c r="AJ22" s="159"/>
    </row>
    <row r="23" spans="2:36" ht="17.25" customHeight="1" thickBot="1">
      <c r="B23" s="148"/>
      <c r="C23" s="61"/>
      <c r="D23" s="35"/>
      <c r="E23" s="35"/>
      <c r="F23" s="36"/>
      <c r="G23" s="37"/>
      <c r="H23" s="211"/>
      <c r="I23" s="186"/>
      <c r="J23" s="151"/>
      <c r="K23" s="151"/>
      <c r="L23" s="151"/>
      <c r="M23" s="146"/>
      <c r="N23" s="97"/>
      <c r="O23" s="191"/>
      <c r="P23" s="193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96"/>
      <c r="AH23" s="157"/>
      <c r="AI23" s="157"/>
      <c r="AJ23" s="160"/>
    </row>
    <row r="24" spans="2:36" ht="105.75" customHeight="1" thickBot="1">
      <c r="B24" s="16" t="s">
        <v>13</v>
      </c>
      <c r="C24" s="17" t="s">
        <v>32</v>
      </c>
      <c r="D24" s="17" t="s">
        <v>14</v>
      </c>
      <c r="E24" s="17" t="s">
        <v>28</v>
      </c>
      <c r="F24" s="18" t="s">
        <v>29</v>
      </c>
      <c r="G24" s="18" t="s">
        <v>30</v>
      </c>
      <c r="H24" s="64" t="s">
        <v>60</v>
      </c>
      <c r="I24" s="69" t="s">
        <v>33</v>
      </c>
      <c r="J24" s="40"/>
      <c r="K24" s="40"/>
      <c r="L24" s="40"/>
      <c r="M24" s="40"/>
      <c r="N24" s="41"/>
      <c r="O24" s="20">
        <f aca="true" t="shared" si="3" ref="O24:AD24">+O25</f>
        <v>0</v>
      </c>
      <c r="P24" s="21">
        <f t="shared" si="3"/>
        <v>0</v>
      </c>
      <c r="Q24" s="22">
        <f t="shared" si="3"/>
        <v>195.23</v>
      </c>
      <c r="R24" s="21">
        <f t="shared" si="3"/>
        <v>0</v>
      </c>
      <c r="S24" s="22">
        <f t="shared" si="3"/>
        <v>0</v>
      </c>
      <c r="T24" s="21">
        <f t="shared" si="3"/>
        <v>0</v>
      </c>
      <c r="U24" s="22">
        <f t="shared" si="3"/>
        <v>0</v>
      </c>
      <c r="V24" s="21">
        <f t="shared" si="3"/>
        <v>0</v>
      </c>
      <c r="W24" s="22">
        <f t="shared" si="3"/>
        <v>0</v>
      </c>
      <c r="X24" s="21">
        <f t="shared" si="3"/>
        <v>0</v>
      </c>
      <c r="Y24" s="22">
        <f t="shared" si="3"/>
        <v>0</v>
      </c>
      <c r="Z24" s="21">
        <f t="shared" si="3"/>
        <v>0</v>
      </c>
      <c r="AA24" s="22">
        <f t="shared" si="3"/>
        <v>0</v>
      </c>
      <c r="AB24" s="21">
        <f t="shared" si="3"/>
        <v>0</v>
      </c>
      <c r="AC24" s="22">
        <f t="shared" si="3"/>
        <v>0</v>
      </c>
      <c r="AD24" s="21">
        <f t="shared" si="3"/>
        <v>0</v>
      </c>
      <c r="AE24" s="23">
        <f>+O24+Q24+S24+U24+W24+Y24+AA24+AC24</f>
        <v>195.23</v>
      </c>
      <c r="AF24" s="76">
        <f>AF25</f>
        <v>0</v>
      </c>
      <c r="AG24" s="77">
        <f>SUM(AG25:AG28)</f>
        <v>0</v>
      </c>
      <c r="AH24" s="74"/>
      <c r="AI24" s="74"/>
      <c r="AJ24" s="75"/>
    </row>
    <row r="25" spans="2:36" ht="17.25" customHeight="1">
      <c r="B25" s="180"/>
      <c r="C25" s="59"/>
      <c r="D25" s="27"/>
      <c r="E25" s="27"/>
      <c r="F25" s="28"/>
      <c r="G25" s="29"/>
      <c r="H25" s="232" t="s">
        <v>137</v>
      </c>
      <c r="I25" s="184" t="s">
        <v>140</v>
      </c>
      <c r="J25" s="223">
        <v>0</v>
      </c>
      <c r="K25" s="223">
        <v>0</v>
      </c>
      <c r="L25" s="223">
        <v>0</v>
      </c>
      <c r="M25" s="224"/>
      <c r="N25" s="225"/>
      <c r="O25" s="197"/>
      <c r="P25" s="198"/>
      <c r="Q25" s="123">
        <v>195.23</v>
      </c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94"/>
      <c r="AH25" s="176"/>
      <c r="AI25" s="176"/>
      <c r="AJ25" s="179"/>
    </row>
    <row r="26" spans="2:36" ht="17.25" customHeight="1">
      <c r="B26" s="147"/>
      <c r="C26" s="60"/>
      <c r="D26" s="31"/>
      <c r="E26" s="31"/>
      <c r="F26" s="32"/>
      <c r="G26" s="29"/>
      <c r="H26" s="210"/>
      <c r="I26" s="185"/>
      <c r="J26" s="89"/>
      <c r="K26" s="89"/>
      <c r="L26" s="89"/>
      <c r="M26" s="145"/>
      <c r="N26" s="96"/>
      <c r="O26" s="190"/>
      <c r="P26" s="192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95"/>
      <c r="AH26" s="156"/>
      <c r="AI26" s="156"/>
      <c r="AJ26" s="159"/>
    </row>
    <row r="27" spans="2:36" ht="17.25" customHeight="1">
      <c r="B27" s="147"/>
      <c r="C27" s="60"/>
      <c r="D27" s="31"/>
      <c r="E27" s="31"/>
      <c r="F27" s="33"/>
      <c r="G27" s="29"/>
      <c r="H27" s="210"/>
      <c r="I27" s="185"/>
      <c r="J27" s="89"/>
      <c r="K27" s="89"/>
      <c r="L27" s="89"/>
      <c r="M27" s="145"/>
      <c r="N27" s="96"/>
      <c r="O27" s="190"/>
      <c r="P27" s="192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95"/>
      <c r="AH27" s="156"/>
      <c r="AI27" s="156"/>
      <c r="AJ27" s="159"/>
    </row>
    <row r="28" spans="2:36" ht="17.25" customHeight="1" thickBot="1">
      <c r="B28" s="148"/>
      <c r="C28" s="61"/>
      <c r="D28" s="35"/>
      <c r="E28" s="35"/>
      <c r="F28" s="36"/>
      <c r="G28" s="37"/>
      <c r="H28" s="211"/>
      <c r="I28" s="186"/>
      <c r="J28" s="151"/>
      <c r="K28" s="151"/>
      <c r="L28" s="151"/>
      <c r="M28" s="146"/>
      <c r="N28" s="97"/>
      <c r="O28" s="191"/>
      <c r="P28" s="193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96"/>
      <c r="AH28" s="157"/>
      <c r="AI28" s="157"/>
      <c r="AJ28" s="160"/>
    </row>
  </sheetData>
  <sheetProtection/>
  <mergeCells count="151">
    <mergeCell ref="AE25:AE28"/>
    <mergeCell ref="AF25:AF28"/>
    <mergeCell ref="AG25:AG28"/>
    <mergeCell ref="AH25:AH28"/>
    <mergeCell ref="AI25:AI28"/>
    <mergeCell ref="AJ25:AJ28"/>
    <mergeCell ref="Y25:Y28"/>
    <mergeCell ref="Z25:Z28"/>
    <mergeCell ref="AA25:AA28"/>
    <mergeCell ref="AB25:AB28"/>
    <mergeCell ref="AC25:AC28"/>
    <mergeCell ref="AD25:AD28"/>
    <mergeCell ref="S25:S28"/>
    <mergeCell ref="T25:T28"/>
    <mergeCell ref="U25:U28"/>
    <mergeCell ref="V25:V28"/>
    <mergeCell ref="W25:W28"/>
    <mergeCell ref="X25:X28"/>
    <mergeCell ref="M25:M28"/>
    <mergeCell ref="N25:N28"/>
    <mergeCell ref="O25:O28"/>
    <mergeCell ref="P25:P28"/>
    <mergeCell ref="Q25:Q28"/>
    <mergeCell ref="R25:R28"/>
    <mergeCell ref="B25:B28"/>
    <mergeCell ref="H25:H28"/>
    <mergeCell ref="I25:I28"/>
    <mergeCell ref="J25:J28"/>
    <mergeCell ref="K25:K28"/>
    <mergeCell ref="L25:L28"/>
    <mergeCell ref="AE20:AE23"/>
    <mergeCell ref="AF20:AF23"/>
    <mergeCell ref="AG20:AG23"/>
    <mergeCell ref="AH20:AH23"/>
    <mergeCell ref="AI20:AI23"/>
    <mergeCell ref="AJ20:AJ23"/>
    <mergeCell ref="Y20:Y23"/>
    <mergeCell ref="Z20:Z23"/>
    <mergeCell ref="AA20:AA23"/>
    <mergeCell ref="AB20:AB23"/>
    <mergeCell ref="AC20:AC23"/>
    <mergeCell ref="AD20:AD23"/>
    <mergeCell ref="S20:S23"/>
    <mergeCell ref="T20:T23"/>
    <mergeCell ref="U20:U23"/>
    <mergeCell ref="V20:V23"/>
    <mergeCell ref="W20:W23"/>
    <mergeCell ref="X20:X23"/>
    <mergeCell ref="M20:M23"/>
    <mergeCell ref="N20:N23"/>
    <mergeCell ref="O20:O23"/>
    <mergeCell ref="P20:P23"/>
    <mergeCell ref="Q20:Q23"/>
    <mergeCell ref="R20:R23"/>
    <mergeCell ref="B20:B23"/>
    <mergeCell ref="H20:H23"/>
    <mergeCell ref="I20:I23"/>
    <mergeCell ref="J20:J23"/>
    <mergeCell ref="K20:K23"/>
    <mergeCell ref="L20:L23"/>
    <mergeCell ref="AE15:AE18"/>
    <mergeCell ref="AF15:AF18"/>
    <mergeCell ref="AG15:AG18"/>
    <mergeCell ref="AH15:AH18"/>
    <mergeCell ref="AI15:AI18"/>
    <mergeCell ref="AJ15:AJ18"/>
    <mergeCell ref="Y15:Y18"/>
    <mergeCell ref="Z15:Z18"/>
    <mergeCell ref="AA15:AA18"/>
    <mergeCell ref="AB15:AB18"/>
    <mergeCell ref="AC15:AC18"/>
    <mergeCell ref="AD15:AD18"/>
    <mergeCell ref="S15:S18"/>
    <mergeCell ref="T15:T18"/>
    <mergeCell ref="U15:U18"/>
    <mergeCell ref="V15:V18"/>
    <mergeCell ref="W15:W18"/>
    <mergeCell ref="X15:X18"/>
    <mergeCell ref="M15:M18"/>
    <mergeCell ref="N15:N18"/>
    <mergeCell ref="O15:O18"/>
    <mergeCell ref="P15:P18"/>
    <mergeCell ref="Q15:Q18"/>
    <mergeCell ref="R15:R18"/>
    <mergeCell ref="B15:B18"/>
    <mergeCell ref="H15:H18"/>
    <mergeCell ref="I15:I18"/>
    <mergeCell ref="J15:J18"/>
    <mergeCell ref="K15:K18"/>
    <mergeCell ref="L15:L18"/>
    <mergeCell ref="AE10:AE13"/>
    <mergeCell ref="AF10:AF13"/>
    <mergeCell ref="AG10:AG13"/>
    <mergeCell ref="AH10:AH13"/>
    <mergeCell ref="AI10:AI13"/>
    <mergeCell ref="AJ10:AJ13"/>
    <mergeCell ref="Y10:Y13"/>
    <mergeCell ref="Z10:Z13"/>
    <mergeCell ref="AA10:AA13"/>
    <mergeCell ref="AB10:AB13"/>
    <mergeCell ref="AC10:AC13"/>
    <mergeCell ref="AD10:AD13"/>
    <mergeCell ref="S10:S13"/>
    <mergeCell ref="T10:T13"/>
    <mergeCell ref="U10:U13"/>
    <mergeCell ref="V10:V13"/>
    <mergeCell ref="W10:W13"/>
    <mergeCell ref="X10:X13"/>
    <mergeCell ref="M10:M13"/>
    <mergeCell ref="N10:N13"/>
    <mergeCell ref="O10:O13"/>
    <mergeCell ref="P10:P13"/>
    <mergeCell ref="Q10:Q13"/>
    <mergeCell ref="R10:R13"/>
    <mergeCell ref="AH6:AH7"/>
    <mergeCell ref="AI6:AI7"/>
    <mergeCell ref="AJ6:AJ7"/>
    <mergeCell ref="C8:H8"/>
    <mergeCell ref="B10:B13"/>
    <mergeCell ref="H10:H13"/>
    <mergeCell ref="I10:I13"/>
    <mergeCell ref="J10:J13"/>
    <mergeCell ref="K10:K13"/>
    <mergeCell ref="L10:L13"/>
    <mergeCell ref="W6:X6"/>
    <mergeCell ref="Y6:Z6"/>
    <mergeCell ref="AA6:AB6"/>
    <mergeCell ref="AC6:AD6"/>
    <mergeCell ref="AE6:AF6"/>
    <mergeCell ref="AG6:AG7"/>
    <mergeCell ref="M6:M7"/>
    <mergeCell ref="N6:N7"/>
    <mergeCell ref="O6:P6"/>
    <mergeCell ref="Q6:R6"/>
    <mergeCell ref="S6:T6"/>
    <mergeCell ref="U6:V6"/>
    <mergeCell ref="B6:B7"/>
    <mergeCell ref="C6:H7"/>
    <mergeCell ref="I6:I7"/>
    <mergeCell ref="J6:J7"/>
    <mergeCell ref="K6:K7"/>
    <mergeCell ref="L6:L7"/>
    <mergeCell ref="B2:AJ2"/>
    <mergeCell ref="B3:AJ3"/>
    <mergeCell ref="B4:H4"/>
    <mergeCell ref="I4:T4"/>
    <mergeCell ref="U4:AJ4"/>
    <mergeCell ref="B5:D5"/>
    <mergeCell ref="F5:N5"/>
    <mergeCell ref="O5:AF5"/>
    <mergeCell ref="AG5:AJ5"/>
  </mergeCells>
  <printOptions/>
  <pageMargins left="0.7" right="0.7" top="0.75" bottom="0.75" header="0.3" footer="0.3"/>
  <pageSetup orientation="portrait" paperSize="9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B1:AJ43"/>
  <sheetViews>
    <sheetView zoomScalePageLayoutView="0" workbookViewId="0" topLeftCell="O5">
      <selection activeCell="O5" sqref="A1:IV16384"/>
    </sheetView>
  </sheetViews>
  <sheetFormatPr defaultColWidth="11.421875" defaultRowHeight="15"/>
  <cols>
    <col min="1" max="1" width="4.57421875" style="0" customWidth="1"/>
    <col min="2" max="2" width="15.8515625" style="53" customWidth="1"/>
    <col min="3" max="3" width="10.00390625" style="53" customWidth="1"/>
    <col min="4" max="4" width="27.7109375" style="0" customWidth="1"/>
    <col min="5" max="5" width="10.00390625" style="0" customWidth="1"/>
    <col min="8" max="8" width="19.28125" style="54" customWidth="1"/>
    <col min="9" max="9" width="15.7109375" style="54" customWidth="1"/>
    <col min="10" max="10" width="4.8515625" style="54" customWidth="1"/>
    <col min="11" max="12" width="5.7109375" style="0" customWidth="1"/>
    <col min="13" max="13" width="6.57421875" style="0" customWidth="1"/>
    <col min="14" max="14" width="6.140625" style="0" customWidth="1"/>
    <col min="15" max="32" width="5.00390625" style="0" customWidth="1"/>
    <col min="33" max="33" width="5.140625" style="55" customWidth="1"/>
    <col min="34" max="34" width="5.421875" style="0" customWidth="1"/>
    <col min="35" max="35" width="4.8515625" style="0" customWidth="1"/>
    <col min="36" max="36" width="7.140625" style="0" customWidth="1"/>
  </cols>
  <sheetData>
    <row r="1" spans="2:36" ht="15.75" thickBot="1">
      <c r="B1" s="1"/>
      <c r="C1" s="1"/>
      <c r="D1" s="2"/>
      <c r="E1" s="2"/>
      <c r="F1" s="2"/>
      <c r="G1" s="2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2:36" ht="15">
      <c r="B2" s="108" t="s">
        <v>38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10"/>
    </row>
    <row r="3" spans="2:36" ht="15.75" thickBot="1">
      <c r="B3" s="120" t="s">
        <v>39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2"/>
    </row>
    <row r="4" spans="2:36" ht="33.75" customHeight="1">
      <c r="B4" s="126" t="s">
        <v>57</v>
      </c>
      <c r="C4" s="127"/>
      <c r="D4" s="127"/>
      <c r="E4" s="127"/>
      <c r="F4" s="127"/>
      <c r="G4" s="127"/>
      <c r="H4" s="128"/>
      <c r="I4" s="129" t="s">
        <v>18</v>
      </c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1"/>
      <c r="U4" s="129" t="s">
        <v>58</v>
      </c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3"/>
    </row>
    <row r="5" spans="2:36" ht="39" customHeight="1" thickBot="1">
      <c r="B5" s="134" t="s">
        <v>130</v>
      </c>
      <c r="C5" s="135"/>
      <c r="D5" s="136"/>
      <c r="E5" s="4"/>
      <c r="F5" s="137" t="s">
        <v>131</v>
      </c>
      <c r="G5" s="137"/>
      <c r="H5" s="137"/>
      <c r="I5" s="137"/>
      <c r="J5" s="137"/>
      <c r="K5" s="137"/>
      <c r="L5" s="137"/>
      <c r="M5" s="137"/>
      <c r="N5" s="138"/>
      <c r="O5" s="139" t="s">
        <v>0</v>
      </c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1"/>
      <c r="AG5" s="142" t="s">
        <v>1</v>
      </c>
      <c r="AH5" s="143"/>
      <c r="AI5" s="143"/>
      <c r="AJ5" s="144"/>
    </row>
    <row r="6" spans="2:36" ht="16.5" customHeight="1">
      <c r="B6" s="111" t="s">
        <v>19</v>
      </c>
      <c r="C6" s="170" t="s">
        <v>2</v>
      </c>
      <c r="D6" s="171"/>
      <c r="E6" s="171"/>
      <c r="F6" s="171"/>
      <c r="G6" s="171"/>
      <c r="H6" s="171"/>
      <c r="I6" s="113" t="s">
        <v>3</v>
      </c>
      <c r="J6" s="115" t="s">
        <v>20</v>
      </c>
      <c r="K6" s="115" t="s">
        <v>4</v>
      </c>
      <c r="L6" s="117" t="s">
        <v>42</v>
      </c>
      <c r="M6" s="90" t="s">
        <v>21</v>
      </c>
      <c r="N6" s="92" t="s">
        <v>22</v>
      </c>
      <c r="O6" s="119" t="s">
        <v>34</v>
      </c>
      <c r="P6" s="95"/>
      <c r="Q6" s="94" t="s">
        <v>35</v>
      </c>
      <c r="R6" s="95"/>
      <c r="S6" s="94" t="s">
        <v>36</v>
      </c>
      <c r="T6" s="95"/>
      <c r="U6" s="94" t="s">
        <v>7</v>
      </c>
      <c r="V6" s="95"/>
      <c r="W6" s="94" t="s">
        <v>6</v>
      </c>
      <c r="X6" s="95"/>
      <c r="Y6" s="94" t="s">
        <v>37</v>
      </c>
      <c r="Z6" s="95"/>
      <c r="AA6" s="94" t="s">
        <v>5</v>
      </c>
      <c r="AB6" s="95"/>
      <c r="AC6" s="94" t="s">
        <v>8</v>
      </c>
      <c r="AD6" s="95"/>
      <c r="AE6" s="94" t="s">
        <v>9</v>
      </c>
      <c r="AF6" s="101"/>
      <c r="AG6" s="177" t="s">
        <v>10</v>
      </c>
      <c r="AH6" s="102" t="s">
        <v>11</v>
      </c>
      <c r="AI6" s="104" t="s">
        <v>12</v>
      </c>
      <c r="AJ6" s="106" t="s">
        <v>23</v>
      </c>
    </row>
    <row r="7" spans="2:36" ht="76.5" customHeight="1" thickBot="1">
      <c r="B7" s="112"/>
      <c r="C7" s="172"/>
      <c r="D7" s="173"/>
      <c r="E7" s="173"/>
      <c r="F7" s="173"/>
      <c r="G7" s="173"/>
      <c r="H7" s="173"/>
      <c r="I7" s="114"/>
      <c r="J7" s="116" t="s">
        <v>20</v>
      </c>
      <c r="K7" s="116"/>
      <c r="L7" s="118"/>
      <c r="M7" s="91"/>
      <c r="N7" s="93"/>
      <c r="O7" s="5" t="s">
        <v>24</v>
      </c>
      <c r="P7" s="57" t="s">
        <v>25</v>
      </c>
      <c r="Q7" s="6" t="s">
        <v>24</v>
      </c>
      <c r="R7" s="57" t="s">
        <v>25</v>
      </c>
      <c r="S7" s="6" t="s">
        <v>24</v>
      </c>
      <c r="T7" s="57" t="s">
        <v>25</v>
      </c>
      <c r="U7" s="6" t="s">
        <v>24</v>
      </c>
      <c r="V7" s="57" t="s">
        <v>25</v>
      </c>
      <c r="W7" s="6" t="s">
        <v>24</v>
      </c>
      <c r="X7" s="57" t="s">
        <v>25</v>
      </c>
      <c r="Y7" s="6" t="s">
        <v>24</v>
      </c>
      <c r="Z7" s="57" t="s">
        <v>25</v>
      </c>
      <c r="AA7" s="6" t="s">
        <v>24</v>
      </c>
      <c r="AB7" s="57" t="s">
        <v>26</v>
      </c>
      <c r="AC7" s="6" t="s">
        <v>24</v>
      </c>
      <c r="AD7" s="57" t="s">
        <v>26</v>
      </c>
      <c r="AE7" s="6" t="s">
        <v>24</v>
      </c>
      <c r="AF7" s="58" t="s">
        <v>26</v>
      </c>
      <c r="AG7" s="178"/>
      <c r="AH7" s="103"/>
      <c r="AI7" s="105"/>
      <c r="AJ7" s="107"/>
    </row>
    <row r="8" spans="2:36" ht="78" customHeight="1" thickBot="1">
      <c r="B8" s="7" t="s">
        <v>27</v>
      </c>
      <c r="C8" s="174" t="s">
        <v>141</v>
      </c>
      <c r="D8" s="175"/>
      <c r="E8" s="175"/>
      <c r="F8" s="175"/>
      <c r="G8" s="175"/>
      <c r="H8" s="175"/>
      <c r="I8" s="62" t="s">
        <v>142</v>
      </c>
      <c r="J8" s="68">
        <v>1</v>
      </c>
      <c r="K8" s="68">
        <v>1</v>
      </c>
      <c r="L8" s="68">
        <v>1</v>
      </c>
      <c r="M8" s="9"/>
      <c r="N8" s="63"/>
      <c r="O8" s="10">
        <f>+O9</f>
        <v>0</v>
      </c>
      <c r="P8" s="11">
        <f aca="true" t="shared" si="0" ref="P8:AD9">+P9</f>
        <v>0</v>
      </c>
      <c r="Q8" s="11">
        <f>+Q9+Q14+Q19+Q24</f>
        <v>780.92</v>
      </c>
      <c r="R8" s="11">
        <f t="shared" si="0"/>
        <v>0</v>
      </c>
      <c r="S8" s="11">
        <f t="shared" si="0"/>
        <v>0</v>
      </c>
      <c r="T8" s="11">
        <f t="shared" si="0"/>
        <v>0</v>
      </c>
      <c r="U8" s="11">
        <f t="shared" si="0"/>
        <v>0</v>
      </c>
      <c r="V8" s="11">
        <f t="shared" si="0"/>
        <v>0</v>
      </c>
      <c r="W8" s="11">
        <f t="shared" si="0"/>
        <v>0</v>
      </c>
      <c r="X8" s="11">
        <f t="shared" si="0"/>
        <v>0</v>
      </c>
      <c r="Y8" s="11">
        <f t="shared" si="0"/>
        <v>0</v>
      </c>
      <c r="Z8" s="11">
        <f t="shared" si="0"/>
        <v>0</v>
      </c>
      <c r="AA8" s="11">
        <f t="shared" si="0"/>
        <v>0</v>
      </c>
      <c r="AB8" s="11">
        <f t="shared" si="0"/>
        <v>0</v>
      </c>
      <c r="AC8" s="11">
        <f t="shared" si="0"/>
        <v>0</v>
      </c>
      <c r="AD8" s="11">
        <f t="shared" si="0"/>
        <v>0</v>
      </c>
      <c r="AE8" s="88">
        <f>+O8+Q8+S8+U8+W8+Y8+AA8+AC8</f>
        <v>780.92</v>
      </c>
      <c r="AF8" s="12">
        <f>+AF9</f>
        <v>0</v>
      </c>
      <c r="AG8" s="13">
        <f>+AG9</f>
        <v>0</v>
      </c>
      <c r="AH8" s="14"/>
      <c r="AI8" s="14"/>
      <c r="AJ8" s="15"/>
    </row>
    <row r="9" spans="2:36" ht="105.75" customHeight="1" thickBot="1">
      <c r="B9" s="16" t="s">
        <v>13</v>
      </c>
      <c r="C9" s="17" t="s">
        <v>32</v>
      </c>
      <c r="D9" s="17" t="s">
        <v>14</v>
      </c>
      <c r="E9" s="17" t="s">
        <v>28</v>
      </c>
      <c r="F9" s="18" t="s">
        <v>29</v>
      </c>
      <c r="G9" s="18" t="s">
        <v>30</v>
      </c>
      <c r="H9" s="64" t="s">
        <v>15</v>
      </c>
      <c r="I9" s="69" t="s">
        <v>33</v>
      </c>
      <c r="J9" s="40"/>
      <c r="K9" s="40"/>
      <c r="L9" s="40"/>
      <c r="M9" s="40"/>
      <c r="N9" s="41"/>
      <c r="O9" s="20">
        <f>+O10</f>
        <v>0</v>
      </c>
      <c r="P9" s="21">
        <f t="shared" si="0"/>
        <v>0</v>
      </c>
      <c r="Q9" s="22">
        <f t="shared" si="0"/>
        <v>195.23</v>
      </c>
      <c r="R9" s="21">
        <f t="shared" si="0"/>
        <v>0</v>
      </c>
      <c r="S9" s="22">
        <f t="shared" si="0"/>
        <v>0</v>
      </c>
      <c r="T9" s="21">
        <f t="shared" si="0"/>
        <v>0</v>
      </c>
      <c r="U9" s="22">
        <f t="shared" si="0"/>
        <v>0</v>
      </c>
      <c r="V9" s="21">
        <f t="shared" si="0"/>
        <v>0</v>
      </c>
      <c r="W9" s="22">
        <f t="shared" si="0"/>
        <v>0</v>
      </c>
      <c r="X9" s="21">
        <f t="shared" si="0"/>
        <v>0</v>
      </c>
      <c r="Y9" s="22">
        <f t="shared" si="0"/>
        <v>0</v>
      </c>
      <c r="Z9" s="21">
        <f t="shared" si="0"/>
        <v>0</v>
      </c>
      <c r="AA9" s="22">
        <f t="shared" si="0"/>
        <v>0</v>
      </c>
      <c r="AB9" s="21">
        <f t="shared" si="0"/>
        <v>0</v>
      </c>
      <c r="AC9" s="22">
        <f t="shared" si="0"/>
        <v>0</v>
      </c>
      <c r="AD9" s="21">
        <f t="shared" si="0"/>
        <v>0</v>
      </c>
      <c r="AE9" s="23">
        <f>+O9+Q9+S9+U9+W9+Y9+AA9+AC9</f>
        <v>195.23</v>
      </c>
      <c r="AF9" s="76">
        <f>AF10</f>
        <v>0</v>
      </c>
      <c r="AG9" s="77">
        <f>SUM(AG10:AG13)</f>
        <v>0</v>
      </c>
      <c r="AH9" s="74"/>
      <c r="AI9" s="74"/>
      <c r="AJ9" s="75"/>
    </row>
    <row r="10" spans="2:36" ht="17.25" customHeight="1">
      <c r="B10" s="180"/>
      <c r="C10" s="59"/>
      <c r="D10" s="27"/>
      <c r="E10" s="27"/>
      <c r="F10" s="28"/>
      <c r="G10" s="29"/>
      <c r="H10" s="232" t="s">
        <v>143</v>
      </c>
      <c r="I10" s="184" t="s">
        <v>144</v>
      </c>
      <c r="J10" s="223">
        <v>56</v>
      </c>
      <c r="K10" s="223">
        <v>61</v>
      </c>
      <c r="L10" s="223">
        <v>60</v>
      </c>
      <c r="M10" s="224"/>
      <c r="N10" s="225"/>
      <c r="O10" s="197"/>
      <c r="P10" s="198"/>
      <c r="Q10" s="123">
        <v>195.23</v>
      </c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94"/>
      <c r="AH10" s="176"/>
      <c r="AI10" s="176"/>
      <c r="AJ10" s="179"/>
    </row>
    <row r="11" spans="2:36" ht="17.25" customHeight="1">
      <c r="B11" s="147"/>
      <c r="C11" s="60"/>
      <c r="D11" s="31"/>
      <c r="E11" s="31"/>
      <c r="F11" s="32"/>
      <c r="G11" s="29"/>
      <c r="H11" s="210"/>
      <c r="I11" s="185"/>
      <c r="J11" s="89"/>
      <c r="K11" s="89"/>
      <c r="L11" s="89"/>
      <c r="M11" s="145"/>
      <c r="N11" s="96"/>
      <c r="O11" s="190"/>
      <c r="P11" s="192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95"/>
      <c r="AH11" s="156"/>
      <c r="AI11" s="156"/>
      <c r="AJ11" s="159"/>
    </row>
    <row r="12" spans="2:36" ht="17.25" customHeight="1">
      <c r="B12" s="147"/>
      <c r="C12" s="60"/>
      <c r="D12" s="31"/>
      <c r="E12" s="31"/>
      <c r="F12" s="33"/>
      <c r="G12" s="29"/>
      <c r="H12" s="210"/>
      <c r="I12" s="185"/>
      <c r="J12" s="89"/>
      <c r="K12" s="89"/>
      <c r="L12" s="89"/>
      <c r="M12" s="145"/>
      <c r="N12" s="96"/>
      <c r="O12" s="190"/>
      <c r="P12" s="192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95"/>
      <c r="AH12" s="156"/>
      <c r="AI12" s="156"/>
      <c r="AJ12" s="159"/>
    </row>
    <row r="13" spans="2:36" ht="17.25" customHeight="1" thickBot="1">
      <c r="B13" s="148"/>
      <c r="C13" s="61"/>
      <c r="D13" s="35"/>
      <c r="E13" s="35"/>
      <c r="F13" s="36"/>
      <c r="G13" s="37"/>
      <c r="H13" s="211"/>
      <c r="I13" s="186"/>
      <c r="J13" s="151"/>
      <c r="K13" s="151"/>
      <c r="L13" s="151"/>
      <c r="M13" s="146"/>
      <c r="N13" s="97"/>
      <c r="O13" s="191"/>
      <c r="P13" s="193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96"/>
      <c r="AH13" s="157"/>
      <c r="AI13" s="157"/>
      <c r="AJ13" s="160"/>
    </row>
    <row r="14" spans="2:36" ht="105.75" customHeight="1" thickBot="1">
      <c r="B14" s="16" t="s">
        <v>13</v>
      </c>
      <c r="C14" s="17" t="s">
        <v>32</v>
      </c>
      <c r="D14" s="17" t="s">
        <v>14</v>
      </c>
      <c r="E14" s="17" t="s">
        <v>28</v>
      </c>
      <c r="F14" s="18" t="s">
        <v>29</v>
      </c>
      <c r="G14" s="18" t="s">
        <v>30</v>
      </c>
      <c r="H14" s="64" t="s">
        <v>16</v>
      </c>
      <c r="I14" s="69" t="s">
        <v>33</v>
      </c>
      <c r="J14" s="40"/>
      <c r="K14" s="40"/>
      <c r="L14" s="40"/>
      <c r="M14" s="40"/>
      <c r="N14" s="41"/>
      <c r="O14" s="20">
        <f>+O15</f>
        <v>0</v>
      </c>
      <c r="P14" s="21">
        <f aca="true" t="shared" si="1" ref="P14:AD14">+P15</f>
        <v>0</v>
      </c>
      <c r="Q14" s="22">
        <f t="shared" si="1"/>
        <v>195.23</v>
      </c>
      <c r="R14" s="21">
        <f t="shared" si="1"/>
        <v>0</v>
      </c>
      <c r="S14" s="22">
        <f t="shared" si="1"/>
        <v>0</v>
      </c>
      <c r="T14" s="21">
        <f t="shared" si="1"/>
        <v>0</v>
      </c>
      <c r="U14" s="22">
        <f t="shared" si="1"/>
        <v>0</v>
      </c>
      <c r="V14" s="21">
        <f t="shared" si="1"/>
        <v>0</v>
      </c>
      <c r="W14" s="22">
        <f t="shared" si="1"/>
        <v>0</v>
      </c>
      <c r="X14" s="21">
        <f t="shared" si="1"/>
        <v>0</v>
      </c>
      <c r="Y14" s="22">
        <f t="shared" si="1"/>
        <v>0</v>
      </c>
      <c r="Z14" s="21">
        <f t="shared" si="1"/>
        <v>0</v>
      </c>
      <c r="AA14" s="22">
        <f t="shared" si="1"/>
        <v>0</v>
      </c>
      <c r="AB14" s="21">
        <f t="shared" si="1"/>
        <v>0</v>
      </c>
      <c r="AC14" s="22">
        <f t="shared" si="1"/>
        <v>0</v>
      </c>
      <c r="AD14" s="21">
        <f t="shared" si="1"/>
        <v>0</v>
      </c>
      <c r="AE14" s="23">
        <f>+O14+Q14+S14+U14+W14+Y14+AA14+AC14</f>
        <v>195.23</v>
      </c>
      <c r="AF14" s="76">
        <f>AF15</f>
        <v>0</v>
      </c>
      <c r="AG14" s="77">
        <f>SUM(AG15:AG18)</f>
        <v>0</v>
      </c>
      <c r="AH14" s="74"/>
      <c r="AI14" s="74"/>
      <c r="AJ14" s="75"/>
    </row>
    <row r="15" spans="2:36" ht="17.25" customHeight="1">
      <c r="B15" s="180"/>
      <c r="C15" s="59"/>
      <c r="D15" s="27"/>
      <c r="E15" s="27"/>
      <c r="F15" s="28"/>
      <c r="G15" s="29"/>
      <c r="H15" s="232" t="s">
        <v>145</v>
      </c>
      <c r="I15" s="184" t="s">
        <v>146</v>
      </c>
      <c r="J15" s="223">
        <v>5</v>
      </c>
      <c r="K15" s="223">
        <v>3</v>
      </c>
      <c r="L15" s="223">
        <v>3</v>
      </c>
      <c r="M15" s="224"/>
      <c r="N15" s="225"/>
      <c r="O15" s="197"/>
      <c r="P15" s="198"/>
      <c r="Q15" s="123">
        <v>195.23</v>
      </c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94"/>
      <c r="AH15" s="176"/>
      <c r="AI15" s="176"/>
      <c r="AJ15" s="179"/>
    </row>
    <row r="16" spans="2:36" ht="17.25" customHeight="1">
      <c r="B16" s="147"/>
      <c r="C16" s="60"/>
      <c r="D16" s="31"/>
      <c r="E16" s="31"/>
      <c r="F16" s="32"/>
      <c r="G16" s="29"/>
      <c r="H16" s="210"/>
      <c r="I16" s="185"/>
      <c r="J16" s="89"/>
      <c r="K16" s="89"/>
      <c r="L16" s="89"/>
      <c r="M16" s="145"/>
      <c r="N16" s="96"/>
      <c r="O16" s="190"/>
      <c r="P16" s="192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95"/>
      <c r="AH16" s="156"/>
      <c r="AI16" s="156"/>
      <c r="AJ16" s="159"/>
    </row>
    <row r="17" spans="2:36" ht="17.25" customHeight="1">
      <c r="B17" s="147"/>
      <c r="C17" s="60"/>
      <c r="D17" s="31"/>
      <c r="E17" s="31"/>
      <c r="F17" s="33"/>
      <c r="G17" s="29"/>
      <c r="H17" s="210"/>
      <c r="I17" s="185"/>
      <c r="J17" s="89"/>
      <c r="K17" s="89"/>
      <c r="L17" s="89"/>
      <c r="M17" s="145"/>
      <c r="N17" s="96"/>
      <c r="O17" s="190"/>
      <c r="P17" s="192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95"/>
      <c r="AH17" s="156"/>
      <c r="AI17" s="156"/>
      <c r="AJ17" s="159"/>
    </row>
    <row r="18" spans="2:36" ht="17.25" customHeight="1" thickBot="1">
      <c r="B18" s="148"/>
      <c r="C18" s="61"/>
      <c r="D18" s="35"/>
      <c r="E18" s="35"/>
      <c r="F18" s="36"/>
      <c r="G18" s="37"/>
      <c r="H18" s="211"/>
      <c r="I18" s="186"/>
      <c r="J18" s="151"/>
      <c r="K18" s="151"/>
      <c r="L18" s="151"/>
      <c r="M18" s="146"/>
      <c r="N18" s="97"/>
      <c r="O18" s="191"/>
      <c r="P18" s="193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96"/>
      <c r="AH18" s="157"/>
      <c r="AI18" s="157"/>
      <c r="AJ18" s="160"/>
    </row>
    <row r="19" spans="2:36" ht="105.75" customHeight="1" thickBot="1">
      <c r="B19" s="16" t="s">
        <v>13</v>
      </c>
      <c r="C19" s="17" t="s">
        <v>32</v>
      </c>
      <c r="D19" s="17" t="s">
        <v>14</v>
      </c>
      <c r="E19" s="17" t="s">
        <v>28</v>
      </c>
      <c r="F19" s="18" t="s">
        <v>29</v>
      </c>
      <c r="G19" s="18" t="s">
        <v>30</v>
      </c>
      <c r="H19" s="64" t="s">
        <v>17</v>
      </c>
      <c r="I19" s="69" t="s">
        <v>33</v>
      </c>
      <c r="J19" s="40"/>
      <c r="K19" s="40"/>
      <c r="L19" s="40"/>
      <c r="M19" s="40"/>
      <c r="N19" s="41"/>
      <c r="O19" s="20">
        <f>+O20</f>
        <v>0</v>
      </c>
      <c r="P19" s="21">
        <f aca="true" t="shared" si="2" ref="P19:AD19">+P20</f>
        <v>0</v>
      </c>
      <c r="Q19" s="22">
        <f t="shared" si="2"/>
        <v>195.23</v>
      </c>
      <c r="R19" s="21">
        <f t="shared" si="2"/>
        <v>0</v>
      </c>
      <c r="S19" s="22">
        <f t="shared" si="2"/>
        <v>0</v>
      </c>
      <c r="T19" s="21">
        <f t="shared" si="2"/>
        <v>0</v>
      </c>
      <c r="U19" s="22">
        <f t="shared" si="2"/>
        <v>0</v>
      </c>
      <c r="V19" s="21">
        <f t="shared" si="2"/>
        <v>0</v>
      </c>
      <c r="W19" s="22">
        <f t="shared" si="2"/>
        <v>0</v>
      </c>
      <c r="X19" s="21">
        <f t="shared" si="2"/>
        <v>0</v>
      </c>
      <c r="Y19" s="22">
        <f t="shared" si="2"/>
        <v>0</v>
      </c>
      <c r="Z19" s="21">
        <f t="shared" si="2"/>
        <v>0</v>
      </c>
      <c r="AA19" s="22">
        <f t="shared" si="2"/>
        <v>0</v>
      </c>
      <c r="AB19" s="21">
        <f t="shared" si="2"/>
        <v>0</v>
      </c>
      <c r="AC19" s="22">
        <f t="shared" si="2"/>
        <v>0</v>
      </c>
      <c r="AD19" s="21">
        <f t="shared" si="2"/>
        <v>0</v>
      </c>
      <c r="AE19" s="23">
        <f>+O19+Q19+S19+U19+W19+Y19+AA19+AC19</f>
        <v>195.23</v>
      </c>
      <c r="AF19" s="76">
        <f>AF20</f>
        <v>0</v>
      </c>
      <c r="AG19" s="77">
        <f>SUM(AG20:AG23)</f>
        <v>0</v>
      </c>
      <c r="AH19" s="74"/>
      <c r="AI19" s="74"/>
      <c r="AJ19" s="75"/>
    </row>
    <row r="20" spans="2:36" ht="17.25" customHeight="1">
      <c r="B20" s="180"/>
      <c r="C20" s="59"/>
      <c r="D20" s="27"/>
      <c r="E20" s="27"/>
      <c r="F20" s="28"/>
      <c r="G20" s="29"/>
      <c r="H20" s="232" t="s">
        <v>147</v>
      </c>
      <c r="I20" s="184" t="s">
        <v>148</v>
      </c>
      <c r="J20" s="223">
        <v>1</v>
      </c>
      <c r="K20" s="223">
        <v>4</v>
      </c>
      <c r="L20" s="223">
        <v>2</v>
      </c>
      <c r="M20" s="224"/>
      <c r="N20" s="225"/>
      <c r="O20" s="197"/>
      <c r="P20" s="198"/>
      <c r="Q20" s="123">
        <v>195.23</v>
      </c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94"/>
      <c r="AH20" s="176"/>
      <c r="AI20" s="176"/>
      <c r="AJ20" s="179"/>
    </row>
    <row r="21" spans="2:36" ht="17.25" customHeight="1">
      <c r="B21" s="147"/>
      <c r="C21" s="60"/>
      <c r="D21" s="31"/>
      <c r="E21" s="31"/>
      <c r="F21" s="32"/>
      <c r="G21" s="29"/>
      <c r="H21" s="210"/>
      <c r="I21" s="185"/>
      <c r="J21" s="89"/>
      <c r="K21" s="89"/>
      <c r="L21" s="89"/>
      <c r="M21" s="145"/>
      <c r="N21" s="96"/>
      <c r="O21" s="190"/>
      <c r="P21" s="192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95"/>
      <c r="AH21" s="156"/>
      <c r="AI21" s="156"/>
      <c r="AJ21" s="159"/>
    </row>
    <row r="22" spans="2:36" ht="17.25" customHeight="1">
      <c r="B22" s="147"/>
      <c r="C22" s="60"/>
      <c r="D22" s="31"/>
      <c r="E22" s="31"/>
      <c r="F22" s="33"/>
      <c r="G22" s="29"/>
      <c r="H22" s="210"/>
      <c r="I22" s="185"/>
      <c r="J22" s="89"/>
      <c r="K22" s="89"/>
      <c r="L22" s="89"/>
      <c r="M22" s="145"/>
      <c r="N22" s="96"/>
      <c r="O22" s="190"/>
      <c r="P22" s="192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95"/>
      <c r="AH22" s="156"/>
      <c r="AI22" s="156"/>
      <c r="AJ22" s="159"/>
    </row>
    <row r="23" spans="2:36" ht="17.25" customHeight="1" thickBot="1">
      <c r="B23" s="148"/>
      <c r="C23" s="61"/>
      <c r="D23" s="35"/>
      <c r="E23" s="35"/>
      <c r="F23" s="36"/>
      <c r="G23" s="37"/>
      <c r="H23" s="211"/>
      <c r="I23" s="186"/>
      <c r="J23" s="151"/>
      <c r="K23" s="151"/>
      <c r="L23" s="151"/>
      <c r="M23" s="146"/>
      <c r="N23" s="97"/>
      <c r="O23" s="191"/>
      <c r="P23" s="193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96"/>
      <c r="AH23" s="157"/>
      <c r="AI23" s="157"/>
      <c r="AJ23" s="160"/>
    </row>
    <row r="24" spans="2:36" ht="105.75" customHeight="1" thickBot="1">
      <c r="B24" s="16" t="s">
        <v>13</v>
      </c>
      <c r="C24" s="17" t="s">
        <v>32</v>
      </c>
      <c r="D24" s="17" t="s">
        <v>14</v>
      </c>
      <c r="E24" s="17" t="s">
        <v>28</v>
      </c>
      <c r="F24" s="18" t="s">
        <v>29</v>
      </c>
      <c r="G24" s="18" t="s">
        <v>30</v>
      </c>
      <c r="H24" s="64" t="s">
        <v>60</v>
      </c>
      <c r="I24" s="69" t="s">
        <v>33</v>
      </c>
      <c r="J24" s="40"/>
      <c r="K24" s="40"/>
      <c r="L24" s="40"/>
      <c r="M24" s="40"/>
      <c r="N24" s="41"/>
      <c r="O24" s="20">
        <f>+O25</f>
        <v>0</v>
      </c>
      <c r="P24" s="21">
        <f aca="true" t="shared" si="3" ref="P24:AD24">+P25</f>
        <v>0</v>
      </c>
      <c r="Q24" s="22">
        <f t="shared" si="3"/>
        <v>195.23</v>
      </c>
      <c r="R24" s="21">
        <f t="shared" si="3"/>
        <v>0</v>
      </c>
      <c r="S24" s="22">
        <f t="shared" si="3"/>
        <v>0</v>
      </c>
      <c r="T24" s="21">
        <f t="shared" si="3"/>
        <v>0</v>
      </c>
      <c r="U24" s="22">
        <f t="shared" si="3"/>
        <v>0</v>
      </c>
      <c r="V24" s="21">
        <f t="shared" si="3"/>
        <v>0</v>
      </c>
      <c r="W24" s="22">
        <f t="shared" si="3"/>
        <v>0</v>
      </c>
      <c r="X24" s="21">
        <f t="shared" si="3"/>
        <v>0</v>
      </c>
      <c r="Y24" s="22">
        <f t="shared" si="3"/>
        <v>0</v>
      </c>
      <c r="Z24" s="21">
        <f t="shared" si="3"/>
        <v>0</v>
      </c>
      <c r="AA24" s="22">
        <f t="shared" si="3"/>
        <v>0</v>
      </c>
      <c r="AB24" s="21">
        <f t="shared" si="3"/>
        <v>0</v>
      </c>
      <c r="AC24" s="22">
        <f t="shared" si="3"/>
        <v>0</v>
      </c>
      <c r="AD24" s="21">
        <f t="shared" si="3"/>
        <v>0</v>
      </c>
      <c r="AE24" s="23">
        <f>+O24+Q24+S24+U24+W24+Y24+AA24+AC24</f>
        <v>195.23</v>
      </c>
      <c r="AF24" s="76">
        <f>AF25</f>
        <v>0</v>
      </c>
      <c r="AG24" s="77">
        <f>SUM(AG25:AG28)</f>
        <v>0</v>
      </c>
      <c r="AH24" s="74"/>
      <c r="AI24" s="74"/>
      <c r="AJ24" s="75"/>
    </row>
    <row r="25" spans="2:36" ht="17.25" customHeight="1">
      <c r="B25" s="180"/>
      <c r="C25" s="59"/>
      <c r="D25" s="27"/>
      <c r="E25" s="27"/>
      <c r="F25" s="28"/>
      <c r="G25" s="29"/>
      <c r="H25" s="232" t="s">
        <v>149</v>
      </c>
      <c r="I25" s="184" t="s">
        <v>150</v>
      </c>
      <c r="J25" s="223">
        <v>1</v>
      </c>
      <c r="K25" s="223">
        <v>4</v>
      </c>
      <c r="L25" s="223">
        <v>2</v>
      </c>
      <c r="M25" s="224"/>
      <c r="N25" s="225"/>
      <c r="O25" s="197"/>
      <c r="P25" s="198"/>
      <c r="Q25" s="123">
        <v>195.23</v>
      </c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94"/>
      <c r="AH25" s="176"/>
      <c r="AI25" s="176"/>
      <c r="AJ25" s="179"/>
    </row>
    <row r="26" spans="2:36" ht="17.25" customHeight="1">
      <c r="B26" s="147"/>
      <c r="C26" s="60"/>
      <c r="D26" s="31"/>
      <c r="E26" s="31"/>
      <c r="F26" s="32"/>
      <c r="G26" s="29"/>
      <c r="H26" s="210"/>
      <c r="I26" s="185"/>
      <c r="J26" s="89"/>
      <c r="K26" s="89"/>
      <c r="L26" s="89"/>
      <c r="M26" s="145"/>
      <c r="N26" s="96"/>
      <c r="O26" s="190"/>
      <c r="P26" s="192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95"/>
      <c r="AH26" s="156"/>
      <c r="AI26" s="156"/>
      <c r="AJ26" s="159"/>
    </row>
    <row r="27" spans="2:36" ht="17.25" customHeight="1">
      <c r="B27" s="147"/>
      <c r="C27" s="60"/>
      <c r="D27" s="31"/>
      <c r="E27" s="31"/>
      <c r="F27" s="33"/>
      <c r="G27" s="29"/>
      <c r="H27" s="210"/>
      <c r="I27" s="185"/>
      <c r="J27" s="89"/>
      <c r="K27" s="89"/>
      <c r="L27" s="89"/>
      <c r="M27" s="145"/>
      <c r="N27" s="96"/>
      <c r="O27" s="190"/>
      <c r="P27" s="192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95"/>
      <c r="AH27" s="156"/>
      <c r="AI27" s="156"/>
      <c r="AJ27" s="159"/>
    </row>
    <row r="28" spans="2:36" ht="17.25" customHeight="1" thickBot="1">
      <c r="B28" s="148"/>
      <c r="C28" s="61"/>
      <c r="D28" s="35"/>
      <c r="E28" s="35"/>
      <c r="F28" s="36"/>
      <c r="G28" s="37"/>
      <c r="H28" s="211"/>
      <c r="I28" s="186"/>
      <c r="J28" s="151"/>
      <c r="K28" s="151"/>
      <c r="L28" s="151"/>
      <c r="M28" s="146"/>
      <c r="N28" s="97"/>
      <c r="O28" s="191"/>
      <c r="P28" s="193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96"/>
      <c r="AH28" s="157"/>
      <c r="AI28" s="157"/>
      <c r="AJ28" s="160"/>
    </row>
    <row r="29" spans="2:36" ht="105.75" customHeight="1" thickBot="1">
      <c r="B29" s="16" t="s">
        <v>13</v>
      </c>
      <c r="C29" s="17" t="s">
        <v>32</v>
      </c>
      <c r="D29" s="17" t="s">
        <v>14</v>
      </c>
      <c r="E29" s="17" t="s">
        <v>28</v>
      </c>
      <c r="F29" s="18" t="s">
        <v>29</v>
      </c>
      <c r="G29" s="18" t="s">
        <v>30</v>
      </c>
      <c r="H29" s="64" t="s">
        <v>61</v>
      </c>
      <c r="I29" s="69" t="s">
        <v>33</v>
      </c>
      <c r="J29" s="40"/>
      <c r="K29" s="40"/>
      <c r="L29" s="40"/>
      <c r="M29" s="40"/>
      <c r="N29" s="41"/>
      <c r="O29" s="20">
        <f aca="true" t="shared" si="4" ref="O29:AD29">+O30</f>
        <v>0</v>
      </c>
      <c r="P29" s="21">
        <f t="shared" si="4"/>
        <v>0</v>
      </c>
      <c r="Q29" s="22">
        <f t="shared" si="4"/>
        <v>195.23</v>
      </c>
      <c r="R29" s="21">
        <f t="shared" si="4"/>
        <v>0</v>
      </c>
      <c r="S29" s="22">
        <f t="shared" si="4"/>
        <v>0</v>
      </c>
      <c r="T29" s="21">
        <f t="shared" si="4"/>
        <v>0</v>
      </c>
      <c r="U29" s="22">
        <f t="shared" si="4"/>
        <v>0</v>
      </c>
      <c r="V29" s="21">
        <f t="shared" si="4"/>
        <v>0</v>
      </c>
      <c r="W29" s="22">
        <f t="shared" si="4"/>
        <v>0</v>
      </c>
      <c r="X29" s="21">
        <f t="shared" si="4"/>
        <v>0</v>
      </c>
      <c r="Y29" s="22">
        <f t="shared" si="4"/>
        <v>0</v>
      </c>
      <c r="Z29" s="21">
        <f t="shared" si="4"/>
        <v>0</v>
      </c>
      <c r="AA29" s="22">
        <f t="shared" si="4"/>
        <v>0</v>
      </c>
      <c r="AB29" s="21">
        <f t="shared" si="4"/>
        <v>0</v>
      </c>
      <c r="AC29" s="22">
        <f t="shared" si="4"/>
        <v>0</v>
      </c>
      <c r="AD29" s="21">
        <f t="shared" si="4"/>
        <v>0</v>
      </c>
      <c r="AE29" s="23">
        <f>+O29+Q29+S29+U29+W29+Y29+AA29+AC29</f>
        <v>195.23</v>
      </c>
      <c r="AF29" s="76">
        <f>AF30</f>
        <v>0</v>
      </c>
      <c r="AG29" s="77">
        <f>SUM(AG30:AG33)</f>
        <v>0</v>
      </c>
      <c r="AH29" s="74"/>
      <c r="AI29" s="74"/>
      <c r="AJ29" s="75"/>
    </row>
    <row r="30" spans="2:36" ht="17.25" customHeight="1">
      <c r="B30" s="180"/>
      <c r="C30" s="59"/>
      <c r="D30" s="27"/>
      <c r="E30" s="27"/>
      <c r="F30" s="28"/>
      <c r="G30" s="29"/>
      <c r="H30" s="232" t="s">
        <v>151</v>
      </c>
      <c r="I30" s="184" t="s">
        <v>152</v>
      </c>
      <c r="J30" s="223">
        <v>0</v>
      </c>
      <c r="K30" s="223">
        <v>10</v>
      </c>
      <c r="L30" s="223">
        <v>8</v>
      </c>
      <c r="M30" s="224"/>
      <c r="N30" s="225"/>
      <c r="O30" s="197"/>
      <c r="P30" s="198"/>
      <c r="Q30" s="123">
        <v>195.23</v>
      </c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94"/>
      <c r="AH30" s="176"/>
      <c r="AI30" s="176"/>
      <c r="AJ30" s="179"/>
    </row>
    <row r="31" spans="2:36" ht="17.25" customHeight="1">
      <c r="B31" s="147"/>
      <c r="C31" s="60"/>
      <c r="D31" s="31"/>
      <c r="E31" s="31"/>
      <c r="F31" s="32"/>
      <c r="G31" s="29"/>
      <c r="H31" s="210"/>
      <c r="I31" s="185"/>
      <c r="J31" s="89"/>
      <c r="K31" s="89"/>
      <c r="L31" s="89"/>
      <c r="M31" s="145"/>
      <c r="N31" s="96"/>
      <c r="O31" s="190"/>
      <c r="P31" s="192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95"/>
      <c r="AH31" s="156"/>
      <c r="AI31" s="156"/>
      <c r="AJ31" s="159"/>
    </row>
    <row r="32" spans="2:36" ht="17.25" customHeight="1">
      <c r="B32" s="147"/>
      <c r="C32" s="60"/>
      <c r="D32" s="31"/>
      <c r="E32" s="31"/>
      <c r="F32" s="33"/>
      <c r="G32" s="29"/>
      <c r="H32" s="210"/>
      <c r="I32" s="185"/>
      <c r="J32" s="89"/>
      <c r="K32" s="89"/>
      <c r="L32" s="89"/>
      <c r="M32" s="145"/>
      <c r="N32" s="96"/>
      <c r="O32" s="190"/>
      <c r="P32" s="192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95"/>
      <c r="AH32" s="156"/>
      <c r="AI32" s="156"/>
      <c r="AJ32" s="159"/>
    </row>
    <row r="33" spans="2:36" ht="17.25" customHeight="1" thickBot="1">
      <c r="B33" s="148"/>
      <c r="C33" s="61"/>
      <c r="D33" s="35"/>
      <c r="E33" s="35"/>
      <c r="F33" s="36"/>
      <c r="G33" s="37"/>
      <c r="H33" s="211"/>
      <c r="I33" s="186"/>
      <c r="J33" s="151"/>
      <c r="K33" s="151"/>
      <c r="L33" s="151"/>
      <c r="M33" s="146"/>
      <c r="N33" s="97"/>
      <c r="O33" s="191"/>
      <c r="P33" s="193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96"/>
      <c r="AH33" s="157"/>
      <c r="AI33" s="157"/>
      <c r="AJ33" s="160"/>
    </row>
    <row r="34" spans="2:36" ht="105.75" customHeight="1" thickBot="1">
      <c r="B34" s="16" t="s">
        <v>13</v>
      </c>
      <c r="C34" s="17" t="s">
        <v>32</v>
      </c>
      <c r="D34" s="17" t="s">
        <v>14</v>
      </c>
      <c r="E34" s="17" t="s">
        <v>28</v>
      </c>
      <c r="F34" s="18" t="s">
        <v>29</v>
      </c>
      <c r="G34" s="18" t="s">
        <v>30</v>
      </c>
      <c r="H34" s="64" t="s">
        <v>71</v>
      </c>
      <c r="I34" s="69" t="s">
        <v>33</v>
      </c>
      <c r="J34" s="40"/>
      <c r="K34" s="40"/>
      <c r="L34" s="40"/>
      <c r="M34" s="40"/>
      <c r="N34" s="41"/>
      <c r="O34" s="20">
        <f aca="true" t="shared" si="5" ref="O34:AD34">+O35</f>
        <v>0</v>
      </c>
      <c r="P34" s="21">
        <f t="shared" si="5"/>
        <v>0</v>
      </c>
      <c r="Q34" s="22">
        <f t="shared" si="5"/>
        <v>195.23</v>
      </c>
      <c r="R34" s="21">
        <f t="shared" si="5"/>
        <v>0</v>
      </c>
      <c r="S34" s="22">
        <f t="shared" si="5"/>
        <v>0</v>
      </c>
      <c r="T34" s="21">
        <f t="shared" si="5"/>
        <v>0</v>
      </c>
      <c r="U34" s="22">
        <f t="shared" si="5"/>
        <v>0</v>
      </c>
      <c r="V34" s="21">
        <f t="shared" si="5"/>
        <v>0</v>
      </c>
      <c r="W34" s="22">
        <f t="shared" si="5"/>
        <v>0</v>
      </c>
      <c r="X34" s="21">
        <f t="shared" si="5"/>
        <v>0</v>
      </c>
      <c r="Y34" s="22">
        <f t="shared" si="5"/>
        <v>0</v>
      </c>
      <c r="Z34" s="21">
        <f t="shared" si="5"/>
        <v>0</v>
      </c>
      <c r="AA34" s="22">
        <f t="shared" si="5"/>
        <v>0</v>
      </c>
      <c r="AB34" s="21">
        <f t="shared" si="5"/>
        <v>0</v>
      </c>
      <c r="AC34" s="22">
        <f t="shared" si="5"/>
        <v>0</v>
      </c>
      <c r="AD34" s="21">
        <f t="shared" si="5"/>
        <v>0</v>
      </c>
      <c r="AE34" s="23">
        <f>+O34+Q34+S34+U34+W34+Y34+AA34+AC34</f>
        <v>195.23</v>
      </c>
      <c r="AF34" s="76">
        <f>AF35</f>
        <v>0</v>
      </c>
      <c r="AG34" s="77">
        <f>SUM(AG35:AG38)</f>
        <v>0</v>
      </c>
      <c r="AH34" s="74"/>
      <c r="AI34" s="74"/>
      <c r="AJ34" s="75"/>
    </row>
    <row r="35" spans="2:36" ht="17.25" customHeight="1">
      <c r="B35" s="180"/>
      <c r="C35" s="59"/>
      <c r="D35" s="27"/>
      <c r="E35" s="27"/>
      <c r="F35" s="28"/>
      <c r="G35" s="29"/>
      <c r="H35" s="232" t="s">
        <v>153</v>
      </c>
      <c r="I35" s="184" t="s">
        <v>154</v>
      </c>
      <c r="J35" s="223">
        <v>30</v>
      </c>
      <c r="K35" s="223">
        <v>30</v>
      </c>
      <c r="L35" s="223">
        <v>30</v>
      </c>
      <c r="M35" s="224"/>
      <c r="N35" s="225"/>
      <c r="O35" s="197"/>
      <c r="P35" s="198"/>
      <c r="Q35" s="123">
        <v>195.23</v>
      </c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94"/>
      <c r="AH35" s="176"/>
      <c r="AI35" s="176"/>
      <c r="AJ35" s="179"/>
    </row>
    <row r="36" spans="2:36" ht="17.25" customHeight="1">
      <c r="B36" s="147"/>
      <c r="C36" s="60"/>
      <c r="D36" s="31"/>
      <c r="E36" s="31"/>
      <c r="F36" s="32"/>
      <c r="G36" s="29"/>
      <c r="H36" s="210"/>
      <c r="I36" s="185"/>
      <c r="J36" s="89"/>
      <c r="K36" s="89"/>
      <c r="L36" s="89"/>
      <c r="M36" s="145"/>
      <c r="N36" s="96"/>
      <c r="O36" s="190"/>
      <c r="P36" s="192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95"/>
      <c r="AH36" s="156"/>
      <c r="AI36" s="156"/>
      <c r="AJ36" s="159"/>
    </row>
    <row r="37" spans="2:36" ht="17.25" customHeight="1">
      <c r="B37" s="147"/>
      <c r="C37" s="60"/>
      <c r="D37" s="31"/>
      <c r="E37" s="31"/>
      <c r="F37" s="33"/>
      <c r="G37" s="29"/>
      <c r="H37" s="210"/>
      <c r="I37" s="185"/>
      <c r="J37" s="89"/>
      <c r="K37" s="89"/>
      <c r="L37" s="89"/>
      <c r="M37" s="145"/>
      <c r="N37" s="96"/>
      <c r="O37" s="190"/>
      <c r="P37" s="192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95"/>
      <c r="AH37" s="156"/>
      <c r="AI37" s="156"/>
      <c r="AJ37" s="159"/>
    </row>
    <row r="38" spans="2:36" ht="17.25" customHeight="1" thickBot="1">
      <c r="B38" s="148"/>
      <c r="C38" s="61"/>
      <c r="D38" s="35"/>
      <c r="E38" s="35"/>
      <c r="F38" s="36"/>
      <c r="G38" s="37"/>
      <c r="H38" s="211"/>
      <c r="I38" s="186"/>
      <c r="J38" s="151"/>
      <c r="K38" s="151"/>
      <c r="L38" s="151"/>
      <c r="M38" s="146"/>
      <c r="N38" s="97"/>
      <c r="O38" s="191"/>
      <c r="P38" s="193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96"/>
      <c r="AH38" s="157"/>
      <c r="AI38" s="157"/>
      <c r="AJ38" s="160"/>
    </row>
    <row r="39" spans="2:36" ht="105.75" customHeight="1" thickBot="1">
      <c r="B39" s="16" t="s">
        <v>13</v>
      </c>
      <c r="C39" s="17" t="s">
        <v>32</v>
      </c>
      <c r="D39" s="17" t="s">
        <v>14</v>
      </c>
      <c r="E39" s="17" t="s">
        <v>28</v>
      </c>
      <c r="F39" s="18" t="s">
        <v>29</v>
      </c>
      <c r="G39" s="18" t="s">
        <v>30</v>
      </c>
      <c r="H39" s="64" t="s">
        <v>71</v>
      </c>
      <c r="I39" s="69" t="s">
        <v>33</v>
      </c>
      <c r="J39" s="40"/>
      <c r="K39" s="40"/>
      <c r="L39" s="40"/>
      <c r="M39" s="40"/>
      <c r="N39" s="41"/>
      <c r="O39" s="20">
        <f aca="true" t="shared" si="6" ref="O39:AD39">+O40</f>
        <v>0</v>
      </c>
      <c r="P39" s="21">
        <f t="shared" si="6"/>
        <v>0</v>
      </c>
      <c r="Q39" s="22">
        <f t="shared" si="6"/>
        <v>195.23</v>
      </c>
      <c r="R39" s="21">
        <f t="shared" si="6"/>
        <v>0</v>
      </c>
      <c r="S39" s="22">
        <f t="shared" si="6"/>
        <v>0</v>
      </c>
      <c r="T39" s="21">
        <f t="shared" si="6"/>
        <v>0</v>
      </c>
      <c r="U39" s="22">
        <f t="shared" si="6"/>
        <v>0</v>
      </c>
      <c r="V39" s="21">
        <f t="shared" si="6"/>
        <v>0</v>
      </c>
      <c r="W39" s="22">
        <f t="shared" si="6"/>
        <v>0</v>
      </c>
      <c r="X39" s="21">
        <f t="shared" si="6"/>
        <v>0</v>
      </c>
      <c r="Y39" s="22">
        <f t="shared" si="6"/>
        <v>0</v>
      </c>
      <c r="Z39" s="21">
        <f t="shared" si="6"/>
        <v>0</v>
      </c>
      <c r="AA39" s="22">
        <f t="shared" si="6"/>
        <v>0</v>
      </c>
      <c r="AB39" s="21">
        <f t="shared" si="6"/>
        <v>0</v>
      </c>
      <c r="AC39" s="22">
        <f t="shared" si="6"/>
        <v>0</v>
      </c>
      <c r="AD39" s="21">
        <f t="shared" si="6"/>
        <v>0</v>
      </c>
      <c r="AE39" s="23">
        <f>+O39+Q39+S39+U39+W39+Y39+AA39+AC39</f>
        <v>195.23</v>
      </c>
      <c r="AF39" s="76">
        <f>AF40</f>
        <v>0</v>
      </c>
      <c r="AG39" s="77">
        <f>SUM(AG40:AG43)</f>
        <v>0</v>
      </c>
      <c r="AH39" s="74"/>
      <c r="AI39" s="74"/>
      <c r="AJ39" s="75"/>
    </row>
    <row r="40" spans="2:36" ht="17.25" customHeight="1">
      <c r="B40" s="180"/>
      <c r="C40" s="59"/>
      <c r="D40" s="27"/>
      <c r="E40" s="27"/>
      <c r="F40" s="28"/>
      <c r="G40" s="29"/>
      <c r="H40" s="232" t="s">
        <v>155</v>
      </c>
      <c r="I40" s="184" t="s">
        <v>156</v>
      </c>
      <c r="J40" s="223">
        <v>0</v>
      </c>
      <c r="K40" s="223">
        <v>100</v>
      </c>
      <c r="L40" s="223">
        <v>100</v>
      </c>
      <c r="M40" s="224"/>
      <c r="N40" s="225"/>
      <c r="O40" s="197"/>
      <c r="P40" s="198"/>
      <c r="Q40" s="123">
        <v>195.23</v>
      </c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94"/>
      <c r="AH40" s="176"/>
      <c r="AI40" s="176"/>
      <c r="AJ40" s="179"/>
    </row>
    <row r="41" spans="2:36" ht="17.25" customHeight="1">
      <c r="B41" s="147"/>
      <c r="C41" s="60"/>
      <c r="D41" s="31"/>
      <c r="E41" s="31"/>
      <c r="F41" s="32"/>
      <c r="G41" s="29"/>
      <c r="H41" s="210"/>
      <c r="I41" s="185"/>
      <c r="J41" s="89"/>
      <c r="K41" s="89"/>
      <c r="L41" s="89"/>
      <c r="M41" s="145"/>
      <c r="N41" s="96"/>
      <c r="O41" s="190"/>
      <c r="P41" s="192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95"/>
      <c r="AH41" s="156"/>
      <c r="AI41" s="156"/>
      <c r="AJ41" s="159"/>
    </row>
    <row r="42" spans="2:36" ht="17.25" customHeight="1">
      <c r="B42" s="147"/>
      <c r="C42" s="60"/>
      <c r="D42" s="31"/>
      <c r="E42" s="31"/>
      <c r="F42" s="33"/>
      <c r="G42" s="29"/>
      <c r="H42" s="210"/>
      <c r="I42" s="185"/>
      <c r="J42" s="89"/>
      <c r="K42" s="89"/>
      <c r="L42" s="89"/>
      <c r="M42" s="145"/>
      <c r="N42" s="96"/>
      <c r="O42" s="190"/>
      <c r="P42" s="192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95"/>
      <c r="AH42" s="156"/>
      <c r="AI42" s="156"/>
      <c r="AJ42" s="159"/>
    </row>
    <row r="43" spans="2:36" ht="17.25" customHeight="1" thickBot="1">
      <c r="B43" s="148"/>
      <c r="C43" s="61"/>
      <c r="D43" s="35"/>
      <c r="E43" s="35"/>
      <c r="F43" s="36"/>
      <c r="G43" s="37"/>
      <c r="H43" s="211"/>
      <c r="I43" s="186"/>
      <c r="J43" s="151"/>
      <c r="K43" s="151"/>
      <c r="L43" s="151"/>
      <c r="M43" s="146"/>
      <c r="N43" s="97"/>
      <c r="O43" s="191"/>
      <c r="P43" s="193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96"/>
      <c r="AH43" s="157"/>
      <c r="AI43" s="157"/>
      <c r="AJ43" s="160"/>
    </row>
  </sheetData>
  <sheetProtection/>
  <mergeCells count="241">
    <mergeCell ref="AE40:AE43"/>
    <mergeCell ref="AF40:AF43"/>
    <mergeCell ref="AG40:AG43"/>
    <mergeCell ref="AH40:AH43"/>
    <mergeCell ref="AI40:AI43"/>
    <mergeCell ref="AJ40:AJ43"/>
    <mergeCell ref="Y40:Y43"/>
    <mergeCell ref="Z40:Z43"/>
    <mergeCell ref="AA40:AA43"/>
    <mergeCell ref="AB40:AB43"/>
    <mergeCell ref="AC40:AC43"/>
    <mergeCell ref="AD40:AD43"/>
    <mergeCell ref="S40:S43"/>
    <mergeCell ref="T40:T43"/>
    <mergeCell ref="U40:U43"/>
    <mergeCell ref="V40:V43"/>
    <mergeCell ref="W40:W43"/>
    <mergeCell ref="X40:X43"/>
    <mergeCell ref="M40:M43"/>
    <mergeCell ref="N40:N43"/>
    <mergeCell ref="O40:O43"/>
    <mergeCell ref="P40:P43"/>
    <mergeCell ref="Q40:Q43"/>
    <mergeCell ref="R40:R43"/>
    <mergeCell ref="B40:B43"/>
    <mergeCell ref="H40:H43"/>
    <mergeCell ref="I40:I43"/>
    <mergeCell ref="J40:J43"/>
    <mergeCell ref="K40:K43"/>
    <mergeCell ref="L40:L43"/>
    <mergeCell ref="AE35:AE38"/>
    <mergeCell ref="AF35:AF38"/>
    <mergeCell ref="AG35:AG38"/>
    <mergeCell ref="AH35:AH38"/>
    <mergeCell ref="AI35:AI38"/>
    <mergeCell ref="AJ35:AJ38"/>
    <mergeCell ref="Y35:Y38"/>
    <mergeCell ref="Z35:Z38"/>
    <mergeCell ref="AA35:AA38"/>
    <mergeCell ref="AB35:AB38"/>
    <mergeCell ref="AC35:AC38"/>
    <mergeCell ref="AD35:AD38"/>
    <mergeCell ref="S35:S38"/>
    <mergeCell ref="T35:T38"/>
    <mergeCell ref="U35:U38"/>
    <mergeCell ref="V35:V38"/>
    <mergeCell ref="W35:W38"/>
    <mergeCell ref="X35:X38"/>
    <mergeCell ref="M35:M38"/>
    <mergeCell ref="N35:N38"/>
    <mergeCell ref="O35:O38"/>
    <mergeCell ref="P35:P38"/>
    <mergeCell ref="Q35:Q38"/>
    <mergeCell ref="R35:R38"/>
    <mergeCell ref="B35:B38"/>
    <mergeCell ref="H35:H38"/>
    <mergeCell ref="I35:I38"/>
    <mergeCell ref="J35:J38"/>
    <mergeCell ref="K35:K38"/>
    <mergeCell ref="L35:L38"/>
    <mergeCell ref="AE30:AE33"/>
    <mergeCell ref="AF30:AF33"/>
    <mergeCell ref="AG30:AG33"/>
    <mergeCell ref="AH30:AH33"/>
    <mergeCell ref="AI30:AI33"/>
    <mergeCell ref="AJ30:AJ33"/>
    <mergeCell ref="Y30:Y33"/>
    <mergeCell ref="Z30:Z33"/>
    <mergeCell ref="AA30:AA33"/>
    <mergeCell ref="AB30:AB33"/>
    <mergeCell ref="AC30:AC33"/>
    <mergeCell ref="AD30:AD33"/>
    <mergeCell ref="S30:S33"/>
    <mergeCell ref="T30:T33"/>
    <mergeCell ref="U30:U33"/>
    <mergeCell ref="V30:V33"/>
    <mergeCell ref="W30:W33"/>
    <mergeCell ref="X30:X33"/>
    <mergeCell ref="M30:M33"/>
    <mergeCell ref="N30:N33"/>
    <mergeCell ref="O30:O33"/>
    <mergeCell ref="P30:P33"/>
    <mergeCell ref="Q30:Q33"/>
    <mergeCell ref="R30:R33"/>
    <mergeCell ref="B30:B33"/>
    <mergeCell ref="H30:H33"/>
    <mergeCell ref="I30:I33"/>
    <mergeCell ref="J30:J33"/>
    <mergeCell ref="K30:K33"/>
    <mergeCell ref="L30:L33"/>
    <mergeCell ref="AE25:AE28"/>
    <mergeCell ref="AF25:AF28"/>
    <mergeCell ref="AG25:AG28"/>
    <mergeCell ref="AH25:AH28"/>
    <mergeCell ref="AI25:AI28"/>
    <mergeCell ref="AJ25:AJ28"/>
    <mergeCell ref="Y25:Y28"/>
    <mergeCell ref="Z25:Z28"/>
    <mergeCell ref="AA25:AA28"/>
    <mergeCell ref="AB25:AB28"/>
    <mergeCell ref="AC25:AC28"/>
    <mergeCell ref="AD25:AD28"/>
    <mergeCell ref="S25:S28"/>
    <mergeCell ref="T25:T28"/>
    <mergeCell ref="U25:U28"/>
    <mergeCell ref="V25:V28"/>
    <mergeCell ref="W25:W28"/>
    <mergeCell ref="X25:X28"/>
    <mergeCell ref="M25:M28"/>
    <mergeCell ref="N25:N28"/>
    <mergeCell ref="O25:O28"/>
    <mergeCell ref="P25:P28"/>
    <mergeCell ref="Q25:Q28"/>
    <mergeCell ref="R25:R28"/>
    <mergeCell ref="B25:B28"/>
    <mergeCell ref="H25:H28"/>
    <mergeCell ref="I25:I28"/>
    <mergeCell ref="J25:J28"/>
    <mergeCell ref="K25:K28"/>
    <mergeCell ref="L25:L28"/>
    <mergeCell ref="AE20:AE23"/>
    <mergeCell ref="AF20:AF23"/>
    <mergeCell ref="AG20:AG23"/>
    <mergeCell ref="AH20:AH23"/>
    <mergeCell ref="AI20:AI23"/>
    <mergeCell ref="AJ20:AJ23"/>
    <mergeCell ref="Y20:Y23"/>
    <mergeCell ref="Z20:Z23"/>
    <mergeCell ref="AA20:AA23"/>
    <mergeCell ref="AB20:AB23"/>
    <mergeCell ref="AC20:AC23"/>
    <mergeCell ref="AD20:AD23"/>
    <mergeCell ref="S20:S23"/>
    <mergeCell ref="T20:T23"/>
    <mergeCell ref="U20:U23"/>
    <mergeCell ref="V20:V23"/>
    <mergeCell ref="W20:W23"/>
    <mergeCell ref="X20:X23"/>
    <mergeCell ref="M20:M23"/>
    <mergeCell ref="N20:N23"/>
    <mergeCell ref="O20:O23"/>
    <mergeCell ref="P20:P23"/>
    <mergeCell ref="Q20:Q23"/>
    <mergeCell ref="R20:R23"/>
    <mergeCell ref="B20:B23"/>
    <mergeCell ref="H20:H23"/>
    <mergeCell ref="I20:I23"/>
    <mergeCell ref="J20:J23"/>
    <mergeCell ref="K20:K23"/>
    <mergeCell ref="L20:L23"/>
    <mergeCell ref="AE15:AE18"/>
    <mergeCell ref="AF15:AF18"/>
    <mergeCell ref="AG15:AG18"/>
    <mergeCell ref="AH15:AH18"/>
    <mergeCell ref="AI15:AI18"/>
    <mergeCell ref="AJ15:AJ18"/>
    <mergeCell ref="Y15:Y18"/>
    <mergeCell ref="Z15:Z18"/>
    <mergeCell ref="AA15:AA18"/>
    <mergeCell ref="AB15:AB18"/>
    <mergeCell ref="AC15:AC18"/>
    <mergeCell ref="AD15:AD18"/>
    <mergeCell ref="S15:S18"/>
    <mergeCell ref="T15:T18"/>
    <mergeCell ref="U15:U18"/>
    <mergeCell ref="V15:V18"/>
    <mergeCell ref="W15:W18"/>
    <mergeCell ref="X15:X18"/>
    <mergeCell ref="M15:M18"/>
    <mergeCell ref="N15:N18"/>
    <mergeCell ref="O15:O18"/>
    <mergeCell ref="P15:P18"/>
    <mergeCell ref="Q15:Q18"/>
    <mergeCell ref="R15:R18"/>
    <mergeCell ref="B15:B18"/>
    <mergeCell ref="H15:H18"/>
    <mergeCell ref="I15:I18"/>
    <mergeCell ref="J15:J18"/>
    <mergeCell ref="K15:K18"/>
    <mergeCell ref="L15:L18"/>
    <mergeCell ref="AE10:AE13"/>
    <mergeCell ref="AF10:AF13"/>
    <mergeCell ref="AG10:AG13"/>
    <mergeCell ref="AH10:AH13"/>
    <mergeCell ref="AI10:AI13"/>
    <mergeCell ref="AJ10:AJ13"/>
    <mergeCell ref="Y10:Y13"/>
    <mergeCell ref="Z10:Z13"/>
    <mergeCell ref="AA10:AA13"/>
    <mergeCell ref="AB10:AB13"/>
    <mergeCell ref="AC10:AC13"/>
    <mergeCell ref="AD10:AD13"/>
    <mergeCell ref="S10:S13"/>
    <mergeCell ref="T10:T13"/>
    <mergeCell ref="U10:U13"/>
    <mergeCell ref="V10:V13"/>
    <mergeCell ref="W10:W13"/>
    <mergeCell ref="X10:X13"/>
    <mergeCell ref="M10:M13"/>
    <mergeCell ref="N10:N13"/>
    <mergeCell ref="O10:O13"/>
    <mergeCell ref="P10:P13"/>
    <mergeCell ref="Q10:Q13"/>
    <mergeCell ref="R10:R13"/>
    <mergeCell ref="AH6:AH7"/>
    <mergeCell ref="AI6:AI7"/>
    <mergeCell ref="AJ6:AJ7"/>
    <mergeCell ref="C8:H8"/>
    <mergeCell ref="B10:B13"/>
    <mergeCell ref="H10:H13"/>
    <mergeCell ref="I10:I13"/>
    <mergeCell ref="J10:J13"/>
    <mergeCell ref="K10:K13"/>
    <mergeCell ref="L10:L13"/>
    <mergeCell ref="W6:X6"/>
    <mergeCell ref="Y6:Z6"/>
    <mergeCell ref="AA6:AB6"/>
    <mergeCell ref="AC6:AD6"/>
    <mergeCell ref="AE6:AF6"/>
    <mergeCell ref="AG6:AG7"/>
    <mergeCell ref="M6:M7"/>
    <mergeCell ref="N6:N7"/>
    <mergeCell ref="O6:P6"/>
    <mergeCell ref="Q6:R6"/>
    <mergeCell ref="S6:T6"/>
    <mergeCell ref="U6:V6"/>
    <mergeCell ref="B6:B7"/>
    <mergeCell ref="C6:H7"/>
    <mergeCell ref="I6:I7"/>
    <mergeCell ref="J6:J7"/>
    <mergeCell ref="K6:K7"/>
    <mergeCell ref="L6:L7"/>
    <mergeCell ref="B2:AJ2"/>
    <mergeCell ref="B3:AJ3"/>
    <mergeCell ref="B4:H4"/>
    <mergeCell ref="I4:T4"/>
    <mergeCell ref="U4:AJ4"/>
    <mergeCell ref="B5:D5"/>
    <mergeCell ref="F5:N5"/>
    <mergeCell ref="O5:AF5"/>
    <mergeCell ref="AG5:AJ5"/>
  </mergeCells>
  <printOptions/>
  <pageMargins left="0.7" right="0.7" top="0.75" bottom="0.75" header="0.3" footer="0.3"/>
  <pageSetup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B1:AJ23"/>
  <sheetViews>
    <sheetView zoomScalePageLayoutView="0" workbookViewId="0" topLeftCell="Q15">
      <selection activeCell="AH32" sqref="AH32"/>
    </sheetView>
  </sheetViews>
  <sheetFormatPr defaultColWidth="11.421875" defaultRowHeight="15"/>
  <cols>
    <col min="1" max="1" width="4.57421875" style="0" customWidth="1"/>
    <col min="2" max="2" width="15.8515625" style="53" customWidth="1"/>
    <col min="3" max="3" width="10.00390625" style="53" customWidth="1"/>
    <col min="4" max="4" width="27.7109375" style="0" customWidth="1"/>
    <col min="5" max="5" width="10.00390625" style="0" customWidth="1"/>
    <col min="8" max="8" width="19.28125" style="54" customWidth="1"/>
    <col min="9" max="9" width="15.7109375" style="54" customWidth="1"/>
    <col min="10" max="10" width="4.8515625" style="54" customWidth="1"/>
    <col min="11" max="12" width="5.7109375" style="0" customWidth="1"/>
    <col min="13" max="13" width="6.57421875" style="0" customWidth="1"/>
    <col min="14" max="14" width="6.140625" style="0" customWidth="1"/>
    <col min="15" max="32" width="5.00390625" style="0" customWidth="1"/>
    <col min="33" max="33" width="5.140625" style="55" customWidth="1"/>
    <col min="34" max="34" width="5.421875" style="0" customWidth="1"/>
    <col min="35" max="35" width="4.8515625" style="0" customWidth="1"/>
    <col min="36" max="36" width="7.140625" style="0" customWidth="1"/>
  </cols>
  <sheetData>
    <row r="1" spans="2:36" ht="15.75" thickBot="1">
      <c r="B1" s="1"/>
      <c r="C1" s="1"/>
      <c r="D1" s="2"/>
      <c r="E1" s="2"/>
      <c r="F1" s="2"/>
      <c r="G1" s="2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2:36" ht="15">
      <c r="B2" s="108" t="s">
        <v>38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10"/>
    </row>
    <row r="3" spans="2:36" ht="15.75" thickBot="1">
      <c r="B3" s="120" t="s">
        <v>39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2"/>
    </row>
    <row r="4" spans="2:36" ht="33.75" customHeight="1">
      <c r="B4" s="126" t="s">
        <v>57</v>
      </c>
      <c r="C4" s="127"/>
      <c r="D4" s="127"/>
      <c r="E4" s="127"/>
      <c r="F4" s="127"/>
      <c r="G4" s="127"/>
      <c r="H4" s="128"/>
      <c r="I4" s="129" t="s">
        <v>18</v>
      </c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1"/>
      <c r="U4" s="129" t="s">
        <v>58</v>
      </c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3"/>
    </row>
    <row r="5" spans="2:36" ht="39" customHeight="1" thickBot="1">
      <c r="B5" s="134" t="s">
        <v>130</v>
      </c>
      <c r="C5" s="135"/>
      <c r="D5" s="136"/>
      <c r="E5" s="4"/>
      <c r="F5" s="137" t="s">
        <v>131</v>
      </c>
      <c r="G5" s="137"/>
      <c r="H5" s="137"/>
      <c r="I5" s="137"/>
      <c r="J5" s="137"/>
      <c r="K5" s="137"/>
      <c r="L5" s="137"/>
      <c r="M5" s="137"/>
      <c r="N5" s="138"/>
      <c r="O5" s="139" t="s">
        <v>0</v>
      </c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1"/>
      <c r="AG5" s="142" t="s">
        <v>1</v>
      </c>
      <c r="AH5" s="143"/>
      <c r="AI5" s="143"/>
      <c r="AJ5" s="144"/>
    </row>
    <row r="6" spans="2:36" ht="16.5" customHeight="1">
      <c r="B6" s="111" t="s">
        <v>19</v>
      </c>
      <c r="C6" s="170" t="s">
        <v>2</v>
      </c>
      <c r="D6" s="171"/>
      <c r="E6" s="171"/>
      <c r="F6" s="171"/>
      <c r="G6" s="171"/>
      <c r="H6" s="171"/>
      <c r="I6" s="113" t="s">
        <v>3</v>
      </c>
      <c r="J6" s="115" t="s">
        <v>20</v>
      </c>
      <c r="K6" s="115" t="s">
        <v>4</v>
      </c>
      <c r="L6" s="117" t="s">
        <v>42</v>
      </c>
      <c r="M6" s="90" t="s">
        <v>21</v>
      </c>
      <c r="N6" s="92" t="s">
        <v>22</v>
      </c>
      <c r="O6" s="119" t="s">
        <v>34</v>
      </c>
      <c r="P6" s="95"/>
      <c r="Q6" s="94" t="s">
        <v>35</v>
      </c>
      <c r="R6" s="95"/>
      <c r="S6" s="94" t="s">
        <v>36</v>
      </c>
      <c r="T6" s="95"/>
      <c r="U6" s="94" t="s">
        <v>7</v>
      </c>
      <c r="V6" s="95"/>
      <c r="W6" s="94" t="s">
        <v>6</v>
      </c>
      <c r="X6" s="95"/>
      <c r="Y6" s="94" t="s">
        <v>37</v>
      </c>
      <c r="Z6" s="95"/>
      <c r="AA6" s="94" t="s">
        <v>5</v>
      </c>
      <c r="AB6" s="95"/>
      <c r="AC6" s="94" t="s">
        <v>8</v>
      </c>
      <c r="AD6" s="95"/>
      <c r="AE6" s="94" t="s">
        <v>9</v>
      </c>
      <c r="AF6" s="101"/>
      <c r="AG6" s="177" t="s">
        <v>10</v>
      </c>
      <c r="AH6" s="102" t="s">
        <v>11</v>
      </c>
      <c r="AI6" s="104" t="s">
        <v>12</v>
      </c>
      <c r="AJ6" s="106" t="s">
        <v>23</v>
      </c>
    </row>
    <row r="7" spans="2:36" ht="76.5" customHeight="1" thickBot="1">
      <c r="B7" s="112"/>
      <c r="C7" s="172"/>
      <c r="D7" s="173"/>
      <c r="E7" s="173"/>
      <c r="F7" s="173"/>
      <c r="G7" s="173"/>
      <c r="H7" s="173"/>
      <c r="I7" s="114"/>
      <c r="J7" s="116" t="s">
        <v>20</v>
      </c>
      <c r="K7" s="116"/>
      <c r="L7" s="118"/>
      <c r="M7" s="91"/>
      <c r="N7" s="93"/>
      <c r="O7" s="5" t="s">
        <v>24</v>
      </c>
      <c r="P7" s="57" t="s">
        <v>25</v>
      </c>
      <c r="Q7" s="6" t="s">
        <v>24</v>
      </c>
      <c r="R7" s="57" t="s">
        <v>25</v>
      </c>
      <c r="S7" s="6" t="s">
        <v>24</v>
      </c>
      <c r="T7" s="57" t="s">
        <v>25</v>
      </c>
      <c r="U7" s="6" t="s">
        <v>24</v>
      </c>
      <c r="V7" s="57" t="s">
        <v>25</v>
      </c>
      <c r="W7" s="6" t="s">
        <v>24</v>
      </c>
      <c r="X7" s="57" t="s">
        <v>25</v>
      </c>
      <c r="Y7" s="6" t="s">
        <v>24</v>
      </c>
      <c r="Z7" s="57" t="s">
        <v>25</v>
      </c>
      <c r="AA7" s="6" t="s">
        <v>24</v>
      </c>
      <c r="AB7" s="57" t="s">
        <v>26</v>
      </c>
      <c r="AC7" s="6" t="s">
        <v>24</v>
      </c>
      <c r="AD7" s="57" t="s">
        <v>26</v>
      </c>
      <c r="AE7" s="6" t="s">
        <v>24</v>
      </c>
      <c r="AF7" s="58" t="s">
        <v>26</v>
      </c>
      <c r="AG7" s="178"/>
      <c r="AH7" s="103"/>
      <c r="AI7" s="105"/>
      <c r="AJ7" s="107"/>
    </row>
    <row r="8" spans="2:36" ht="78" customHeight="1" thickBot="1">
      <c r="B8" s="7" t="s">
        <v>27</v>
      </c>
      <c r="C8" s="174" t="s">
        <v>157</v>
      </c>
      <c r="D8" s="175"/>
      <c r="E8" s="175"/>
      <c r="F8" s="175"/>
      <c r="G8" s="175"/>
      <c r="H8" s="175"/>
      <c r="I8" s="62" t="s">
        <v>158</v>
      </c>
      <c r="J8" s="68">
        <v>1</v>
      </c>
      <c r="K8" s="68">
        <v>1</v>
      </c>
      <c r="L8" s="68">
        <v>1</v>
      </c>
      <c r="M8" s="9"/>
      <c r="N8" s="63"/>
      <c r="O8" s="10">
        <f>+O9</f>
        <v>0</v>
      </c>
      <c r="P8" s="11">
        <f aca="true" t="shared" si="0" ref="P8:AD9">+P9</f>
        <v>0</v>
      </c>
      <c r="Q8" s="11">
        <f>+Q9+Q14+Q19</f>
        <v>585.6899999999999</v>
      </c>
      <c r="R8" s="11">
        <f t="shared" si="0"/>
        <v>0</v>
      </c>
      <c r="S8" s="11">
        <f t="shared" si="0"/>
        <v>0</v>
      </c>
      <c r="T8" s="11">
        <f t="shared" si="0"/>
        <v>0</v>
      </c>
      <c r="U8" s="11">
        <f t="shared" si="0"/>
        <v>0</v>
      </c>
      <c r="V8" s="11">
        <f t="shared" si="0"/>
        <v>0</v>
      </c>
      <c r="W8" s="11">
        <f t="shared" si="0"/>
        <v>0</v>
      </c>
      <c r="X8" s="11">
        <f t="shared" si="0"/>
        <v>0</v>
      </c>
      <c r="Y8" s="11">
        <f t="shared" si="0"/>
        <v>0</v>
      </c>
      <c r="Z8" s="11">
        <f t="shared" si="0"/>
        <v>0</v>
      </c>
      <c r="AA8" s="11">
        <f t="shared" si="0"/>
        <v>0</v>
      </c>
      <c r="AB8" s="11">
        <f t="shared" si="0"/>
        <v>0</v>
      </c>
      <c r="AC8" s="11">
        <f t="shared" si="0"/>
        <v>0</v>
      </c>
      <c r="AD8" s="11">
        <f t="shared" si="0"/>
        <v>0</v>
      </c>
      <c r="AE8" s="88">
        <f>+O8+Q8+S8+U8+W8+Y8+AA8+AC8</f>
        <v>585.6899999999999</v>
      </c>
      <c r="AF8" s="12">
        <f>+AF9</f>
        <v>0</v>
      </c>
      <c r="AG8" s="13">
        <f>+AG9</f>
        <v>0</v>
      </c>
      <c r="AH8" s="14"/>
      <c r="AI8" s="14"/>
      <c r="AJ8" s="15"/>
    </row>
    <row r="9" spans="2:36" ht="105.75" customHeight="1" thickBot="1">
      <c r="B9" s="16" t="s">
        <v>13</v>
      </c>
      <c r="C9" s="17" t="s">
        <v>32</v>
      </c>
      <c r="D9" s="17" t="s">
        <v>14</v>
      </c>
      <c r="E9" s="17" t="s">
        <v>28</v>
      </c>
      <c r="F9" s="18" t="s">
        <v>29</v>
      </c>
      <c r="G9" s="18" t="s">
        <v>30</v>
      </c>
      <c r="H9" s="64" t="s">
        <v>15</v>
      </c>
      <c r="I9" s="69" t="s">
        <v>33</v>
      </c>
      <c r="J9" s="40"/>
      <c r="K9" s="40"/>
      <c r="L9" s="40"/>
      <c r="M9" s="40"/>
      <c r="N9" s="41"/>
      <c r="O9" s="20">
        <f>+O10</f>
        <v>0</v>
      </c>
      <c r="P9" s="21">
        <f t="shared" si="0"/>
        <v>0</v>
      </c>
      <c r="Q9" s="22">
        <f t="shared" si="0"/>
        <v>195.23</v>
      </c>
      <c r="R9" s="21">
        <f t="shared" si="0"/>
        <v>0</v>
      </c>
      <c r="S9" s="22">
        <f t="shared" si="0"/>
        <v>0</v>
      </c>
      <c r="T9" s="21">
        <f t="shared" si="0"/>
        <v>0</v>
      </c>
      <c r="U9" s="22">
        <f t="shared" si="0"/>
        <v>0</v>
      </c>
      <c r="V9" s="21">
        <f t="shared" si="0"/>
        <v>0</v>
      </c>
      <c r="W9" s="22">
        <f t="shared" si="0"/>
        <v>0</v>
      </c>
      <c r="X9" s="21">
        <f t="shared" si="0"/>
        <v>0</v>
      </c>
      <c r="Y9" s="22">
        <f t="shared" si="0"/>
        <v>0</v>
      </c>
      <c r="Z9" s="21">
        <f t="shared" si="0"/>
        <v>0</v>
      </c>
      <c r="AA9" s="22">
        <f t="shared" si="0"/>
        <v>0</v>
      </c>
      <c r="AB9" s="21">
        <f t="shared" si="0"/>
        <v>0</v>
      </c>
      <c r="AC9" s="22">
        <f t="shared" si="0"/>
        <v>0</v>
      </c>
      <c r="AD9" s="21">
        <f t="shared" si="0"/>
        <v>0</v>
      </c>
      <c r="AE9" s="23">
        <f>+O9+Q9+S9+U9+W9+Y9+AA9+AC9</f>
        <v>195.23</v>
      </c>
      <c r="AF9" s="76">
        <f>AF10</f>
        <v>0</v>
      </c>
      <c r="AG9" s="77">
        <f>SUM(AG10:AG13)</f>
        <v>0</v>
      </c>
      <c r="AH9" s="74"/>
      <c r="AI9" s="74"/>
      <c r="AJ9" s="75"/>
    </row>
    <row r="10" spans="2:36" ht="17.25" customHeight="1">
      <c r="B10" s="180"/>
      <c r="C10" s="59"/>
      <c r="D10" s="27"/>
      <c r="E10" s="27"/>
      <c r="F10" s="28"/>
      <c r="G10" s="29"/>
      <c r="H10" s="232" t="s">
        <v>159</v>
      </c>
      <c r="I10" s="184" t="s">
        <v>162</v>
      </c>
      <c r="J10" s="223">
        <v>1</v>
      </c>
      <c r="K10" s="223">
        <v>1</v>
      </c>
      <c r="L10" s="223">
        <v>1</v>
      </c>
      <c r="M10" s="224"/>
      <c r="N10" s="225"/>
      <c r="O10" s="197"/>
      <c r="P10" s="198"/>
      <c r="Q10" s="123">
        <v>195.23</v>
      </c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94"/>
      <c r="AH10" s="176"/>
      <c r="AI10" s="176"/>
      <c r="AJ10" s="179"/>
    </row>
    <row r="11" spans="2:36" ht="17.25" customHeight="1">
      <c r="B11" s="147"/>
      <c r="C11" s="60"/>
      <c r="D11" s="31"/>
      <c r="E11" s="31"/>
      <c r="F11" s="32"/>
      <c r="G11" s="29"/>
      <c r="H11" s="210"/>
      <c r="I11" s="185"/>
      <c r="J11" s="89"/>
      <c r="K11" s="89"/>
      <c r="L11" s="89"/>
      <c r="M11" s="145"/>
      <c r="N11" s="96"/>
      <c r="O11" s="190"/>
      <c r="P11" s="192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95"/>
      <c r="AH11" s="156"/>
      <c r="AI11" s="156"/>
      <c r="AJ11" s="159"/>
    </row>
    <row r="12" spans="2:36" ht="17.25" customHeight="1">
      <c r="B12" s="147"/>
      <c r="C12" s="60"/>
      <c r="D12" s="31"/>
      <c r="E12" s="31"/>
      <c r="F12" s="33"/>
      <c r="G12" s="29"/>
      <c r="H12" s="210"/>
      <c r="I12" s="185"/>
      <c r="J12" s="89"/>
      <c r="K12" s="89"/>
      <c r="L12" s="89"/>
      <c r="M12" s="145"/>
      <c r="N12" s="96"/>
      <c r="O12" s="190"/>
      <c r="P12" s="192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95"/>
      <c r="AH12" s="156"/>
      <c r="AI12" s="156"/>
      <c r="AJ12" s="159"/>
    </row>
    <row r="13" spans="2:36" ht="17.25" customHeight="1" thickBot="1">
      <c r="B13" s="148"/>
      <c r="C13" s="61"/>
      <c r="D13" s="35"/>
      <c r="E13" s="35"/>
      <c r="F13" s="36"/>
      <c r="G13" s="37"/>
      <c r="H13" s="211"/>
      <c r="I13" s="186"/>
      <c r="J13" s="151"/>
      <c r="K13" s="151"/>
      <c r="L13" s="151"/>
      <c r="M13" s="146"/>
      <c r="N13" s="97"/>
      <c r="O13" s="191"/>
      <c r="P13" s="193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96"/>
      <c r="AH13" s="157"/>
      <c r="AI13" s="157"/>
      <c r="AJ13" s="160"/>
    </row>
    <row r="14" spans="2:36" ht="105.75" customHeight="1" thickBot="1">
      <c r="B14" s="16" t="s">
        <v>13</v>
      </c>
      <c r="C14" s="17" t="s">
        <v>32</v>
      </c>
      <c r="D14" s="17" t="s">
        <v>14</v>
      </c>
      <c r="E14" s="17" t="s">
        <v>28</v>
      </c>
      <c r="F14" s="18" t="s">
        <v>29</v>
      </c>
      <c r="G14" s="18" t="s">
        <v>30</v>
      </c>
      <c r="H14" s="64" t="s">
        <v>16</v>
      </c>
      <c r="I14" s="69" t="s">
        <v>33</v>
      </c>
      <c r="J14" s="40"/>
      <c r="K14" s="40"/>
      <c r="L14" s="40"/>
      <c r="M14" s="40"/>
      <c r="N14" s="41"/>
      <c r="O14" s="20">
        <f>+O15</f>
        <v>0</v>
      </c>
      <c r="P14" s="21">
        <f aca="true" t="shared" si="1" ref="P14:AD14">+P15</f>
        <v>0</v>
      </c>
      <c r="Q14" s="22">
        <f t="shared" si="1"/>
        <v>195.23</v>
      </c>
      <c r="R14" s="21">
        <f t="shared" si="1"/>
        <v>0</v>
      </c>
      <c r="S14" s="22">
        <f t="shared" si="1"/>
        <v>0</v>
      </c>
      <c r="T14" s="21">
        <f t="shared" si="1"/>
        <v>0</v>
      </c>
      <c r="U14" s="22">
        <f t="shared" si="1"/>
        <v>0</v>
      </c>
      <c r="V14" s="21">
        <f t="shared" si="1"/>
        <v>0</v>
      </c>
      <c r="W14" s="22">
        <f t="shared" si="1"/>
        <v>0</v>
      </c>
      <c r="X14" s="21">
        <f t="shared" si="1"/>
        <v>0</v>
      </c>
      <c r="Y14" s="22">
        <f t="shared" si="1"/>
        <v>0</v>
      </c>
      <c r="Z14" s="21">
        <f t="shared" si="1"/>
        <v>0</v>
      </c>
      <c r="AA14" s="22">
        <f t="shared" si="1"/>
        <v>0</v>
      </c>
      <c r="AB14" s="21">
        <f t="shared" si="1"/>
        <v>0</v>
      </c>
      <c r="AC14" s="22">
        <f t="shared" si="1"/>
        <v>0</v>
      </c>
      <c r="AD14" s="21">
        <f t="shared" si="1"/>
        <v>0</v>
      </c>
      <c r="AE14" s="23">
        <f>+O14+Q14+S14+U14+W14+Y14+AA14+AC14</f>
        <v>195.23</v>
      </c>
      <c r="AF14" s="76">
        <f>AF15</f>
        <v>0</v>
      </c>
      <c r="AG14" s="77">
        <f>SUM(AG15:AG18)</f>
        <v>0</v>
      </c>
      <c r="AH14" s="74"/>
      <c r="AI14" s="74"/>
      <c r="AJ14" s="75"/>
    </row>
    <row r="15" spans="2:36" ht="17.25" customHeight="1">
      <c r="B15" s="180"/>
      <c r="C15" s="59"/>
      <c r="D15" s="27"/>
      <c r="E15" s="27"/>
      <c r="F15" s="28"/>
      <c r="G15" s="29"/>
      <c r="H15" s="232" t="s">
        <v>160</v>
      </c>
      <c r="I15" s="184" t="s">
        <v>163</v>
      </c>
      <c r="J15" s="223">
        <v>30</v>
      </c>
      <c r="K15" s="223">
        <v>30</v>
      </c>
      <c r="L15" s="223">
        <v>30</v>
      </c>
      <c r="M15" s="224"/>
      <c r="N15" s="225"/>
      <c r="O15" s="197"/>
      <c r="P15" s="198"/>
      <c r="Q15" s="123">
        <v>195.23</v>
      </c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94"/>
      <c r="AH15" s="176"/>
      <c r="AI15" s="176"/>
      <c r="AJ15" s="179"/>
    </row>
    <row r="16" spans="2:36" ht="17.25" customHeight="1">
      <c r="B16" s="147"/>
      <c r="C16" s="60"/>
      <c r="D16" s="31"/>
      <c r="E16" s="31"/>
      <c r="F16" s="32"/>
      <c r="G16" s="29"/>
      <c r="H16" s="210"/>
      <c r="I16" s="185"/>
      <c r="J16" s="89"/>
      <c r="K16" s="89"/>
      <c r="L16" s="89"/>
      <c r="M16" s="145"/>
      <c r="N16" s="96"/>
      <c r="O16" s="190"/>
      <c r="P16" s="192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95"/>
      <c r="AH16" s="156"/>
      <c r="AI16" s="156"/>
      <c r="AJ16" s="159"/>
    </row>
    <row r="17" spans="2:36" ht="17.25" customHeight="1">
      <c r="B17" s="147"/>
      <c r="C17" s="60"/>
      <c r="D17" s="31"/>
      <c r="E17" s="31"/>
      <c r="F17" s="33"/>
      <c r="G17" s="29"/>
      <c r="H17" s="210"/>
      <c r="I17" s="185"/>
      <c r="J17" s="89"/>
      <c r="K17" s="89"/>
      <c r="L17" s="89"/>
      <c r="M17" s="145"/>
      <c r="N17" s="96"/>
      <c r="O17" s="190"/>
      <c r="P17" s="192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95"/>
      <c r="AH17" s="156"/>
      <c r="AI17" s="156"/>
      <c r="AJ17" s="159"/>
    </row>
    <row r="18" spans="2:36" ht="17.25" customHeight="1" thickBot="1">
      <c r="B18" s="148"/>
      <c r="C18" s="61"/>
      <c r="D18" s="35"/>
      <c r="E18" s="35"/>
      <c r="F18" s="36"/>
      <c r="G18" s="37"/>
      <c r="H18" s="211"/>
      <c r="I18" s="186"/>
      <c r="J18" s="151"/>
      <c r="K18" s="151"/>
      <c r="L18" s="151"/>
      <c r="M18" s="146"/>
      <c r="N18" s="97"/>
      <c r="O18" s="191"/>
      <c r="P18" s="193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96"/>
      <c r="AH18" s="157"/>
      <c r="AI18" s="157"/>
      <c r="AJ18" s="160"/>
    </row>
    <row r="19" spans="2:36" ht="105.75" customHeight="1" thickBot="1">
      <c r="B19" s="16" t="s">
        <v>13</v>
      </c>
      <c r="C19" s="17" t="s">
        <v>32</v>
      </c>
      <c r="D19" s="17" t="s">
        <v>14</v>
      </c>
      <c r="E19" s="17" t="s">
        <v>28</v>
      </c>
      <c r="F19" s="18" t="s">
        <v>29</v>
      </c>
      <c r="G19" s="18" t="s">
        <v>30</v>
      </c>
      <c r="H19" s="64" t="s">
        <v>17</v>
      </c>
      <c r="I19" s="69" t="s">
        <v>33</v>
      </c>
      <c r="J19" s="40"/>
      <c r="K19" s="40"/>
      <c r="L19" s="40"/>
      <c r="M19" s="40"/>
      <c r="N19" s="41"/>
      <c r="O19" s="20">
        <f>+O20</f>
        <v>0</v>
      </c>
      <c r="P19" s="21">
        <f aca="true" t="shared" si="2" ref="P19:AD19">+P20</f>
        <v>0</v>
      </c>
      <c r="Q19" s="22">
        <f t="shared" si="2"/>
        <v>195.23</v>
      </c>
      <c r="R19" s="21">
        <f t="shared" si="2"/>
        <v>0</v>
      </c>
      <c r="S19" s="22">
        <f t="shared" si="2"/>
        <v>0</v>
      </c>
      <c r="T19" s="21">
        <f t="shared" si="2"/>
        <v>0</v>
      </c>
      <c r="U19" s="22">
        <f t="shared" si="2"/>
        <v>0</v>
      </c>
      <c r="V19" s="21">
        <f t="shared" si="2"/>
        <v>0</v>
      </c>
      <c r="W19" s="22">
        <f t="shared" si="2"/>
        <v>0</v>
      </c>
      <c r="X19" s="21">
        <f t="shared" si="2"/>
        <v>0</v>
      </c>
      <c r="Y19" s="22">
        <f t="shared" si="2"/>
        <v>0</v>
      </c>
      <c r="Z19" s="21">
        <f t="shared" si="2"/>
        <v>0</v>
      </c>
      <c r="AA19" s="22">
        <f t="shared" si="2"/>
        <v>0</v>
      </c>
      <c r="AB19" s="21">
        <f t="shared" si="2"/>
        <v>0</v>
      </c>
      <c r="AC19" s="22">
        <f t="shared" si="2"/>
        <v>0</v>
      </c>
      <c r="AD19" s="21">
        <f t="shared" si="2"/>
        <v>0</v>
      </c>
      <c r="AE19" s="23">
        <f>+O19+Q19+S19+U19+W19+Y19+AA19+AC19</f>
        <v>195.23</v>
      </c>
      <c r="AF19" s="76">
        <f>AF20</f>
        <v>0</v>
      </c>
      <c r="AG19" s="77">
        <f>SUM(AG20:AG23)</f>
        <v>0</v>
      </c>
      <c r="AH19" s="74"/>
      <c r="AI19" s="74"/>
      <c r="AJ19" s="75"/>
    </row>
    <row r="20" spans="2:36" ht="17.25" customHeight="1">
      <c r="B20" s="180"/>
      <c r="C20" s="59"/>
      <c r="D20" s="27"/>
      <c r="E20" s="27"/>
      <c r="F20" s="28"/>
      <c r="G20" s="29"/>
      <c r="H20" s="232" t="s">
        <v>161</v>
      </c>
      <c r="I20" s="184" t="s">
        <v>164</v>
      </c>
      <c r="J20" s="223">
        <v>40</v>
      </c>
      <c r="K20" s="223">
        <v>40</v>
      </c>
      <c r="L20" s="223">
        <v>40</v>
      </c>
      <c r="M20" s="224"/>
      <c r="N20" s="225"/>
      <c r="O20" s="197"/>
      <c r="P20" s="198"/>
      <c r="Q20" s="123">
        <v>195.23</v>
      </c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94"/>
      <c r="AH20" s="176"/>
      <c r="AI20" s="176"/>
      <c r="AJ20" s="179"/>
    </row>
    <row r="21" spans="2:36" ht="17.25" customHeight="1">
      <c r="B21" s="147"/>
      <c r="C21" s="60"/>
      <c r="D21" s="31"/>
      <c r="E21" s="31"/>
      <c r="F21" s="32"/>
      <c r="G21" s="29"/>
      <c r="H21" s="210"/>
      <c r="I21" s="185"/>
      <c r="J21" s="89"/>
      <c r="K21" s="89"/>
      <c r="L21" s="89"/>
      <c r="M21" s="145"/>
      <c r="N21" s="96"/>
      <c r="O21" s="190"/>
      <c r="P21" s="192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95"/>
      <c r="AH21" s="156"/>
      <c r="AI21" s="156"/>
      <c r="AJ21" s="159"/>
    </row>
    <row r="22" spans="2:36" ht="17.25" customHeight="1">
      <c r="B22" s="147"/>
      <c r="C22" s="60"/>
      <c r="D22" s="31"/>
      <c r="E22" s="31"/>
      <c r="F22" s="33"/>
      <c r="G22" s="29"/>
      <c r="H22" s="210"/>
      <c r="I22" s="185"/>
      <c r="J22" s="89"/>
      <c r="K22" s="89"/>
      <c r="L22" s="89"/>
      <c r="M22" s="145"/>
      <c r="N22" s="96"/>
      <c r="O22" s="190"/>
      <c r="P22" s="192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95"/>
      <c r="AH22" s="156"/>
      <c r="AI22" s="156"/>
      <c r="AJ22" s="159"/>
    </row>
    <row r="23" spans="2:36" ht="17.25" customHeight="1" thickBot="1">
      <c r="B23" s="148"/>
      <c r="C23" s="61"/>
      <c r="D23" s="35"/>
      <c r="E23" s="35"/>
      <c r="F23" s="36"/>
      <c r="G23" s="37"/>
      <c r="H23" s="211"/>
      <c r="I23" s="186"/>
      <c r="J23" s="151"/>
      <c r="K23" s="151"/>
      <c r="L23" s="151"/>
      <c r="M23" s="146"/>
      <c r="N23" s="97"/>
      <c r="O23" s="191"/>
      <c r="P23" s="193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96"/>
      <c r="AH23" s="157"/>
      <c r="AI23" s="157"/>
      <c r="AJ23" s="160"/>
    </row>
  </sheetData>
  <sheetProtection/>
  <mergeCells count="121">
    <mergeCell ref="AE20:AE23"/>
    <mergeCell ref="AF20:AF23"/>
    <mergeCell ref="AG20:AG23"/>
    <mergeCell ref="AH20:AH23"/>
    <mergeCell ref="AI20:AI23"/>
    <mergeCell ref="AJ20:AJ23"/>
    <mergeCell ref="Y20:Y23"/>
    <mergeCell ref="Z20:Z23"/>
    <mergeCell ref="AA20:AA23"/>
    <mergeCell ref="AB20:AB23"/>
    <mergeCell ref="AC20:AC23"/>
    <mergeCell ref="AD20:AD23"/>
    <mergeCell ref="S20:S23"/>
    <mergeCell ref="T20:T23"/>
    <mergeCell ref="U20:U23"/>
    <mergeCell ref="V20:V23"/>
    <mergeCell ref="W20:W23"/>
    <mergeCell ref="X20:X23"/>
    <mergeCell ref="M20:M23"/>
    <mergeCell ref="N20:N23"/>
    <mergeCell ref="O20:O23"/>
    <mergeCell ref="P20:P23"/>
    <mergeCell ref="Q20:Q23"/>
    <mergeCell ref="R20:R23"/>
    <mergeCell ref="B20:B23"/>
    <mergeCell ref="H20:H23"/>
    <mergeCell ref="I20:I23"/>
    <mergeCell ref="J20:J23"/>
    <mergeCell ref="K20:K23"/>
    <mergeCell ref="L20:L23"/>
    <mergeCell ref="AE15:AE18"/>
    <mergeCell ref="AF15:AF18"/>
    <mergeCell ref="AG15:AG18"/>
    <mergeCell ref="AH15:AH18"/>
    <mergeCell ref="AI15:AI18"/>
    <mergeCell ref="AJ15:AJ18"/>
    <mergeCell ref="Y15:Y18"/>
    <mergeCell ref="Z15:Z18"/>
    <mergeCell ref="AA15:AA18"/>
    <mergeCell ref="AB15:AB18"/>
    <mergeCell ref="AC15:AC18"/>
    <mergeCell ref="AD15:AD18"/>
    <mergeCell ref="S15:S18"/>
    <mergeCell ref="T15:T18"/>
    <mergeCell ref="U15:U18"/>
    <mergeCell ref="V15:V18"/>
    <mergeCell ref="W15:W18"/>
    <mergeCell ref="X15:X18"/>
    <mergeCell ref="M15:M18"/>
    <mergeCell ref="N15:N18"/>
    <mergeCell ref="O15:O18"/>
    <mergeCell ref="P15:P18"/>
    <mergeCell ref="Q15:Q18"/>
    <mergeCell ref="R15:R18"/>
    <mergeCell ref="B15:B18"/>
    <mergeCell ref="H15:H18"/>
    <mergeCell ref="I15:I18"/>
    <mergeCell ref="J15:J18"/>
    <mergeCell ref="K15:K18"/>
    <mergeCell ref="L15:L18"/>
    <mergeCell ref="AE10:AE13"/>
    <mergeCell ref="AF10:AF13"/>
    <mergeCell ref="AG10:AG13"/>
    <mergeCell ref="AH10:AH13"/>
    <mergeCell ref="AI10:AI13"/>
    <mergeCell ref="AJ10:AJ13"/>
    <mergeCell ref="Y10:Y13"/>
    <mergeCell ref="Z10:Z13"/>
    <mergeCell ref="AA10:AA13"/>
    <mergeCell ref="AB10:AB13"/>
    <mergeCell ref="AC10:AC13"/>
    <mergeCell ref="AD10:AD13"/>
    <mergeCell ref="S10:S13"/>
    <mergeCell ref="T10:T13"/>
    <mergeCell ref="U10:U13"/>
    <mergeCell ref="V10:V13"/>
    <mergeCell ref="W10:W13"/>
    <mergeCell ref="X10:X13"/>
    <mergeCell ref="M10:M13"/>
    <mergeCell ref="N10:N13"/>
    <mergeCell ref="O10:O13"/>
    <mergeCell ref="P10:P13"/>
    <mergeCell ref="Q10:Q13"/>
    <mergeCell ref="R10:R13"/>
    <mergeCell ref="AH6:AH7"/>
    <mergeCell ref="AI6:AI7"/>
    <mergeCell ref="AJ6:AJ7"/>
    <mergeCell ref="C8:H8"/>
    <mergeCell ref="B10:B13"/>
    <mergeCell ref="H10:H13"/>
    <mergeCell ref="I10:I13"/>
    <mergeCell ref="J10:J13"/>
    <mergeCell ref="K10:K13"/>
    <mergeCell ref="L10:L13"/>
    <mergeCell ref="W6:X6"/>
    <mergeCell ref="Y6:Z6"/>
    <mergeCell ref="AA6:AB6"/>
    <mergeCell ref="AC6:AD6"/>
    <mergeCell ref="AE6:AF6"/>
    <mergeCell ref="AG6:AG7"/>
    <mergeCell ref="M6:M7"/>
    <mergeCell ref="N6:N7"/>
    <mergeCell ref="O6:P6"/>
    <mergeCell ref="Q6:R6"/>
    <mergeCell ref="S6:T6"/>
    <mergeCell ref="U6:V6"/>
    <mergeCell ref="B6:B7"/>
    <mergeCell ref="C6:H7"/>
    <mergeCell ref="I6:I7"/>
    <mergeCell ref="J6:J7"/>
    <mergeCell ref="K6:K7"/>
    <mergeCell ref="L6:L7"/>
    <mergeCell ref="B2:AJ2"/>
    <mergeCell ref="B3:AJ3"/>
    <mergeCell ref="B4:H4"/>
    <mergeCell ref="I4:T4"/>
    <mergeCell ref="U4:AJ4"/>
    <mergeCell ref="B5:D5"/>
    <mergeCell ref="F5:N5"/>
    <mergeCell ref="O5:AF5"/>
    <mergeCell ref="AG5:AJ5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AJ15"/>
  <sheetViews>
    <sheetView zoomScalePageLayoutView="0" workbookViewId="0" topLeftCell="A7">
      <selection activeCell="E24" sqref="E24"/>
    </sheetView>
  </sheetViews>
  <sheetFormatPr defaultColWidth="11.421875" defaultRowHeight="15"/>
  <cols>
    <col min="1" max="1" width="4.57421875" style="0" customWidth="1"/>
    <col min="2" max="2" width="15.8515625" style="53" customWidth="1"/>
    <col min="3" max="3" width="10.00390625" style="53" customWidth="1"/>
    <col min="4" max="4" width="27.7109375" style="0" customWidth="1"/>
    <col min="5" max="5" width="10.00390625" style="0" customWidth="1"/>
    <col min="8" max="8" width="19.28125" style="54" customWidth="1"/>
    <col min="9" max="9" width="15.7109375" style="54" customWidth="1"/>
    <col min="10" max="10" width="4.8515625" style="54" customWidth="1"/>
    <col min="11" max="12" width="5.7109375" style="0" customWidth="1"/>
    <col min="13" max="13" width="6.57421875" style="0" customWidth="1"/>
    <col min="14" max="14" width="6.140625" style="0" customWidth="1"/>
    <col min="15" max="32" width="5.00390625" style="0" customWidth="1"/>
    <col min="33" max="33" width="5.140625" style="55" customWidth="1"/>
    <col min="34" max="34" width="5.421875" style="0" customWidth="1"/>
    <col min="35" max="35" width="4.8515625" style="0" customWidth="1"/>
    <col min="36" max="36" width="7.140625" style="0" customWidth="1"/>
  </cols>
  <sheetData>
    <row r="1" spans="2:36" ht="15.75" thickBot="1">
      <c r="B1" s="1"/>
      <c r="C1" s="1"/>
      <c r="D1" s="2"/>
      <c r="E1" s="2"/>
      <c r="F1" s="2"/>
      <c r="G1" s="2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2:36" ht="15">
      <c r="B2" s="108" t="s">
        <v>38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10"/>
    </row>
    <row r="3" spans="2:36" ht="15.75" thickBot="1">
      <c r="B3" s="120" t="s">
        <v>39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2"/>
    </row>
    <row r="4" spans="2:36" ht="33.75" customHeight="1">
      <c r="B4" s="126" t="s">
        <v>57</v>
      </c>
      <c r="C4" s="127"/>
      <c r="D4" s="127"/>
      <c r="E4" s="127"/>
      <c r="F4" s="127"/>
      <c r="G4" s="127"/>
      <c r="H4" s="128"/>
      <c r="I4" s="129" t="s">
        <v>18</v>
      </c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1"/>
      <c r="U4" s="129" t="s">
        <v>58</v>
      </c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3"/>
    </row>
    <row r="5" spans="2:36" ht="39" customHeight="1" thickBot="1">
      <c r="B5" s="134" t="s">
        <v>55</v>
      </c>
      <c r="C5" s="135"/>
      <c r="D5" s="136"/>
      <c r="E5" s="4"/>
      <c r="F5" s="137" t="s">
        <v>56</v>
      </c>
      <c r="G5" s="137"/>
      <c r="H5" s="137"/>
      <c r="I5" s="137"/>
      <c r="J5" s="137"/>
      <c r="K5" s="137"/>
      <c r="L5" s="137"/>
      <c r="M5" s="137"/>
      <c r="N5" s="138"/>
      <c r="O5" s="139" t="s">
        <v>0</v>
      </c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1"/>
      <c r="AG5" s="142" t="s">
        <v>1</v>
      </c>
      <c r="AH5" s="143"/>
      <c r="AI5" s="143"/>
      <c r="AJ5" s="144"/>
    </row>
    <row r="6" spans="2:36" ht="16.5" customHeight="1">
      <c r="B6" s="111" t="s">
        <v>19</v>
      </c>
      <c r="C6" s="170" t="s">
        <v>2</v>
      </c>
      <c r="D6" s="171"/>
      <c r="E6" s="171"/>
      <c r="F6" s="171"/>
      <c r="G6" s="171"/>
      <c r="H6" s="171"/>
      <c r="I6" s="113" t="s">
        <v>3</v>
      </c>
      <c r="J6" s="115" t="s">
        <v>20</v>
      </c>
      <c r="K6" s="115" t="s">
        <v>4</v>
      </c>
      <c r="L6" s="117" t="s">
        <v>42</v>
      </c>
      <c r="M6" s="90" t="s">
        <v>21</v>
      </c>
      <c r="N6" s="92" t="s">
        <v>22</v>
      </c>
      <c r="O6" s="119" t="s">
        <v>34</v>
      </c>
      <c r="P6" s="95"/>
      <c r="Q6" s="94" t="s">
        <v>35</v>
      </c>
      <c r="R6" s="95"/>
      <c r="S6" s="94" t="s">
        <v>36</v>
      </c>
      <c r="T6" s="95"/>
      <c r="U6" s="94" t="s">
        <v>7</v>
      </c>
      <c r="V6" s="95"/>
      <c r="W6" s="94" t="s">
        <v>6</v>
      </c>
      <c r="X6" s="95"/>
      <c r="Y6" s="94" t="s">
        <v>37</v>
      </c>
      <c r="Z6" s="95"/>
      <c r="AA6" s="94" t="s">
        <v>5</v>
      </c>
      <c r="AB6" s="95"/>
      <c r="AC6" s="94" t="s">
        <v>8</v>
      </c>
      <c r="AD6" s="95"/>
      <c r="AE6" s="94" t="s">
        <v>9</v>
      </c>
      <c r="AF6" s="101"/>
      <c r="AG6" s="177" t="s">
        <v>10</v>
      </c>
      <c r="AH6" s="102" t="s">
        <v>11</v>
      </c>
      <c r="AI6" s="104" t="s">
        <v>12</v>
      </c>
      <c r="AJ6" s="106" t="s">
        <v>23</v>
      </c>
    </row>
    <row r="7" spans="2:36" ht="76.5" customHeight="1" thickBot="1">
      <c r="B7" s="112"/>
      <c r="C7" s="172"/>
      <c r="D7" s="173"/>
      <c r="E7" s="173"/>
      <c r="F7" s="173"/>
      <c r="G7" s="173"/>
      <c r="H7" s="173"/>
      <c r="I7" s="114"/>
      <c r="J7" s="116" t="s">
        <v>20</v>
      </c>
      <c r="K7" s="116"/>
      <c r="L7" s="118"/>
      <c r="M7" s="91"/>
      <c r="N7" s="93"/>
      <c r="O7" s="5" t="s">
        <v>24</v>
      </c>
      <c r="P7" s="57" t="s">
        <v>25</v>
      </c>
      <c r="Q7" s="6" t="s">
        <v>24</v>
      </c>
      <c r="R7" s="57" t="s">
        <v>25</v>
      </c>
      <c r="S7" s="6" t="s">
        <v>24</v>
      </c>
      <c r="T7" s="57" t="s">
        <v>25</v>
      </c>
      <c r="U7" s="6" t="s">
        <v>24</v>
      </c>
      <c r="V7" s="57" t="s">
        <v>25</v>
      </c>
      <c r="W7" s="6" t="s">
        <v>24</v>
      </c>
      <c r="X7" s="57" t="s">
        <v>25</v>
      </c>
      <c r="Y7" s="6" t="s">
        <v>24</v>
      </c>
      <c r="Z7" s="57" t="s">
        <v>25</v>
      </c>
      <c r="AA7" s="6" t="s">
        <v>24</v>
      </c>
      <c r="AB7" s="57" t="s">
        <v>26</v>
      </c>
      <c r="AC7" s="6" t="s">
        <v>24</v>
      </c>
      <c r="AD7" s="57" t="s">
        <v>26</v>
      </c>
      <c r="AE7" s="6" t="s">
        <v>24</v>
      </c>
      <c r="AF7" s="58" t="s">
        <v>26</v>
      </c>
      <c r="AG7" s="178"/>
      <c r="AH7" s="103"/>
      <c r="AI7" s="105"/>
      <c r="AJ7" s="107"/>
    </row>
    <row r="8" spans="2:36" ht="78" customHeight="1" thickBot="1">
      <c r="B8" s="7" t="s">
        <v>27</v>
      </c>
      <c r="C8" s="174" t="s">
        <v>59</v>
      </c>
      <c r="D8" s="175"/>
      <c r="E8" s="175"/>
      <c r="F8" s="175"/>
      <c r="G8" s="175"/>
      <c r="H8" s="175"/>
      <c r="I8" s="62" t="s">
        <v>89</v>
      </c>
      <c r="J8" s="68">
        <v>60.8</v>
      </c>
      <c r="K8" s="68">
        <v>61.8</v>
      </c>
      <c r="L8" s="68">
        <f>J8+(K8-J8)/(4*2)</f>
        <v>60.925</v>
      </c>
      <c r="M8" s="9"/>
      <c r="N8" s="63"/>
      <c r="O8" s="10">
        <f>+O9</f>
        <v>26312</v>
      </c>
      <c r="P8" s="11">
        <f aca="true" t="shared" si="0" ref="P8:AG8">+P9</f>
        <v>0</v>
      </c>
      <c r="Q8" s="11">
        <f t="shared" si="0"/>
        <v>39380.31</v>
      </c>
      <c r="R8" s="11">
        <f t="shared" si="0"/>
        <v>0</v>
      </c>
      <c r="S8" s="11">
        <f t="shared" si="0"/>
        <v>0</v>
      </c>
      <c r="T8" s="11">
        <f t="shared" si="0"/>
        <v>0</v>
      </c>
      <c r="U8" s="11">
        <f t="shared" si="0"/>
        <v>0</v>
      </c>
      <c r="V8" s="11">
        <f t="shared" si="0"/>
        <v>0</v>
      </c>
      <c r="W8" s="11">
        <f t="shared" si="0"/>
        <v>0</v>
      </c>
      <c r="X8" s="11">
        <f t="shared" si="0"/>
        <v>0</v>
      </c>
      <c r="Y8" s="11">
        <f t="shared" si="0"/>
        <v>0</v>
      </c>
      <c r="Z8" s="11">
        <f t="shared" si="0"/>
        <v>0</v>
      </c>
      <c r="AA8" s="11">
        <f t="shared" si="0"/>
        <v>66349.25</v>
      </c>
      <c r="AB8" s="11">
        <f t="shared" si="0"/>
        <v>0</v>
      </c>
      <c r="AC8" s="11">
        <f t="shared" si="0"/>
        <v>0</v>
      </c>
      <c r="AD8" s="11">
        <f t="shared" si="0"/>
        <v>0</v>
      </c>
      <c r="AE8" s="11">
        <f t="shared" si="0"/>
        <v>132041.56</v>
      </c>
      <c r="AF8" s="12">
        <f t="shared" si="0"/>
        <v>0</v>
      </c>
      <c r="AG8" s="13">
        <f t="shared" si="0"/>
        <v>0</v>
      </c>
      <c r="AH8" s="14"/>
      <c r="AI8" s="14"/>
      <c r="AJ8" s="15"/>
    </row>
    <row r="9" spans="2:36" ht="105.75" customHeight="1" thickBot="1">
      <c r="B9" s="16" t="s">
        <v>13</v>
      </c>
      <c r="C9" s="17" t="s">
        <v>32</v>
      </c>
      <c r="D9" s="17" t="s">
        <v>14</v>
      </c>
      <c r="E9" s="17" t="s">
        <v>28</v>
      </c>
      <c r="F9" s="18" t="s">
        <v>29</v>
      </c>
      <c r="G9" s="18" t="s">
        <v>30</v>
      </c>
      <c r="H9" s="64" t="s">
        <v>15</v>
      </c>
      <c r="I9" s="65" t="s">
        <v>33</v>
      </c>
      <c r="J9" s="66"/>
      <c r="K9" s="66"/>
      <c r="L9" s="66"/>
      <c r="M9" s="66"/>
      <c r="N9" s="67"/>
      <c r="O9" s="20">
        <f>SUM(O10:O13)</f>
        <v>26312</v>
      </c>
      <c r="P9" s="21">
        <f>SUM(P10:P13)</f>
        <v>0</v>
      </c>
      <c r="Q9" s="20">
        <f>SUM(Q10:Q13)</f>
        <v>39380.31</v>
      </c>
      <c r="R9" s="21">
        <f aca="true" t="shared" si="1" ref="R9:AD9">SUM(R10:R13)</f>
        <v>0</v>
      </c>
      <c r="S9" s="20">
        <f t="shared" si="1"/>
        <v>0</v>
      </c>
      <c r="T9" s="21">
        <f t="shared" si="1"/>
        <v>0</v>
      </c>
      <c r="U9" s="20">
        <f t="shared" si="1"/>
        <v>0</v>
      </c>
      <c r="V9" s="21">
        <f t="shared" si="1"/>
        <v>0</v>
      </c>
      <c r="W9" s="20">
        <f t="shared" si="1"/>
        <v>0</v>
      </c>
      <c r="X9" s="21">
        <f t="shared" si="1"/>
        <v>0</v>
      </c>
      <c r="Y9" s="20">
        <f t="shared" si="1"/>
        <v>0</v>
      </c>
      <c r="Z9" s="21">
        <f t="shared" si="1"/>
        <v>0</v>
      </c>
      <c r="AA9" s="20">
        <f t="shared" si="1"/>
        <v>66349.25</v>
      </c>
      <c r="AB9" s="21">
        <f t="shared" si="1"/>
        <v>0</v>
      </c>
      <c r="AC9" s="20">
        <f t="shared" si="1"/>
        <v>0</v>
      </c>
      <c r="AD9" s="21">
        <f t="shared" si="1"/>
        <v>0</v>
      </c>
      <c r="AE9" s="23">
        <f>O9+Q9+S9+U9+W9+Y9+AA9+AC9</f>
        <v>132041.56</v>
      </c>
      <c r="AF9" s="21">
        <f>AF10</f>
        <v>0</v>
      </c>
      <c r="AG9" s="24">
        <f>SUM(AG10:AG13)</f>
        <v>0</v>
      </c>
      <c r="AH9" s="25"/>
      <c r="AI9" s="25"/>
      <c r="AJ9" s="26"/>
    </row>
    <row r="10" spans="2:36" ht="17.25" customHeight="1">
      <c r="B10" s="180"/>
      <c r="C10" s="59"/>
      <c r="D10" s="27"/>
      <c r="E10" s="27"/>
      <c r="F10" s="28"/>
      <c r="G10" s="29"/>
      <c r="H10" s="180" t="s">
        <v>62</v>
      </c>
      <c r="I10" s="149" t="s">
        <v>63</v>
      </c>
      <c r="J10" s="199">
        <v>154</v>
      </c>
      <c r="K10" s="199">
        <v>154</v>
      </c>
      <c r="L10" s="199">
        <v>154</v>
      </c>
      <c r="M10" s="145"/>
      <c r="N10" s="96"/>
      <c r="O10" s="204">
        <v>26312</v>
      </c>
      <c r="P10" s="202"/>
      <c r="Q10" s="203">
        <v>39380.31</v>
      </c>
      <c r="R10" s="202"/>
      <c r="S10" s="203"/>
      <c r="T10" s="202"/>
      <c r="U10" s="203"/>
      <c r="V10" s="202"/>
      <c r="W10" s="203"/>
      <c r="X10" s="202"/>
      <c r="Y10" s="203"/>
      <c r="Z10" s="202"/>
      <c r="AA10" s="203">
        <v>66349.25</v>
      </c>
      <c r="AB10" s="202"/>
      <c r="AC10" s="203"/>
      <c r="AD10" s="202"/>
      <c r="AE10" s="208"/>
      <c r="AF10" s="208"/>
      <c r="AG10" s="30"/>
      <c r="AH10" s="156"/>
      <c r="AI10" s="156"/>
      <c r="AJ10" s="159"/>
    </row>
    <row r="11" spans="2:36" ht="17.25" customHeight="1">
      <c r="B11" s="147"/>
      <c r="C11" s="60"/>
      <c r="D11" s="31"/>
      <c r="E11" s="31"/>
      <c r="F11" s="32"/>
      <c r="G11" s="29"/>
      <c r="H11" s="147"/>
      <c r="I11" s="149"/>
      <c r="J11" s="200"/>
      <c r="K11" s="200"/>
      <c r="L11" s="200"/>
      <c r="M11" s="145"/>
      <c r="N11" s="96"/>
      <c r="O11" s="190"/>
      <c r="P11" s="192"/>
      <c r="Q11" s="124"/>
      <c r="R11" s="192"/>
      <c r="S11" s="124"/>
      <c r="T11" s="192"/>
      <c r="U11" s="124"/>
      <c r="V11" s="192"/>
      <c r="W11" s="124"/>
      <c r="X11" s="192"/>
      <c r="Y11" s="124"/>
      <c r="Z11" s="192"/>
      <c r="AA11" s="124"/>
      <c r="AB11" s="192"/>
      <c r="AC11" s="124"/>
      <c r="AD11" s="192"/>
      <c r="AE11" s="208"/>
      <c r="AF11" s="208"/>
      <c r="AG11" s="30"/>
      <c r="AH11" s="156"/>
      <c r="AI11" s="156"/>
      <c r="AJ11" s="159"/>
    </row>
    <row r="12" spans="2:36" ht="17.25" customHeight="1">
      <c r="B12" s="147"/>
      <c r="C12" s="60"/>
      <c r="D12" s="31"/>
      <c r="E12" s="31"/>
      <c r="F12" s="33"/>
      <c r="G12" s="29"/>
      <c r="H12" s="147"/>
      <c r="I12" s="149"/>
      <c r="J12" s="200"/>
      <c r="K12" s="200"/>
      <c r="L12" s="200"/>
      <c r="M12" s="145"/>
      <c r="N12" s="96"/>
      <c r="O12" s="190"/>
      <c r="P12" s="192"/>
      <c r="Q12" s="124"/>
      <c r="R12" s="192"/>
      <c r="S12" s="124"/>
      <c r="T12" s="192"/>
      <c r="U12" s="124"/>
      <c r="V12" s="192"/>
      <c r="W12" s="124"/>
      <c r="X12" s="192"/>
      <c r="Y12" s="124"/>
      <c r="Z12" s="192"/>
      <c r="AA12" s="124"/>
      <c r="AB12" s="192"/>
      <c r="AC12" s="124"/>
      <c r="AD12" s="192"/>
      <c r="AE12" s="208"/>
      <c r="AF12" s="208"/>
      <c r="AG12" s="34"/>
      <c r="AH12" s="156"/>
      <c r="AI12" s="156"/>
      <c r="AJ12" s="159"/>
    </row>
    <row r="13" spans="2:36" ht="17.25" customHeight="1" thickBot="1">
      <c r="B13" s="148"/>
      <c r="C13" s="61"/>
      <c r="D13" s="35"/>
      <c r="E13" s="35"/>
      <c r="F13" s="36"/>
      <c r="G13" s="37"/>
      <c r="H13" s="148"/>
      <c r="I13" s="150"/>
      <c r="J13" s="201"/>
      <c r="K13" s="201"/>
      <c r="L13" s="201"/>
      <c r="M13" s="146"/>
      <c r="N13" s="97"/>
      <c r="O13" s="191"/>
      <c r="P13" s="193"/>
      <c r="Q13" s="125"/>
      <c r="R13" s="193"/>
      <c r="S13" s="125"/>
      <c r="T13" s="193"/>
      <c r="U13" s="125"/>
      <c r="V13" s="193"/>
      <c r="W13" s="125"/>
      <c r="X13" s="193"/>
      <c r="Y13" s="125"/>
      <c r="Z13" s="193"/>
      <c r="AA13" s="125"/>
      <c r="AB13" s="193"/>
      <c r="AC13" s="125"/>
      <c r="AD13" s="193"/>
      <c r="AE13" s="209"/>
      <c r="AF13" s="209"/>
      <c r="AG13" s="38"/>
      <c r="AH13" s="157"/>
      <c r="AI13" s="157"/>
      <c r="AJ13" s="160"/>
    </row>
    <row r="14" spans="2:36" ht="4.5" customHeight="1" thickBot="1">
      <c r="B14" s="205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7"/>
    </row>
    <row r="15" spans="9:10" ht="15">
      <c r="I15" s="56"/>
      <c r="J15" s="56"/>
    </row>
  </sheetData>
  <sheetProtection/>
  <mergeCells count="61">
    <mergeCell ref="W10:W13"/>
    <mergeCell ref="X10:X13"/>
    <mergeCell ref="Y10:Y13"/>
    <mergeCell ref="Z10:Z13"/>
    <mergeCell ref="AA10:AA13"/>
    <mergeCell ref="J10:J13"/>
    <mergeCell ref="L10:L13"/>
    <mergeCell ref="O10:O13"/>
    <mergeCell ref="P10:P13"/>
    <mergeCell ref="Q10:Q13"/>
    <mergeCell ref="B14:AJ14"/>
    <mergeCell ref="N10:N13"/>
    <mergeCell ref="AE10:AE13"/>
    <mergeCell ref="AF10:AF13"/>
    <mergeCell ref="AH10:AH13"/>
    <mergeCell ref="AI10:AI13"/>
    <mergeCell ref="AJ10:AJ13"/>
    <mergeCell ref="R10:R13"/>
    <mergeCell ref="S10:S13"/>
    <mergeCell ref="T10:T13"/>
    <mergeCell ref="U10:U13"/>
    <mergeCell ref="AB10:AB13"/>
    <mergeCell ref="AC10:AC13"/>
    <mergeCell ref="AD10:AD13"/>
    <mergeCell ref="V10:V13"/>
    <mergeCell ref="AH6:AH7"/>
    <mergeCell ref="AI6:AI7"/>
    <mergeCell ref="AJ6:AJ7"/>
    <mergeCell ref="C8:H8"/>
    <mergeCell ref="B10:B13"/>
    <mergeCell ref="H10:H13"/>
    <mergeCell ref="I10:I13"/>
    <mergeCell ref="K10:K13"/>
    <mergeCell ref="M10:M13"/>
    <mergeCell ref="W6:X6"/>
    <mergeCell ref="Y6:Z6"/>
    <mergeCell ref="AA6:AB6"/>
    <mergeCell ref="AC6:AD6"/>
    <mergeCell ref="AE6:AF6"/>
    <mergeCell ref="AG6:AG7"/>
    <mergeCell ref="M6:M7"/>
    <mergeCell ref="N6:N7"/>
    <mergeCell ref="O6:P6"/>
    <mergeCell ref="Q6:R6"/>
    <mergeCell ref="S6:T6"/>
    <mergeCell ref="U6:V6"/>
    <mergeCell ref="B6:B7"/>
    <mergeCell ref="C6:H7"/>
    <mergeCell ref="I6:I7"/>
    <mergeCell ref="J6:J7"/>
    <mergeCell ref="K6:K7"/>
    <mergeCell ref="L6:L7"/>
    <mergeCell ref="B2:AJ2"/>
    <mergeCell ref="B3:AJ3"/>
    <mergeCell ref="B4:H4"/>
    <mergeCell ref="I4:T4"/>
    <mergeCell ref="U4:AJ4"/>
    <mergeCell ref="B5:D5"/>
    <mergeCell ref="F5:N5"/>
    <mergeCell ref="O5:AF5"/>
    <mergeCell ref="AG5:AJ5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1:AJ16"/>
  <sheetViews>
    <sheetView zoomScale="85" zoomScaleNormal="85" zoomScalePageLayoutView="0" workbookViewId="0" topLeftCell="B6">
      <pane ySplit="2" topLeftCell="A8" activePane="bottomLeft" state="frozen"/>
      <selection pane="topLeft" activeCell="E24" sqref="E24"/>
      <selection pane="bottomLeft" activeCell="E24" sqref="E24"/>
    </sheetView>
  </sheetViews>
  <sheetFormatPr defaultColWidth="11.421875" defaultRowHeight="15"/>
  <cols>
    <col min="1" max="1" width="4.57421875" style="0" customWidth="1"/>
    <col min="2" max="2" width="15.8515625" style="53" customWidth="1"/>
    <col min="3" max="3" width="10.00390625" style="53" customWidth="1"/>
    <col min="4" max="4" width="27.7109375" style="0" customWidth="1"/>
    <col min="5" max="5" width="10.00390625" style="0" customWidth="1"/>
    <col min="8" max="8" width="19.28125" style="54" customWidth="1"/>
    <col min="9" max="9" width="15.7109375" style="54" customWidth="1"/>
    <col min="10" max="10" width="4.8515625" style="54" customWidth="1"/>
    <col min="11" max="12" width="5.7109375" style="0" customWidth="1"/>
    <col min="13" max="13" width="6.57421875" style="0" customWidth="1"/>
    <col min="14" max="14" width="6.140625" style="0" customWidth="1"/>
    <col min="15" max="32" width="5.00390625" style="0" customWidth="1"/>
    <col min="33" max="33" width="5.140625" style="55" customWidth="1"/>
    <col min="34" max="34" width="5.421875" style="0" customWidth="1"/>
    <col min="35" max="35" width="4.8515625" style="0" customWidth="1"/>
    <col min="36" max="36" width="7.140625" style="0" customWidth="1"/>
  </cols>
  <sheetData>
    <row r="1" spans="2:36" ht="15.75" thickBot="1">
      <c r="B1" s="1"/>
      <c r="C1" s="1"/>
      <c r="D1" s="2"/>
      <c r="E1" s="2"/>
      <c r="F1" s="2"/>
      <c r="G1" s="2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2:36" ht="15">
      <c r="B2" s="108" t="s">
        <v>38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10"/>
    </row>
    <row r="3" spans="2:36" ht="15.75" thickBot="1">
      <c r="B3" s="120" t="s">
        <v>39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2"/>
    </row>
    <row r="4" spans="2:36" ht="33.75" customHeight="1">
      <c r="B4" s="126" t="s">
        <v>57</v>
      </c>
      <c r="C4" s="127"/>
      <c r="D4" s="127"/>
      <c r="E4" s="127"/>
      <c r="F4" s="127"/>
      <c r="G4" s="127"/>
      <c r="H4" s="128"/>
      <c r="I4" s="129" t="s">
        <v>18</v>
      </c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1"/>
      <c r="U4" s="129" t="s">
        <v>58</v>
      </c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3"/>
    </row>
    <row r="5" spans="2:36" ht="39" customHeight="1" thickBot="1">
      <c r="B5" s="134" t="s">
        <v>55</v>
      </c>
      <c r="C5" s="135"/>
      <c r="D5" s="136"/>
      <c r="E5" s="4"/>
      <c r="F5" s="137" t="s">
        <v>56</v>
      </c>
      <c r="G5" s="137"/>
      <c r="H5" s="137"/>
      <c r="I5" s="137"/>
      <c r="J5" s="137"/>
      <c r="K5" s="137"/>
      <c r="L5" s="137"/>
      <c r="M5" s="137"/>
      <c r="N5" s="138"/>
      <c r="O5" s="139" t="s">
        <v>0</v>
      </c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1"/>
      <c r="AG5" s="142" t="s">
        <v>1</v>
      </c>
      <c r="AH5" s="143"/>
      <c r="AI5" s="143"/>
      <c r="AJ5" s="144"/>
    </row>
    <row r="6" spans="2:36" ht="16.5" customHeight="1">
      <c r="B6" s="111" t="s">
        <v>19</v>
      </c>
      <c r="C6" s="170" t="s">
        <v>2</v>
      </c>
      <c r="D6" s="171"/>
      <c r="E6" s="171"/>
      <c r="F6" s="171"/>
      <c r="G6" s="171"/>
      <c r="H6" s="171"/>
      <c r="I6" s="113" t="s">
        <v>3</v>
      </c>
      <c r="J6" s="115" t="s">
        <v>20</v>
      </c>
      <c r="K6" s="115" t="s">
        <v>4</v>
      </c>
      <c r="L6" s="117" t="s">
        <v>42</v>
      </c>
      <c r="M6" s="90" t="s">
        <v>21</v>
      </c>
      <c r="N6" s="92" t="s">
        <v>22</v>
      </c>
      <c r="O6" s="119" t="s">
        <v>34</v>
      </c>
      <c r="P6" s="95"/>
      <c r="Q6" s="94" t="s">
        <v>35</v>
      </c>
      <c r="R6" s="95"/>
      <c r="S6" s="94" t="s">
        <v>36</v>
      </c>
      <c r="T6" s="95"/>
      <c r="U6" s="94" t="s">
        <v>7</v>
      </c>
      <c r="V6" s="95"/>
      <c r="W6" s="94" t="s">
        <v>6</v>
      </c>
      <c r="X6" s="95"/>
      <c r="Y6" s="94" t="s">
        <v>37</v>
      </c>
      <c r="Z6" s="95"/>
      <c r="AA6" s="94" t="s">
        <v>5</v>
      </c>
      <c r="AB6" s="95"/>
      <c r="AC6" s="94" t="s">
        <v>8</v>
      </c>
      <c r="AD6" s="95"/>
      <c r="AE6" s="94" t="s">
        <v>9</v>
      </c>
      <c r="AF6" s="101"/>
      <c r="AG6" s="177" t="s">
        <v>10</v>
      </c>
      <c r="AH6" s="102" t="s">
        <v>11</v>
      </c>
      <c r="AI6" s="104" t="s">
        <v>12</v>
      </c>
      <c r="AJ6" s="106" t="s">
        <v>23</v>
      </c>
    </row>
    <row r="7" spans="2:36" ht="76.5" customHeight="1" thickBot="1">
      <c r="B7" s="112"/>
      <c r="C7" s="172"/>
      <c r="D7" s="173"/>
      <c r="E7" s="173"/>
      <c r="F7" s="173"/>
      <c r="G7" s="173"/>
      <c r="H7" s="173"/>
      <c r="I7" s="114"/>
      <c r="J7" s="116" t="s">
        <v>20</v>
      </c>
      <c r="K7" s="116"/>
      <c r="L7" s="118"/>
      <c r="M7" s="91"/>
      <c r="N7" s="93"/>
      <c r="O7" s="5" t="s">
        <v>24</v>
      </c>
      <c r="P7" s="57" t="s">
        <v>25</v>
      </c>
      <c r="Q7" s="6" t="s">
        <v>24</v>
      </c>
      <c r="R7" s="57" t="s">
        <v>25</v>
      </c>
      <c r="S7" s="6" t="s">
        <v>24</v>
      </c>
      <c r="T7" s="57" t="s">
        <v>25</v>
      </c>
      <c r="U7" s="6" t="s">
        <v>24</v>
      </c>
      <c r="V7" s="57" t="s">
        <v>25</v>
      </c>
      <c r="W7" s="6" t="s">
        <v>24</v>
      </c>
      <c r="X7" s="57" t="s">
        <v>25</v>
      </c>
      <c r="Y7" s="6" t="s">
        <v>24</v>
      </c>
      <c r="Z7" s="57" t="s">
        <v>25</v>
      </c>
      <c r="AA7" s="6" t="s">
        <v>24</v>
      </c>
      <c r="AB7" s="57" t="s">
        <v>26</v>
      </c>
      <c r="AC7" s="6" t="s">
        <v>24</v>
      </c>
      <c r="AD7" s="57" t="s">
        <v>26</v>
      </c>
      <c r="AE7" s="6" t="s">
        <v>24</v>
      </c>
      <c r="AF7" s="58" t="s">
        <v>26</v>
      </c>
      <c r="AG7" s="178"/>
      <c r="AH7" s="103"/>
      <c r="AI7" s="105"/>
      <c r="AJ7" s="107"/>
    </row>
    <row r="8" spans="2:36" ht="78" customHeight="1" thickBot="1">
      <c r="B8" s="7" t="s">
        <v>27</v>
      </c>
      <c r="C8" s="174" t="s">
        <v>59</v>
      </c>
      <c r="D8" s="175"/>
      <c r="E8" s="175"/>
      <c r="F8" s="175"/>
      <c r="G8" s="175"/>
      <c r="H8" s="175"/>
      <c r="I8" s="62" t="s">
        <v>89</v>
      </c>
      <c r="J8" s="68">
        <v>60.8</v>
      </c>
      <c r="K8" s="68">
        <v>61.8</v>
      </c>
      <c r="L8" s="68">
        <f>J8+(K8-J8)/(4*2)</f>
        <v>60.925</v>
      </c>
      <c r="M8" s="9"/>
      <c r="N8" s="63"/>
      <c r="O8" s="10">
        <f aca="true" t="shared" si="0" ref="O8:AF8">+O10</f>
        <v>0</v>
      </c>
      <c r="P8" s="11">
        <f t="shared" si="0"/>
        <v>0</v>
      </c>
      <c r="Q8" s="11">
        <f t="shared" si="0"/>
        <v>8866.04</v>
      </c>
      <c r="R8" s="11">
        <f t="shared" si="0"/>
        <v>0</v>
      </c>
      <c r="S8" s="11">
        <f t="shared" si="0"/>
        <v>0</v>
      </c>
      <c r="T8" s="11">
        <f t="shared" si="0"/>
        <v>0</v>
      </c>
      <c r="U8" s="11">
        <f t="shared" si="0"/>
        <v>0</v>
      </c>
      <c r="V8" s="11">
        <f t="shared" si="0"/>
        <v>0</v>
      </c>
      <c r="W8" s="11">
        <f t="shared" si="0"/>
        <v>0</v>
      </c>
      <c r="X8" s="11">
        <f t="shared" si="0"/>
        <v>0</v>
      </c>
      <c r="Y8" s="11">
        <f t="shared" si="0"/>
        <v>0</v>
      </c>
      <c r="Z8" s="11">
        <f t="shared" si="0"/>
        <v>0</v>
      </c>
      <c r="AA8" s="11">
        <f t="shared" si="0"/>
        <v>0</v>
      </c>
      <c r="AB8" s="11">
        <f t="shared" si="0"/>
        <v>0</v>
      </c>
      <c r="AC8" s="11">
        <f t="shared" si="0"/>
        <v>0</v>
      </c>
      <c r="AD8" s="11">
        <f t="shared" si="0"/>
        <v>0</v>
      </c>
      <c r="AE8" s="11">
        <f t="shared" si="0"/>
        <v>8866.04</v>
      </c>
      <c r="AF8" s="12">
        <f t="shared" si="0"/>
        <v>0</v>
      </c>
      <c r="AG8" s="13">
        <f>+AG10</f>
        <v>0</v>
      </c>
      <c r="AH8" s="14"/>
      <c r="AI8" s="14"/>
      <c r="AJ8" s="15"/>
    </row>
    <row r="9" spans="2:36" ht="5.25" customHeight="1" thickBot="1">
      <c r="B9" s="98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100"/>
    </row>
    <row r="10" spans="2:36" ht="105.75" customHeight="1" thickBot="1">
      <c r="B10" s="81" t="s">
        <v>13</v>
      </c>
      <c r="C10" s="82" t="s">
        <v>32</v>
      </c>
      <c r="D10" s="82" t="s">
        <v>14</v>
      </c>
      <c r="E10" s="82" t="s">
        <v>28</v>
      </c>
      <c r="F10" s="83" t="s">
        <v>29</v>
      </c>
      <c r="G10" s="83" t="s">
        <v>30</v>
      </c>
      <c r="H10" s="84" t="s">
        <v>15</v>
      </c>
      <c r="I10" s="65" t="s">
        <v>33</v>
      </c>
      <c r="J10" s="66"/>
      <c r="K10" s="66"/>
      <c r="L10" s="66"/>
      <c r="M10" s="66"/>
      <c r="N10" s="67"/>
      <c r="O10" s="20">
        <f>SUM(O11:O14)</f>
        <v>0</v>
      </c>
      <c r="P10" s="21">
        <f>SUM(P11:P14)</f>
        <v>0</v>
      </c>
      <c r="Q10" s="22">
        <f>SUM(Q11:Q14)</f>
        <v>8866.04</v>
      </c>
      <c r="R10" s="21">
        <f>SUM(R11:R14)</f>
        <v>0</v>
      </c>
      <c r="S10" s="22">
        <f aca="true" t="shared" si="1" ref="S10:AD10">SUM(S11:S14)</f>
        <v>0</v>
      </c>
      <c r="T10" s="21">
        <f t="shared" si="1"/>
        <v>0</v>
      </c>
      <c r="U10" s="22">
        <f t="shared" si="1"/>
        <v>0</v>
      </c>
      <c r="V10" s="21">
        <f t="shared" si="1"/>
        <v>0</v>
      </c>
      <c r="W10" s="22">
        <f t="shared" si="1"/>
        <v>0</v>
      </c>
      <c r="X10" s="21">
        <f t="shared" si="1"/>
        <v>0</v>
      </c>
      <c r="Y10" s="22">
        <f t="shared" si="1"/>
        <v>0</v>
      </c>
      <c r="Z10" s="21">
        <f t="shared" si="1"/>
        <v>0</v>
      </c>
      <c r="AA10" s="22">
        <f t="shared" si="1"/>
        <v>0</v>
      </c>
      <c r="AB10" s="21">
        <f t="shared" si="1"/>
        <v>0</v>
      </c>
      <c r="AC10" s="22">
        <f t="shared" si="1"/>
        <v>0</v>
      </c>
      <c r="AD10" s="21">
        <f t="shared" si="1"/>
        <v>0</v>
      </c>
      <c r="AE10" s="23">
        <f>O10+Q10</f>
        <v>8866.04</v>
      </c>
      <c r="AF10" s="21">
        <f>AF11</f>
        <v>0</v>
      </c>
      <c r="AG10" s="24">
        <f>SUM(AG11:AG14)</f>
        <v>0</v>
      </c>
      <c r="AH10" s="25"/>
      <c r="AI10" s="25"/>
      <c r="AJ10" s="26"/>
    </row>
    <row r="11" spans="2:36" ht="17.25" customHeight="1">
      <c r="B11" s="147"/>
      <c r="C11" s="60"/>
      <c r="D11" s="31"/>
      <c r="E11" s="31"/>
      <c r="F11" s="79"/>
      <c r="G11" s="80"/>
      <c r="H11" s="147" t="s">
        <v>64</v>
      </c>
      <c r="I11" s="149" t="s">
        <v>65</v>
      </c>
      <c r="J11" s="200">
        <v>502</v>
      </c>
      <c r="K11" s="200">
        <v>502</v>
      </c>
      <c r="L11" s="200">
        <v>502</v>
      </c>
      <c r="M11" s="145"/>
      <c r="N11" s="96"/>
      <c r="O11" s="204"/>
      <c r="P11" s="202"/>
      <c r="Q11" s="203">
        <v>8866.04</v>
      </c>
      <c r="R11" s="202"/>
      <c r="S11" s="203"/>
      <c r="T11" s="202"/>
      <c r="U11" s="203"/>
      <c r="V11" s="202"/>
      <c r="W11" s="203"/>
      <c r="X11" s="202"/>
      <c r="Y11" s="203"/>
      <c r="Z11" s="202"/>
      <c r="AA11" s="203"/>
      <c r="AB11" s="202"/>
      <c r="AC11" s="203"/>
      <c r="AD11" s="202"/>
      <c r="AE11" s="208"/>
      <c r="AF11" s="208"/>
      <c r="AG11" s="30"/>
      <c r="AH11" s="156"/>
      <c r="AI11" s="156"/>
      <c r="AJ11" s="159"/>
    </row>
    <row r="12" spans="2:36" ht="17.25" customHeight="1">
      <c r="B12" s="147"/>
      <c r="C12" s="60"/>
      <c r="D12" s="31"/>
      <c r="E12" s="31"/>
      <c r="F12" s="32"/>
      <c r="G12" s="29"/>
      <c r="H12" s="147"/>
      <c r="I12" s="149"/>
      <c r="J12" s="200"/>
      <c r="K12" s="200"/>
      <c r="L12" s="200"/>
      <c r="M12" s="145"/>
      <c r="N12" s="96"/>
      <c r="O12" s="190"/>
      <c r="P12" s="192"/>
      <c r="Q12" s="124"/>
      <c r="R12" s="192"/>
      <c r="S12" s="124"/>
      <c r="T12" s="192"/>
      <c r="U12" s="124"/>
      <c r="V12" s="192"/>
      <c r="W12" s="124"/>
      <c r="X12" s="192"/>
      <c r="Y12" s="124"/>
      <c r="Z12" s="192"/>
      <c r="AA12" s="124"/>
      <c r="AB12" s="192"/>
      <c r="AC12" s="124"/>
      <c r="AD12" s="192"/>
      <c r="AE12" s="208"/>
      <c r="AF12" s="208"/>
      <c r="AG12" s="30"/>
      <c r="AH12" s="156"/>
      <c r="AI12" s="156"/>
      <c r="AJ12" s="159"/>
    </row>
    <row r="13" spans="2:36" ht="17.25" customHeight="1">
      <c r="B13" s="147"/>
      <c r="C13" s="60"/>
      <c r="D13" s="31"/>
      <c r="E13" s="31"/>
      <c r="F13" s="33"/>
      <c r="G13" s="29"/>
      <c r="H13" s="147"/>
      <c r="I13" s="149"/>
      <c r="J13" s="200"/>
      <c r="K13" s="200"/>
      <c r="L13" s="200"/>
      <c r="M13" s="145"/>
      <c r="N13" s="96"/>
      <c r="O13" s="190"/>
      <c r="P13" s="192"/>
      <c r="Q13" s="124"/>
      <c r="R13" s="192"/>
      <c r="S13" s="124"/>
      <c r="T13" s="192"/>
      <c r="U13" s="124"/>
      <c r="V13" s="192"/>
      <c r="W13" s="124"/>
      <c r="X13" s="192"/>
      <c r="Y13" s="124"/>
      <c r="Z13" s="192"/>
      <c r="AA13" s="124"/>
      <c r="AB13" s="192"/>
      <c r="AC13" s="124"/>
      <c r="AD13" s="192"/>
      <c r="AE13" s="208"/>
      <c r="AF13" s="208"/>
      <c r="AG13" s="34"/>
      <c r="AH13" s="156"/>
      <c r="AI13" s="156"/>
      <c r="AJ13" s="159"/>
    </row>
    <row r="14" spans="2:36" ht="17.25" customHeight="1" thickBot="1">
      <c r="B14" s="148"/>
      <c r="C14" s="61"/>
      <c r="D14" s="35"/>
      <c r="E14" s="35"/>
      <c r="F14" s="36"/>
      <c r="G14" s="37"/>
      <c r="H14" s="148"/>
      <c r="I14" s="150"/>
      <c r="J14" s="201"/>
      <c r="K14" s="201"/>
      <c r="L14" s="201"/>
      <c r="M14" s="146"/>
      <c r="N14" s="97"/>
      <c r="O14" s="191"/>
      <c r="P14" s="193"/>
      <c r="Q14" s="125"/>
      <c r="R14" s="193"/>
      <c r="S14" s="125"/>
      <c r="T14" s="193"/>
      <c r="U14" s="125"/>
      <c r="V14" s="193"/>
      <c r="W14" s="125"/>
      <c r="X14" s="193"/>
      <c r="Y14" s="125"/>
      <c r="Z14" s="193"/>
      <c r="AA14" s="125"/>
      <c r="AB14" s="193"/>
      <c r="AC14" s="125"/>
      <c r="AD14" s="193"/>
      <c r="AE14" s="209"/>
      <c r="AF14" s="209"/>
      <c r="AG14" s="38"/>
      <c r="AH14" s="157"/>
      <c r="AI14" s="157"/>
      <c r="AJ14" s="160"/>
    </row>
    <row r="15" spans="2:36" ht="4.5" customHeight="1" thickBot="1">
      <c r="B15" s="205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7"/>
    </row>
    <row r="16" spans="9:10" ht="15">
      <c r="I16" s="56"/>
      <c r="J16" s="56"/>
    </row>
  </sheetData>
  <sheetProtection/>
  <mergeCells count="62">
    <mergeCell ref="W11:W14"/>
    <mergeCell ref="X11:X14"/>
    <mergeCell ref="Y11:Y14"/>
    <mergeCell ref="Z11:Z14"/>
    <mergeCell ref="AA11:AA14"/>
    <mergeCell ref="J11:J14"/>
    <mergeCell ref="L11:L14"/>
    <mergeCell ref="O11:O14"/>
    <mergeCell ref="P11:P14"/>
    <mergeCell ref="Q11:Q14"/>
    <mergeCell ref="B15:AJ15"/>
    <mergeCell ref="N11:N14"/>
    <mergeCell ref="AE11:AE14"/>
    <mergeCell ref="AF11:AF14"/>
    <mergeCell ref="AH11:AH14"/>
    <mergeCell ref="AI11:AI14"/>
    <mergeCell ref="AJ11:AJ14"/>
    <mergeCell ref="R11:R14"/>
    <mergeCell ref="S11:S14"/>
    <mergeCell ref="T11:T14"/>
    <mergeCell ref="U11:U14"/>
    <mergeCell ref="AB11:AB14"/>
    <mergeCell ref="AC11:AC14"/>
    <mergeCell ref="AD11:AD14"/>
    <mergeCell ref="V11:V14"/>
    <mergeCell ref="AH6:AH7"/>
    <mergeCell ref="AI6:AI7"/>
    <mergeCell ref="AJ6:AJ7"/>
    <mergeCell ref="C8:H8"/>
    <mergeCell ref="B9:AJ9"/>
    <mergeCell ref="B11:B14"/>
    <mergeCell ref="H11:H14"/>
    <mergeCell ref="I11:I14"/>
    <mergeCell ref="K11:K14"/>
    <mergeCell ref="M11:M14"/>
    <mergeCell ref="W6:X6"/>
    <mergeCell ref="Y6:Z6"/>
    <mergeCell ref="AA6:AB6"/>
    <mergeCell ref="AC6:AD6"/>
    <mergeCell ref="AE6:AF6"/>
    <mergeCell ref="AG6:AG7"/>
    <mergeCell ref="M6:M7"/>
    <mergeCell ref="N6:N7"/>
    <mergeCell ref="O6:P6"/>
    <mergeCell ref="Q6:R6"/>
    <mergeCell ref="S6:T6"/>
    <mergeCell ref="U6:V6"/>
    <mergeCell ref="B6:B7"/>
    <mergeCell ref="C6:H7"/>
    <mergeCell ref="I6:I7"/>
    <mergeCell ref="J6:J7"/>
    <mergeCell ref="K6:K7"/>
    <mergeCell ref="L6:L7"/>
    <mergeCell ref="B2:AJ2"/>
    <mergeCell ref="B3:AJ3"/>
    <mergeCell ref="B4:H4"/>
    <mergeCell ref="I4:T4"/>
    <mergeCell ref="U4:AJ4"/>
    <mergeCell ref="B5:D5"/>
    <mergeCell ref="F5:N5"/>
    <mergeCell ref="O5:AF5"/>
    <mergeCell ref="AG5:AJ5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1:AK30"/>
  <sheetViews>
    <sheetView zoomScale="85" zoomScaleNormal="85" zoomScalePageLayoutView="0" workbookViewId="0" topLeftCell="A6">
      <pane ySplit="3" topLeftCell="A12" activePane="bottomLeft" state="frozen"/>
      <selection pane="topLeft" activeCell="E24" sqref="E24"/>
      <selection pane="bottomLeft" activeCell="E24" sqref="E24"/>
    </sheetView>
  </sheetViews>
  <sheetFormatPr defaultColWidth="11.421875" defaultRowHeight="15"/>
  <cols>
    <col min="1" max="1" width="4.57421875" style="0" customWidth="1"/>
    <col min="2" max="2" width="15.8515625" style="53" customWidth="1"/>
    <col min="3" max="3" width="10.00390625" style="53" customWidth="1"/>
    <col min="4" max="4" width="27.7109375" style="0" customWidth="1"/>
    <col min="5" max="5" width="10.00390625" style="0" customWidth="1"/>
    <col min="8" max="8" width="19.28125" style="54" customWidth="1"/>
    <col min="9" max="9" width="15.7109375" style="54" customWidth="1"/>
    <col min="10" max="10" width="4.8515625" style="54" customWidth="1"/>
    <col min="11" max="12" width="5.7109375" style="0" customWidth="1"/>
    <col min="13" max="13" width="6.57421875" style="0" customWidth="1"/>
    <col min="14" max="14" width="6.140625" style="0" customWidth="1"/>
    <col min="15" max="32" width="5.00390625" style="0" customWidth="1"/>
    <col min="33" max="33" width="5.140625" style="55" customWidth="1"/>
    <col min="34" max="34" width="5.421875" style="0" customWidth="1"/>
    <col min="35" max="35" width="4.8515625" style="0" customWidth="1"/>
    <col min="36" max="36" width="7.140625" style="0" customWidth="1"/>
  </cols>
  <sheetData>
    <row r="1" spans="2:36" ht="15.75" thickBot="1">
      <c r="B1" s="1"/>
      <c r="C1" s="1"/>
      <c r="D1" s="2"/>
      <c r="E1" s="2"/>
      <c r="F1" s="2"/>
      <c r="G1" s="2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2:36" ht="15">
      <c r="B2" s="108" t="s">
        <v>38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10"/>
    </row>
    <row r="3" spans="2:36" ht="15.75" thickBot="1">
      <c r="B3" s="120" t="s">
        <v>39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2"/>
    </row>
    <row r="4" spans="2:36" ht="33.75" customHeight="1">
      <c r="B4" s="126" t="s">
        <v>57</v>
      </c>
      <c r="C4" s="127"/>
      <c r="D4" s="127"/>
      <c r="E4" s="127"/>
      <c r="F4" s="127"/>
      <c r="G4" s="127"/>
      <c r="H4" s="128"/>
      <c r="I4" s="129" t="s">
        <v>18</v>
      </c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1"/>
      <c r="U4" s="129" t="s">
        <v>58</v>
      </c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3"/>
    </row>
    <row r="5" spans="2:36" ht="39" customHeight="1" thickBot="1">
      <c r="B5" s="134" t="s">
        <v>55</v>
      </c>
      <c r="C5" s="135"/>
      <c r="D5" s="136"/>
      <c r="E5" s="4"/>
      <c r="F5" s="137" t="s">
        <v>56</v>
      </c>
      <c r="G5" s="137"/>
      <c r="H5" s="137"/>
      <c r="I5" s="137"/>
      <c r="J5" s="137"/>
      <c r="K5" s="137"/>
      <c r="L5" s="137"/>
      <c r="M5" s="137"/>
      <c r="N5" s="138"/>
      <c r="O5" s="139" t="s">
        <v>0</v>
      </c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1"/>
      <c r="AG5" s="142" t="s">
        <v>1</v>
      </c>
      <c r="AH5" s="143"/>
      <c r="AI5" s="143"/>
      <c r="AJ5" s="144"/>
    </row>
    <row r="6" spans="2:36" ht="16.5" customHeight="1">
      <c r="B6" s="111" t="s">
        <v>19</v>
      </c>
      <c r="C6" s="170" t="s">
        <v>2</v>
      </c>
      <c r="D6" s="171"/>
      <c r="E6" s="171"/>
      <c r="F6" s="171"/>
      <c r="G6" s="171"/>
      <c r="H6" s="171"/>
      <c r="I6" s="113" t="s">
        <v>3</v>
      </c>
      <c r="J6" s="115" t="s">
        <v>20</v>
      </c>
      <c r="K6" s="115" t="s">
        <v>4</v>
      </c>
      <c r="L6" s="117" t="s">
        <v>42</v>
      </c>
      <c r="M6" s="90" t="s">
        <v>21</v>
      </c>
      <c r="N6" s="92" t="s">
        <v>22</v>
      </c>
      <c r="O6" s="119" t="s">
        <v>34</v>
      </c>
      <c r="P6" s="95"/>
      <c r="Q6" s="94" t="s">
        <v>35</v>
      </c>
      <c r="R6" s="95"/>
      <c r="S6" s="94" t="s">
        <v>36</v>
      </c>
      <c r="T6" s="95"/>
      <c r="U6" s="94" t="s">
        <v>7</v>
      </c>
      <c r="V6" s="95"/>
      <c r="W6" s="94" t="s">
        <v>6</v>
      </c>
      <c r="X6" s="95"/>
      <c r="Y6" s="94" t="s">
        <v>37</v>
      </c>
      <c r="Z6" s="95"/>
      <c r="AA6" s="94" t="s">
        <v>5</v>
      </c>
      <c r="AB6" s="95"/>
      <c r="AC6" s="94" t="s">
        <v>8</v>
      </c>
      <c r="AD6" s="95"/>
      <c r="AE6" s="94" t="s">
        <v>9</v>
      </c>
      <c r="AF6" s="101"/>
      <c r="AG6" s="177" t="s">
        <v>10</v>
      </c>
      <c r="AH6" s="102" t="s">
        <v>11</v>
      </c>
      <c r="AI6" s="104" t="s">
        <v>12</v>
      </c>
      <c r="AJ6" s="106" t="s">
        <v>23</v>
      </c>
    </row>
    <row r="7" spans="2:36" ht="76.5" customHeight="1" thickBot="1">
      <c r="B7" s="112"/>
      <c r="C7" s="172"/>
      <c r="D7" s="173"/>
      <c r="E7" s="173"/>
      <c r="F7" s="173"/>
      <c r="G7" s="173"/>
      <c r="H7" s="173"/>
      <c r="I7" s="114"/>
      <c r="J7" s="116" t="s">
        <v>20</v>
      </c>
      <c r="K7" s="116"/>
      <c r="L7" s="118"/>
      <c r="M7" s="91"/>
      <c r="N7" s="93"/>
      <c r="O7" s="5" t="s">
        <v>24</v>
      </c>
      <c r="P7" s="57" t="s">
        <v>25</v>
      </c>
      <c r="Q7" s="6" t="s">
        <v>24</v>
      </c>
      <c r="R7" s="57" t="s">
        <v>25</v>
      </c>
      <c r="S7" s="6" t="s">
        <v>24</v>
      </c>
      <c r="T7" s="57" t="s">
        <v>25</v>
      </c>
      <c r="U7" s="6" t="s">
        <v>24</v>
      </c>
      <c r="V7" s="57" t="s">
        <v>25</v>
      </c>
      <c r="W7" s="6" t="s">
        <v>24</v>
      </c>
      <c r="X7" s="57" t="s">
        <v>25</v>
      </c>
      <c r="Y7" s="6" t="s">
        <v>24</v>
      </c>
      <c r="Z7" s="57" t="s">
        <v>25</v>
      </c>
      <c r="AA7" s="6" t="s">
        <v>24</v>
      </c>
      <c r="AB7" s="57" t="s">
        <v>26</v>
      </c>
      <c r="AC7" s="6" t="s">
        <v>24</v>
      </c>
      <c r="AD7" s="57" t="s">
        <v>26</v>
      </c>
      <c r="AE7" s="6" t="s">
        <v>24</v>
      </c>
      <c r="AF7" s="58" t="s">
        <v>26</v>
      </c>
      <c r="AG7" s="178"/>
      <c r="AH7" s="103"/>
      <c r="AI7" s="105"/>
      <c r="AJ7" s="107"/>
    </row>
    <row r="8" spans="2:36" ht="78" customHeight="1" thickBot="1">
      <c r="B8" s="7" t="s">
        <v>27</v>
      </c>
      <c r="C8" s="174" t="s">
        <v>59</v>
      </c>
      <c r="D8" s="175"/>
      <c r="E8" s="175"/>
      <c r="F8" s="175"/>
      <c r="G8" s="175"/>
      <c r="H8" s="175"/>
      <c r="I8" s="62" t="s">
        <v>89</v>
      </c>
      <c r="J8" s="68">
        <v>60.8</v>
      </c>
      <c r="K8" s="68">
        <v>61.8</v>
      </c>
      <c r="L8" s="68">
        <f>J8+(K8-J8)/(4*2)</f>
        <v>60.925</v>
      </c>
      <c r="M8" s="9"/>
      <c r="N8" s="63"/>
      <c r="O8" s="10">
        <f aca="true" t="shared" si="0" ref="O8:AF8">+O9+O14+O19+O23+O27</f>
        <v>5200</v>
      </c>
      <c r="P8" s="11">
        <f t="shared" si="0"/>
        <v>0</v>
      </c>
      <c r="Q8" s="11">
        <f t="shared" si="0"/>
        <v>6966.36</v>
      </c>
      <c r="R8" s="11">
        <f t="shared" si="0"/>
        <v>0</v>
      </c>
      <c r="S8" s="11">
        <f t="shared" si="0"/>
        <v>0</v>
      </c>
      <c r="T8" s="11">
        <f t="shared" si="0"/>
        <v>0</v>
      </c>
      <c r="U8" s="11">
        <f t="shared" si="0"/>
        <v>0</v>
      </c>
      <c r="V8" s="11">
        <f t="shared" si="0"/>
        <v>0</v>
      </c>
      <c r="W8" s="11">
        <f t="shared" si="0"/>
        <v>0</v>
      </c>
      <c r="X8" s="11">
        <f t="shared" si="0"/>
        <v>0</v>
      </c>
      <c r="Y8" s="11">
        <f t="shared" si="0"/>
        <v>0</v>
      </c>
      <c r="Z8" s="11">
        <f t="shared" si="0"/>
        <v>0</v>
      </c>
      <c r="AA8" s="11">
        <f t="shared" si="0"/>
        <v>0</v>
      </c>
      <c r="AB8" s="11">
        <f t="shared" si="0"/>
        <v>0</v>
      </c>
      <c r="AC8" s="11">
        <f t="shared" si="0"/>
        <v>40000</v>
      </c>
      <c r="AD8" s="11">
        <f t="shared" si="0"/>
        <v>0</v>
      </c>
      <c r="AE8" s="11">
        <f t="shared" si="0"/>
        <v>52166.359999999986</v>
      </c>
      <c r="AF8" s="12">
        <f t="shared" si="0"/>
        <v>0</v>
      </c>
      <c r="AG8" s="13">
        <f>AG9+AG14+AG19+AG23+AG27</f>
        <v>0</v>
      </c>
      <c r="AH8" s="14"/>
      <c r="AI8" s="14"/>
      <c r="AJ8" s="15"/>
    </row>
    <row r="9" spans="2:36" ht="105.75" customHeight="1" thickBot="1">
      <c r="B9" s="85" t="s">
        <v>13</v>
      </c>
      <c r="C9" s="65" t="s">
        <v>32</v>
      </c>
      <c r="D9" s="82" t="s">
        <v>14</v>
      </c>
      <c r="E9" s="82" t="s">
        <v>28</v>
      </c>
      <c r="F9" s="83" t="s">
        <v>29</v>
      </c>
      <c r="G9" s="83" t="s">
        <v>30</v>
      </c>
      <c r="H9" s="84" t="s">
        <v>15</v>
      </c>
      <c r="I9" s="65" t="s">
        <v>33</v>
      </c>
      <c r="J9" s="66"/>
      <c r="K9" s="66"/>
      <c r="L9" s="66"/>
      <c r="M9" s="66"/>
      <c r="N9" s="67"/>
      <c r="O9" s="20">
        <f>+O10</f>
        <v>0</v>
      </c>
      <c r="P9" s="21">
        <f aca="true" t="shared" si="1" ref="P9:AD9">+P10</f>
        <v>0</v>
      </c>
      <c r="Q9" s="22">
        <f t="shared" si="1"/>
        <v>0</v>
      </c>
      <c r="R9" s="21">
        <f t="shared" si="1"/>
        <v>0</v>
      </c>
      <c r="S9" s="22">
        <f t="shared" si="1"/>
        <v>0</v>
      </c>
      <c r="T9" s="21">
        <f t="shared" si="1"/>
        <v>0</v>
      </c>
      <c r="U9" s="22">
        <f t="shared" si="1"/>
        <v>0</v>
      </c>
      <c r="V9" s="21">
        <f t="shared" si="1"/>
        <v>0</v>
      </c>
      <c r="W9" s="22">
        <f t="shared" si="1"/>
        <v>0</v>
      </c>
      <c r="X9" s="21">
        <f t="shared" si="1"/>
        <v>0</v>
      </c>
      <c r="Y9" s="22">
        <f t="shared" si="1"/>
        <v>0</v>
      </c>
      <c r="Z9" s="21">
        <f t="shared" si="1"/>
        <v>0</v>
      </c>
      <c r="AA9" s="22">
        <f t="shared" si="1"/>
        <v>0</v>
      </c>
      <c r="AB9" s="21">
        <f t="shared" si="1"/>
        <v>0</v>
      </c>
      <c r="AC9" s="22">
        <f t="shared" si="1"/>
        <v>40000</v>
      </c>
      <c r="AD9" s="21">
        <f t="shared" si="1"/>
        <v>0</v>
      </c>
      <c r="AE9" s="23">
        <f>+O9+Q9+S9+U9+W9+Y9+AA9+AC9</f>
        <v>40000</v>
      </c>
      <c r="AF9" s="76">
        <f>AF10</f>
        <v>0</v>
      </c>
      <c r="AG9" s="77">
        <f>SUM(AG10:AG13)</f>
        <v>0</v>
      </c>
      <c r="AH9" s="74"/>
      <c r="AI9" s="74"/>
      <c r="AJ9" s="75"/>
    </row>
    <row r="10" spans="2:36" ht="17.25" customHeight="1">
      <c r="B10" s="180"/>
      <c r="C10" s="60"/>
      <c r="D10" s="31"/>
      <c r="E10" s="31"/>
      <c r="F10" s="79"/>
      <c r="G10" s="80"/>
      <c r="H10" s="210" t="s">
        <v>66</v>
      </c>
      <c r="I10" s="185" t="s">
        <v>72</v>
      </c>
      <c r="J10" s="89">
        <v>0</v>
      </c>
      <c r="K10" s="89">
        <v>1</v>
      </c>
      <c r="L10" s="89">
        <v>1</v>
      </c>
      <c r="M10" s="145"/>
      <c r="N10" s="96"/>
      <c r="O10" s="197"/>
      <c r="P10" s="198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>
        <v>40000</v>
      </c>
      <c r="AD10" s="123"/>
      <c r="AE10" s="123"/>
      <c r="AF10" s="123"/>
      <c r="AG10" s="194"/>
      <c r="AH10" s="176"/>
      <c r="AI10" s="176"/>
      <c r="AJ10" s="179"/>
    </row>
    <row r="11" spans="2:36" ht="17.25" customHeight="1">
      <c r="B11" s="147"/>
      <c r="C11" s="60"/>
      <c r="D11" s="31"/>
      <c r="E11" s="31"/>
      <c r="F11" s="32"/>
      <c r="G11" s="29"/>
      <c r="H11" s="210"/>
      <c r="I11" s="185"/>
      <c r="J11" s="89"/>
      <c r="K11" s="89"/>
      <c r="L11" s="89"/>
      <c r="M11" s="145"/>
      <c r="N11" s="96"/>
      <c r="O11" s="190"/>
      <c r="P11" s="192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95"/>
      <c r="AH11" s="156"/>
      <c r="AI11" s="156"/>
      <c r="AJ11" s="159"/>
    </row>
    <row r="12" spans="2:36" ht="17.25" customHeight="1">
      <c r="B12" s="147"/>
      <c r="C12" s="60"/>
      <c r="D12" s="31"/>
      <c r="E12" s="31"/>
      <c r="F12" s="33"/>
      <c r="G12" s="29"/>
      <c r="H12" s="210"/>
      <c r="I12" s="185"/>
      <c r="J12" s="89"/>
      <c r="K12" s="89"/>
      <c r="L12" s="89"/>
      <c r="M12" s="145"/>
      <c r="N12" s="96"/>
      <c r="O12" s="190"/>
      <c r="P12" s="192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95"/>
      <c r="AH12" s="156"/>
      <c r="AI12" s="156"/>
      <c r="AJ12" s="159"/>
    </row>
    <row r="13" spans="2:36" ht="17.25" customHeight="1" thickBot="1">
      <c r="B13" s="148"/>
      <c r="C13" s="61"/>
      <c r="D13" s="35"/>
      <c r="E13" s="35"/>
      <c r="F13" s="36"/>
      <c r="G13" s="37"/>
      <c r="H13" s="211"/>
      <c r="I13" s="186"/>
      <c r="J13" s="151"/>
      <c r="K13" s="151"/>
      <c r="L13" s="151"/>
      <c r="M13" s="146"/>
      <c r="N13" s="97"/>
      <c r="O13" s="191"/>
      <c r="P13" s="193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96"/>
      <c r="AH13" s="157"/>
      <c r="AI13" s="157"/>
      <c r="AJ13" s="160"/>
    </row>
    <row r="14" spans="2:36" ht="36" customHeight="1" thickBot="1">
      <c r="B14" s="85" t="s">
        <v>13</v>
      </c>
      <c r="C14" s="65" t="s">
        <v>32</v>
      </c>
      <c r="D14" s="82" t="s">
        <v>14</v>
      </c>
      <c r="E14" s="82" t="s">
        <v>31</v>
      </c>
      <c r="F14" s="83" t="s">
        <v>29</v>
      </c>
      <c r="G14" s="83" t="s">
        <v>30</v>
      </c>
      <c r="H14" s="84" t="s">
        <v>16</v>
      </c>
      <c r="I14" s="65" t="s">
        <v>33</v>
      </c>
      <c r="J14" s="86"/>
      <c r="K14" s="87"/>
      <c r="L14" s="87"/>
      <c r="M14" s="66"/>
      <c r="N14" s="67"/>
      <c r="O14" s="20">
        <f>SUM(O15:O18)</f>
        <v>1300</v>
      </c>
      <c r="P14" s="21">
        <f>SUM(P15:P18)</f>
        <v>0</v>
      </c>
      <c r="Q14" s="22">
        <f>SUM(Q15:Q18)</f>
        <v>1741.59</v>
      </c>
      <c r="R14" s="21">
        <f>SUM(R15:R18)</f>
        <v>0</v>
      </c>
      <c r="S14" s="22"/>
      <c r="T14" s="21"/>
      <c r="U14" s="22"/>
      <c r="V14" s="21"/>
      <c r="W14" s="22"/>
      <c r="X14" s="21"/>
      <c r="Y14" s="22"/>
      <c r="Z14" s="21"/>
      <c r="AA14" s="22"/>
      <c r="AB14" s="21"/>
      <c r="AC14" s="22"/>
      <c r="AD14" s="21"/>
      <c r="AE14" s="23">
        <f>+O14+Q14+S14+U14+W14+Y14+AA14+AC14</f>
        <v>3041.59</v>
      </c>
      <c r="AF14" s="76">
        <f>AF15</f>
        <v>0</v>
      </c>
      <c r="AG14" s="77">
        <f>SUM(AG15:AG18)</f>
        <v>0</v>
      </c>
      <c r="AH14" s="74"/>
      <c r="AI14" s="74"/>
      <c r="AJ14" s="75"/>
    </row>
    <row r="15" spans="2:36" ht="18.75" customHeight="1">
      <c r="B15" s="161" t="s">
        <v>44</v>
      </c>
      <c r="C15" s="188"/>
      <c r="D15" s="31"/>
      <c r="E15" s="31"/>
      <c r="F15" s="51"/>
      <c r="G15" s="80"/>
      <c r="H15" s="212" t="s">
        <v>67</v>
      </c>
      <c r="I15" s="213" t="s">
        <v>73</v>
      </c>
      <c r="J15" s="89">
        <v>0</v>
      </c>
      <c r="K15" s="89">
        <v>8</v>
      </c>
      <c r="L15" s="89">
        <v>4</v>
      </c>
      <c r="M15" s="145"/>
      <c r="N15" s="96"/>
      <c r="O15" s="197">
        <v>1300</v>
      </c>
      <c r="P15" s="198"/>
      <c r="Q15" s="123">
        <v>1741.59</v>
      </c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229"/>
      <c r="AH15" s="176"/>
      <c r="AI15" s="214"/>
      <c r="AJ15" s="217"/>
    </row>
    <row r="16" spans="2:36" ht="15">
      <c r="B16" s="161"/>
      <c r="C16" s="188"/>
      <c r="D16" s="42"/>
      <c r="E16" s="42"/>
      <c r="F16" s="43"/>
      <c r="G16" s="29"/>
      <c r="H16" s="163"/>
      <c r="I16" s="165"/>
      <c r="J16" s="89"/>
      <c r="K16" s="89"/>
      <c r="L16" s="89"/>
      <c r="M16" s="145"/>
      <c r="N16" s="96"/>
      <c r="O16" s="190"/>
      <c r="P16" s="192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230"/>
      <c r="AH16" s="156"/>
      <c r="AI16" s="215"/>
      <c r="AJ16" s="218"/>
    </row>
    <row r="17" spans="2:36" ht="15">
      <c r="B17" s="161"/>
      <c r="C17" s="188"/>
      <c r="D17" s="42"/>
      <c r="E17" s="42"/>
      <c r="F17" s="44"/>
      <c r="G17" s="29"/>
      <c r="H17" s="163"/>
      <c r="I17" s="165"/>
      <c r="J17" s="89"/>
      <c r="K17" s="89"/>
      <c r="L17" s="89"/>
      <c r="M17" s="145"/>
      <c r="N17" s="96"/>
      <c r="O17" s="190"/>
      <c r="P17" s="192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230"/>
      <c r="AH17" s="156"/>
      <c r="AI17" s="215"/>
      <c r="AJ17" s="218"/>
    </row>
    <row r="18" spans="2:37" ht="15.75" thickBot="1">
      <c r="B18" s="162"/>
      <c r="C18" s="189"/>
      <c r="D18" s="45"/>
      <c r="E18" s="45"/>
      <c r="F18" s="46"/>
      <c r="G18" s="37"/>
      <c r="H18" s="164"/>
      <c r="I18" s="166"/>
      <c r="J18" s="151"/>
      <c r="K18" s="151"/>
      <c r="L18" s="151"/>
      <c r="M18" s="146"/>
      <c r="N18" s="97"/>
      <c r="O18" s="191"/>
      <c r="P18" s="193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231"/>
      <c r="AH18" s="157"/>
      <c r="AI18" s="216"/>
      <c r="AJ18" s="219"/>
      <c r="AK18" s="47"/>
    </row>
    <row r="19" spans="2:37" ht="74.25" customHeight="1" thickBot="1">
      <c r="B19" s="16" t="s">
        <v>13</v>
      </c>
      <c r="C19" s="17" t="s">
        <v>32</v>
      </c>
      <c r="D19" s="17" t="s">
        <v>14</v>
      </c>
      <c r="E19" s="17" t="s">
        <v>31</v>
      </c>
      <c r="F19" s="18" t="s">
        <v>29</v>
      </c>
      <c r="G19" s="18" t="s">
        <v>30</v>
      </c>
      <c r="H19" s="64" t="s">
        <v>17</v>
      </c>
      <c r="I19" s="69" t="s">
        <v>33</v>
      </c>
      <c r="J19" s="19"/>
      <c r="K19" s="48"/>
      <c r="L19" s="39"/>
      <c r="M19" s="40"/>
      <c r="N19" s="41"/>
      <c r="O19" s="20">
        <f>SUM(O20:O22)</f>
        <v>1300</v>
      </c>
      <c r="P19" s="21">
        <f>SUM(P20:P22)</f>
        <v>0</v>
      </c>
      <c r="Q19" s="22">
        <f>SUM(Q20:Q22)</f>
        <v>1741.59</v>
      </c>
      <c r="R19" s="21">
        <f>SUM(R20:R22)</f>
        <v>0</v>
      </c>
      <c r="S19" s="22"/>
      <c r="T19" s="21"/>
      <c r="U19" s="22"/>
      <c r="V19" s="21"/>
      <c r="W19" s="22"/>
      <c r="X19" s="21"/>
      <c r="Y19" s="22"/>
      <c r="Z19" s="21"/>
      <c r="AA19" s="22"/>
      <c r="AB19" s="21"/>
      <c r="AC19" s="22"/>
      <c r="AD19" s="21"/>
      <c r="AE19" s="23">
        <f>+O19+Q19+S19+U19+W19+Y19+AA19+AC19</f>
        <v>3041.59</v>
      </c>
      <c r="AF19" s="76">
        <f>AF20</f>
        <v>0</v>
      </c>
      <c r="AG19" s="77">
        <f>SUM(AG20:AG22)</f>
        <v>0</v>
      </c>
      <c r="AH19" s="74"/>
      <c r="AI19" s="74"/>
      <c r="AJ19" s="75"/>
      <c r="AK19" s="47"/>
    </row>
    <row r="20" spans="2:37" ht="21" customHeight="1">
      <c r="B20" s="180" t="s">
        <v>45</v>
      </c>
      <c r="C20" s="59"/>
      <c r="D20" s="27"/>
      <c r="E20" s="27"/>
      <c r="F20" s="49"/>
      <c r="G20" s="50"/>
      <c r="H20" s="220" t="s">
        <v>68</v>
      </c>
      <c r="I20" s="184" t="s">
        <v>74</v>
      </c>
      <c r="J20" s="223">
        <v>0</v>
      </c>
      <c r="K20" s="223">
        <v>13</v>
      </c>
      <c r="L20" s="223">
        <v>7</v>
      </c>
      <c r="M20" s="224"/>
      <c r="N20" s="225"/>
      <c r="O20" s="197">
        <v>1300</v>
      </c>
      <c r="P20" s="198"/>
      <c r="Q20" s="123">
        <v>1741.59</v>
      </c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229"/>
      <c r="AH20" s="214"/>
      <c r="AI20" s="214"/>
      <c r="AJ20" s="217"/>
      <c r="AK20" s="47"/>
    </row>
    <row r="21" spans="2:37" ht="21" customHeight="1">
      <c r="B21" s="147"/>
      <c r="C21" s="60"/>
      <c r="D21" s="31"/>
      <c r="E21" s="31"/>
      <c r="F21" s="51"/>
      <c r="G21" s="29"/>
      <c r="H21" s="221"/>
      <c r="I21" s="185"/>
      <c r="J21" s="89"/>
      <c r="K21" s="89"/>
      <c r="L21" s="89"/>
      <c r="M21" s="145"/>
      <c r="N21" s="96"/>
      <c r="O21" s="190"/>
      <c r="P21" s="192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230"/>
      <c r="AH21" s="215"/>
      <c r="AI21" s="215"/>
      <c r="AJ21" s="218"/>
      <c r="AK21" s="47"/>
    </row>
    <row r="22" spans="2:36" ht="21" customHeight="1" thickBot="1">
      <c r="B22" s="148"/>
      <c r="C22" s="61"/>
      <c r="D22" s="35"/>
      <c r="E22" s="35"/>
      <c r="F22" s="52"/>
      <c r="G22" s="37"/>
      <c r="H22" s="222"/>
      <c r="I22" s="186"/>
      <c r="J22" s="151"/>
      <c r="K22" s="151"/>
      <c r="L22" s="151"/>
      <c r="M22" s="146"/>
      <c r="N22" s="97"/>
      <c r="O22" s="191"/>
      <c r="P22" s="193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231"/>
      <c r="AH22" s="216"/>
      <c r="AI22" s="216"/>
      <c r="AJ22" s="219"/>
    </row>
    <row r="23" spans="2:37" ht="74.25" customHeight="1" thickBot="1">
      <c r="B23" s="16" t="s">
        <v>13</v>
      </c>
      <c r="C23" s="17" t="s">
        <v>32</v>
      </c>
      <c r="D23" s="17" t="s">
        <v>14</v>
      </c>
      <c r="E23" s="17" t="s">
        <v>31</v>
      </c>
      <c r="F23" s="18" t="s">
        <v>29</v>
      </c>
      <c r="G23" s="18" t="s">
        <v>30</v>
      </c>
      <c r="H23" s="64" t="s">
        <v>60</v>
      </c>
      <c r="I23" s="65" t="s">
        <v>33</v>
      </c>
      <c r="J23" s="19"/>
      <c r="K23" s="48"/>
      <c r="L23" s="39"/>
      <c r="M23" s="40"/>
      <c r="N23" s="41"/>
      <c r="O23" s="20">
        <f>SUM(O24:O26)</f>
        <v>1300</v>
      </c>
      <c r="P23" s="21">
        <f>SUM(P24:P26)</f>
        <v>0</v>
      </c>
      <c r="Q23" s="22">
        <f>SUM(Q24:Q26)</f>
        <v>1741.59</v>
      </c>
      <c r="R23" s="21">
        <f>SUM(R24:R26)</f>
        <v>0</v>
      </c>
      <c r="S23" s="22"/>
      <c r="T23" s="21"/>
      <c r="U23" s="22"/>
      <c r="V23" s="21"/>
      <c r="W23" s="22"/>
      <c r="X23" s="21"/>
      <c r="Y23" s="22"/>
      <c r="Z23" s="21"/>
      <c r="AA23" s="22"/>
      <c r="AB23" s="21"/>
      <c r="AC23" s="22"/>
      <c r="AD23" s="21"/>
      <c r="AE23" s="23">
        <f>+O23+Q23+S23+U23+W23+Y23+AA23+AC23</f>
        <v>3041.59</v>
      </c>
      <c r="AF23" s="76">
        <f>AF24</f>
        <v>0</v>
      </c>
      <c r="AG23" s="77">
        <f>SUM(AG24:AG26)</f>
        <v>0</v>
      </c>
      <c r="AH23" s="74"/>
      <c r="AI23" s="74"/>
      <c r="AJ23" s="75"/>
      <c r="AK23" s="47"/>
    </row>
    <row r="24" spans="2:37" ht="21" customHeight="1">
      <c r="B24" s="180" t="s">
        <v>46</v>
      </c>
      <c r="C24" s="59"/>
      <c r="D24" s="27"/>
      <c r="E24" s="27"/>
      <c r="F24" s="49"/>
      <c r="G24" s="50"/>
      <c r="H24" s="181" t="s">
        <v>69</v>
      </c>
      <c r="I24" s="184" t="s">
        <v>75</v>
      </c>
      <c r="J24" s="223">
        <v>4</v>
      </c>
      <c r="K24" s="223">
        <v>7</v>
      </c>
      <c r="L24" s="223">
        <v>4</v>
      </c>
      <c r="M24" s="224"/>
      <c r="N24" s="225"/>
      <c r="O24" s="226">
        <v>1300</v>
      </c>
      <c r="P24" s="223"/>
      <c r="Q24" s="223">
        <v>1741.59</v>
      </c>
      <c r="R24" s="224"/>
      <c r="S24" s="225"/>
      <c r="T24" s="197"/>
      <c r="U24" s="198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229"/>
      <c r="AH24" s="214"/>
      <c r="AI24" s="214"/>
      <c r="AJ24" s="217"/>
      <c r="AK24" s="47"/>
    </row>
    <row r="25" spans="2:37" ht="21" customHeight="1">
      <c r="B25" s="147"/>
      <c r="C25" s="60"/>
      <c r="D25" s="31"/>
      <c r="E25" s="31"/>
      <c r="F25" s="51"/>
      <c r="G25" s="29"/>
      <c r="H25" s="182"/>
      <c r="I25" s="185"/>
      <c r="J25" s="89"/>
      <c r="K25" s="89"/>
      <c r="L25" s="89"/>
      <c r="M25" s="145"/>
      <c r="N25" s="96"/>
      <c r="O25" s="227"/>
      <c r="P25" s="89"/>
      <c r="Q25" s="89"/>
      <c r="R25" s="145"/>
      <c r="S25" s="96"/>
      <c r="T25" s="190"/>
      <c r="U25" s="192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230"/>
      <c r="AH25" s="215"/>
      <c r="AI25" s="215"/>
      <c r="AJ25" s="218"/>
      <c r="AK25" s="47"/>
    </row>
    <row r="26" spans="2:36" ht="21" customHeight="1" thickBot="1">
      <c r="B26" s="148"/>
      <c r="C26" s="61"/>
      <c r="D26" s="35"/>
      <c r="E26" s="35"/>
      <c r="F26" s="52"/>
      <c r="G26" s="37"/>
      <c r="H26" s="183"/>
      <c r="I26" s="186"/>
      <c r="J26" s="151"/>
      <c r="K26" s="151"/>
      <c r="L26" s="151"/>
      <c r="M26" s="146"/>
      <c r="N26" s="97"/>
      <c r="O26" s="228"/>
      <c r="P26" s="151"/>
      <c r="Q26" s="151"/>
      <c r="R26" s="146"/>
      <c r="S26" s="97"/>
      <c r="T26" s="191"/>
      <c r="U26" s="193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231"/>
      <c r="AH26" s="216"/>
      <c r="AI26" s="216"/>
      <c r="AJ26" s="219"/>
    </row>
    <row r="27" spans="2:37" ht="74.25" customHeight="1" thickBot="1">
      <c r="B27" s="16" t="s">
        <v>13</v>
      </c>
      <c r="C27" s="17" t="s">
        <v>32</v>
      </c>
      <c r="D27" s="17" t="s">
        <v>14</v>
      </c>
      <c r="E27" s="17" t="s">
        <v>31</v>
      </c>
      <c r="F27" s="18" t="s">
        <v>29</v>
      </c>
      <c r="G27" s="18" t="s">
        <v>30</v>
      </c>
      <c r="H27" s="64" t="s">
        <v>61</v>
      </c>
      <c r="I27" s="65" t="s">
        <v>33</v>
      </c>
      <c r="J27" s="19"/>
      <c r="K27" s="48"/>
      <c r="L27" s="39"/>
      <c r="M27" s="40"/>
      <c r="N27" s="41"/>
      <c r="O27" s="20">
        <f>SUM(O28:O30)</f>
        <v>1300</v>
      </c>
      <c r="P27" s="21">
        <f>SUM(P28:P30)</f>
        <v>0</v>
      </c>
      <c r="Q27" s="22">
        <f>SUM(Q28:Q30)</f>
        <v>1741.59</v>
      </c>
      <c r="R27" s="21">
        <f>SUM(R28:R30)</f>
        <v>0</v>
      </c>
      <c r="S27" s="22"/>
      <c r="T27" s="21"/>
      <c r="U27" s="22"/>
      <c r="V27" s="21"/>
      <c r="W27" s="22"/>
      <c r="X27" s="21"/>
      <c r="Y27" s="22"/>
      <c r="Z27" s="21"/>
      <c r="AA27" s="22"/>
      <c r="AB27" s="21"/>
      <c r="AC27" s="22"/>
      <c r="AD27" s="21"/>
      <c r="AE27" s="23">
        <f>+O27+Q27+S27+U27+W27+Y27+AA27+AC27</f>
        <v>3041.59</v>
      </c>
      <c r="AF27" s="76">
        <f>AF28</f>
        <v>0</v>
      </c>
      <c r="AG27" s="77">
        <f>SUM(AG28:AG30)</f>
        <v>0</v>
      </c>
      <c r="AH27" s="74"/>
      <c r="AI27" s="74"/>
      <c r="AJ27" s="75"/>
      <c r="AK27" s="47"/>
    </row>
    <row r="28" spans="2:37" ht="21" customHeight="1">
      <c r="B28" s="180" t="s">
        <v>47</v>
      </c>
      <c r="C28" s="59"/>
      <c r="D28" s="27"/>
      <c r="E28" s="27"/>
      <c r="F28" s="49"/>
      <c r="G28" s="50"/>
      <c r="H28" s="181" t="s">
        <v>70</v>
      </c>
      <c r="I28" s="184" t="s">
        <v>76</v>
      </c>
      <c r="J28" s="223">
        <v>0</v>
      </c>
      <c r="K28" s="223">
        <v>1</v>
      </c>
      <c r="L28" s="223">
        <v>1</v>
      </c>
      <c r="M28" s="224"/>
      <c r="N28" s="225"/>
      <c r="O28" s="226">
        <v>1300</v>
      </c>
      <c r="P28" s="223"/>
      <c r="Q28" s="223">
        <v>1741.59</v>
      </c>
      <c r="R28" s="224"/>
      <c r="S28" s="225"/>
      <c r="T28" s="197"/>
      <c r="U28" s="198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229"/>
      <c r="AH28" s="214"/>
      <c r="AI28" s="214"/>
      <c r="AJ28" s="217"/>
      <c r="AK28" s="47"/>
    </row>
    <row r="29" spans="2:37" ht="21" customHeight="1">
      <c r="B29" s="147"/>
      <c r="C29" s="60"/>
      <c r="D29" s="31"/>
      <c r="E29" s="31"/>
      <c r="F29" s="51"/>
      <c r="G29" s="29"/>
      <c r="H29" s="182"/>
      <c r="I29" s="185"/>
      <c r="J29" s="89"/>
      <c r="K29" s="89"/>
      <c r="L29" s="89"/>
      <c r="M29" s="145"/>
      <c r="N29" s="96"/>
      <c r="O29" s="227"/>
      <c r="P29" s="89"/>
      <c r="Q29" s="89"/>
      <c r="R29" s="145"/>
      <c r="S29" s="96"/>
      <c r="T29" s="190"/>
      <c r="U29" s="192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230"/>
      <c r="AH29" s="215"/>
      <c r="AI29" s="215"/>
      <c r="AJ29" s="218"/>
      <c r="AK29" s="47"/>
    </row>
    <row r="30" spans="2:36" ht="21" customHeight="1" thickBot="1">
      <c r="B30" s="148"/>
      <c r="C30" s="61"/>
      <c r="D30" s="35"/>
      <c r="E30" s="35"/>
      <c r="F30" s="52"/>
      <c r="G30" s="37"/>
      <c r="H30" s="183"/>
      <c r="I30" s="186"/>
      <c r="J30" s="151"/>
      <c r="K30" s="151"/>
      <c r="L30" s="151"/>
      <c r="M30" s="146"/>
      <c r="N30" s="97"/>
      <c r="O30" s="228"/>
      <c r="P30" s="151"/>
      <c r="Q30" s="151"/>
      <c r="R30" s="146"/>
      <c r="S30" s="97"/>
      <c r="T30" s="191"/>
      <c r="U30" s="193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231"/>
      <c r="AH30" s="216"/>
      <c r="AI30" s="216"/>
      <c r="AJ30" s="219"/>
    </row>
  </sheetData>
  <sheetProtection/>
  <mergeCells count="182">
    <mergeCell ref="AA28:AA30"/>
    <mergeCell ref="AB28:AB30"/>
    <mergeCell ref="AC28:AC30"/>
    <mergeCell ref="AD28:AD30"/>
    <mergeCell ref="Z24:Z26"/>
    <mergeCell ref="AA24:AA26"/>
    <mergeCell ref="AB24:AB26"/>
    <mergeCell ref="AC24:AC26"/>
    <mergeCell ref="AD24:AD26"/>
    <mergeCell ref="S28:S30"/>
    <mergeCell ref="T28:T30"/>
    <mergeCell ref="U28:U30"/>
    <mergeCell ref="V28:V30"/>
    <mergeCell ref="W28:W30"/>
    <mergeCell ref="AB20:AB22"/>
    <mergeCell ref="AC20:AC22"/>
    <mergeCell ref="AD20:AD22"/>
    <mergeCell ref="S24:S26"/>
    <mergeCell ref="T24:T26"/>
    <mergeCell ref="U24:U26"/>
    <mergeCell ref="V24:V26"/>
    <mergeCell ref="W24:W26"/>
    <mergeCell ref="X24:X26"/>
    <mergeCell ref="Y24:Y26"/>
    <mergeCell ref="V20:V22"/>
    <mergeCell ref="W20:W22"/>
    <mergeCell ref="X20:X22"/>
    <mergeCell ref="Y20:Y22"/>
    <mergeCell ref="Z20:Z22"/>
    <mergeCell ref="AA20:AA22"/>
    <mergeCell ref="AC15:AC18"/>
    <mergeCell ref="AD15:AD18"/>
    <mergeCell ref="J20:J22"/>
    <mergeCell ref="L20:L22"/>
    <mergeCell ref="O20:O22"/>
    <mergeCell ref="P20:P22"/>
    <mergeCell ref="Q20:Q22"/>
    <mergeCell ref="R20:R22"/>
    <mergeCell ref="S20:S22"/>
    <mergeCell ref="T20:T22"/>
    <mergeCell ref="W15:W18"/>
    <mergeCell ref="X15:X18"/>
    <mergeCell ref="Y15:Y18"/>
    <mergeCell ref="Z15:Z18"/>
    <mergeCell ref="AA15:AA18"/>
    <mergeCell ref="AB15:AB18"/>
    <mergeCell ref="Q15:Q18"/>
    <mergeCell ref="R15:R18"/>
    <mergeCell ref="S15:S18"/>
    <mergeCell ref="T15:T18"/>
    <mergeCell ref="U15:U18"/>
    <mergeCell ref="V15:V18"/>
    <mergeCell ref="AH28:AH30"/>
    <mergeCell ref="AI28:AI30"/>
    <mergeCell ref="AJ28:AJ30"/>
    <mergeCell ref="O28:O30"/>
    <mergeCell ref="P28:P30"/>
    <mergeCell ref="Q28:Q30"/>
    <mergeCell ref="R28:R30"/>
    <mergeCell ref="X28:X30"/>
    <mergeCell ref="Y28:Y30"/>
    <mergeCell ref="Z28:Z30"/>
    <mergeCell ref="B28:B30"/>
    <mergeCell ref="H28:H30"/>
    <mergeCell ref="I28:I30"/>
    <mergeCell ref="K28:K30"/>
    <mergeCell ref="M28:M30"/>
    <mergeCell ref="J24:J26"/>
    <mergeCell ref="L24:L26"/>
    <mergeCell ref="J28:J30"/>
    <mergeCell ref="L28:L30"/>
    <mergeCell ref="AG28:AG30"/>
    <mergeCell ref="N24:N26"/>
    <mergeCell ref="AE24:AE26"/>
    <mergeCell ref="AF24:AF26"/>
    <mergeCell ref="AE20:AE22"/>
    <mergeCell ref="AF20:AF22"/>
    <mergeCell ref="N28:N30"/>
    <mergeCell ref="AE28:AE30"/>
    <mergeCell ref="AF28:AF30"/>
    <mergeCell ref="U20:U22"/>
    <mergeCell ref="O24:O26"/>
    <mergeCell ref="P24:P26"/>
    <mergeCell ref="Q24:Q26"/>
    <mergeCell ref="R24:R26"/>
    <mergeCell ref="AG10:AG13"/>
    <mergeCell ref="AG15:AG18"/>
    <mergeCell ref="AG20:AG22"/>
    <mergeCell ref="AG24:AG26"/>
    <mergeCell ref="O15:O18"/>
    <mergeCell ref="P15:P18"/>
    <mergeCell ref="AI20:AI22"/>
    <mergeCell ref="AJ20:AJ22"/>
    <mergeCell ref="B24:B26"/>
    <mergeCell ref="H24:H26"/>
    <mergeCell ref="I24:I26"/>
    <mergeCell ref="K24:K26"/>
    <mergeCell ref="M24:M26"/>
    <mergeCell ref="AH24:AH26"/>
    <mergeCell ref="AI24:AI26"/>
    <mergeCell ref="AJ24:AJ26"/>
    <mergeCell ref="AI15:AI18"/>
    <mergeCell ref="AJ15:AJ18"/>
    <mergeCell ref="B20:B22"/>
    <mergeCell ref="H20:H22"/>
    <mergeCell ref="I20:I22"/>
    <mergeCell ref="K20:K22"/>
    <mergeCell ref="M20:M22"/>
    <mergeCell ref="N20:N22"/>
    <mergeCell ref="B15:B18"/>
    <mergeCell ref="AH20:AH22"/>
    <mergeCell ref="C15:C18"/>
    <mergeCell ref="H15:H18"/>
    <mergeCell ref="I15:I18"/>
    <mergeCell ref="K15:K18"/>
    <mergeCell ref="M15:M18"/>
    <mergeCell ref="N15:N18"/>
    <mergeCell ref="J15:J18"/>
    <mergeCell ref="L15:L18"/>
    <mergeCell ref="AE15:AE18"/>
    <mergeCell ref="AF15:AF18"/>
    <mergeCell ref="AD10:AD13"/>
    <mergeCell ref="AE10:AE13"/>
    <mergeCell ref="AF10:AF13"/>
    <mergeCell ref="AH10:AH13"/>
    <mergeCell ref="AH15:AH18"/>
    <mergeCell ref="AI10:AI13"/>
    <mergeCell ref="AJ10:AJ13"/>
    <mergeCell ref="X10:X13"/>
    <mergeCell ref="Y10:Y13"/>
    <mergeCell ref="Z10:Z13"/>
    <mergeCell ref="AA10:AA13"/>
    <mergeCell ref="AB10:AB13"/>
    <mergeCell ref="AC10:AC13"/>
    <mergeCell ref="R10:R13"/>
    <mergeCell ref="S10:S13"/>
    <mergeCell ref="T10:T13"/>
    <mergeCell ref="U10:U13"/>
    <mergeCell ref="V10:V13"/>
    <mergeCell ref="W10:W13"/>
    <mergeCell ref="L10:L13"/>
    <mergeCell ref="M10:M13"/>
    <mergeCell ref="N10:N13"/>
    <mergeCell ref="O10:O13"/>
    <mergeCell ref="P10:P13"/>
    <mergeCell ref="Q10:Q13"/>
    <mergeCell ref="AH6:AH7"/>
    <mergeCell ref="AI6:AI7"/>
    <mergeCell ref="AJ6:AJ7"/>
    <mergeCell ref="C8:H8"/>
    <mergeCell ref="B10:B13"/>
    <mergeCell ref="H10:H13"/>
    <mergeCell ref="I10:I13"/>
    <mergeCell ref="J10:J13"/>
    <mergeCell ref="K10:K13"/>
    <mergeCell ref="W6:X6"/>
    <mergeCell ref="Y6:Z6"/>
    <mergeCell ref="AA6:AB6"/>
    <mergeCell ref="AC6:AD6"/>
    <mergeCell ref="AE6:AF6"/>
    <mergeCell ref="AG6:AG7"/>
    <mergeCell ref="M6:M7"/>
    <mergeCell ref="N6:N7"/>
    <mergeCell ref="O6:P6"/>
    <mergeCell ref="Q6:R6"/>
    <mergeCell ref="S6:T6"/>
    <mergeCell ref="U6:V6"/>
    <mergeCell ref="B6:B7"/>
    <mergeCell ref="C6:H7"/>
    <mergeCell ref="I6:I7"/>
    <mergeCell ref="J6:J7"/>
    <mergeCell ref="K6:K7"/>
    <mergeCell ref="L6:L7"/>
    <mergeCell ref="B2:AJ2"/>
    <mergeCell ref="B3:AJ3"/>
    <mergeCell ref="B4:H4"/>
    <mergeCell ref="I4:T4"/>
    <mergeCell ref="U4:AJ4"/>
    <mergeCell ref="B5:D5"/>
    <mergeCell ref="F5:N5"/>
    <mergeCell ref="O5:AF5"/>
    <mergeCell ref="AG5:AJ5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B1:AJ13"/>
  <sheetViews>
    <sheetView zoomScalePageLayoutView="0" workbookViewId="0" topLeftCell="A7">
      <selection activeCell="D16" sqref="D16"/>
    </sheetView>
  </sheetViews>
  <sheetFormatPr defaultColWidth="11.421875" defaultRowHeight="15"/>
  <cols>
    <col min="1" max="1" width="4.57421875" style="0" customWidth="1"/>
    <col min="2" max="2" width="15.8515625" style="53" customWidth="1"/>
    <col min="3" max="3" width="10.00390625" style="53" customWidth="1"/>
    <col min="4" max="4" width="27.7109375" style="0" customWidth="1"/>
    <col min="5" max="5" width="10.00390625" style="0" customWidth="1"/>
    <col min="8" max="8" width="19.28125" style="54" customWidth="1"/>
    <col min="9" max="9" width="15.7109375" style="54" customWidth="1"/>
    <col min="10" max="10" width="4.8515625" style="54" customWidth="1"/>
    <col min="11" max="12" width="5.7109375" style="0" customWidth="1"/>
    <col min="13" max="13" width="6.57421875" style="0" customWidth="1"/>
    <col min="14" max="14" width="6.140625" style="0" customWidth="1"/>
    <col min="15" max="32" width="5.00390625" style="0" customWidth="1"/>
    <col min="33" max="33" width="5.140625" style="55" customWidth="1"/>
    <col min="34" max="34" width="5.421875" style="0" customWidth="1"/>
    <col min="35" max="35" width="4.8515625" style="0" customWidth="1"/>
    <col min="36" max="36" width="7.140625" style="0" customWidth="1"/>
  </cols>
  <sheetData>
    <row r="1" spans="2:36" ht="15.75" thickBot="1">
      <c r="B1" s="1"/>
      <c r="C1" s="1"/>
      <c r="D1" s="2"/>
      <c r="E1" s="2"/>
      <c r="F1" s="2"/>
      <c r="G1" s="2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2:36" ht="15">
      <c r="B2" s="108" t="s">
        <v>38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10"/>
    </row>
    <row r="3" spans="2:36" ht="15.75" thickBot="1">
      <c r="B3" s="120" t="s">
        <v>39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2"/>
    </row>
    <row r="4" spans="2:36" ht="33.75" customHeight="1">
      <c r="B4" s="126" t="s">
        <v>57</v>
      </c>
      <c r="C4" s="127"/>
      <c r="D4" s="127"/>
      <c r="E4" s="127"/>
      <c r="F4" s="127"/>
      <c r="G4" s="127"/>
      <c r="H4" s="128"/>
      <c r="I4" s="129" t="s">
        <v>18</v>
      </c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1"/>
      <c r="U4" s="129" t="s">
        <v>58</v>
      </c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3"/>
    </row>
    <row r="5" spans="2:36" ht="39" customHeight="1" thickBot="1">
      <c r="B5" s="134" t="s">
        <v>55</v>
      </c>
      <c r="C5" s="135"/>
      <c r="D5" s="136"/>
      <c r="E5" s="4"/>
      <c r="F5" s="137" t="s">
        <v>56</v>
      </c>
      <c r="G5" s="137"/>
      <c r="H5" s="137"/>
      <c r="I5" s="137"/>
      <c r="J5" s="137"/>
      <c r="K5" s="137"/>
      <c r="L5" s="137"/>
      <c r="M5" s="137"/>
      <c r="N5" s="138"/>
      <c r="O5" s="139" t="s">
        <v>0</v>
      </c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1"/>
      <c r="AG5" s="142" t="s">
        <v>1</v>
      </c>
      <c r="AH5" s="143"/>
      <c r="AI5" s="143"/>
      <c r="AJ5" s="144"/>
    </row>
    <row r="6" spans="2:36" ht="16.5" customHeight="1">
      <c r="B6" s="111" t="s">
        <v>19</v>
      </c>
      <c r="C6" s="170" t="s">
        <v>2</v>
      </c>
      <c r="D6" s="171"/>
      <c r="E6" s="171"/>
      <c r="F6" s="171"/>
      <c r="G6" s="171"/>
      <c r="H6" s="171"/>
      <c r="I6" s="113" t="s">
        <v>3</v>
      </c>
      <c r="J6" s="115" t="s">
        <v>20</v>
      </c>
      <c r="K6" s="115" t="s">
        <v>4</v>
      </c>
      <c r="L6" s="117" t="s">
        <v>42</v>
      </c>
      <c r="M6" s="90" t="s">
        <v>21</v>
      </c>
      <c r="N6" s="92" t="s">
        <v>22</v>
      </c>
      <c r="O6" s="119" t="s">
        <v>34</v>
      </c>
      <c r="P6" s="95"/>
      <c r="Q6" s="94" t="s">
        <v>35</v>
      </c>
      <c r="R6" s="95"/>
      <c r="S6" s="94" t="s">
        <v>36</v>
      </c>
      <c r="T6" s="95"/>
      <c r="U6" s="94" t="s">
        <v>7</v>
      </c>
      <c r="V6" s="95"/>
      <c r="W6" s="94" t="s">
        <v>6</v>
      </c>
      <c r="X6" s="95"/>
      <c r="Y6" s="94" t="s">
        <v>37</v>
      </c>
      <c r="Z6" s="95"/>
      <c r="AA6" s="94" t="s">
        <v>5</v>
      </c>
      <c r="AB6" s="95"/>
      <c r="AC6" s="94" t="s">
        <v>8</v>
      </c>
      <c r="AD6" s="95"/>
      <c r="AE6" s="94" t="s">
        <v>9</v>
      </c>
      <c r="AF6" s="101"/>
      <c r="AG6" s="177" t="s">
        <v>10</v>
      </c>
      <c r="AH6" s="102" t="s">
        <v>11</v>
      </c>
      <c r="AI6" s="104" t="s">
        <v>12</v>
      </c>
      <c r="AJ6" s="106" t="s">
        <v>23</v>
      </c>
    </row>
    <row r="7" spans="2:36" ht="76.5" customHeight="1" thickBot="1">
      <c r="B7" s="112"/>
      <c r="C7" s="172"/>
      <c r="D7" s="173"/>
      <c r="E7" s="173"/>
      <c r="F7" s="173"/>
      <c r="G7" s="173"/>
      <c r="H7" s="173"/>
      <c r="I7" s="114"/>
      <c r="J7" s="116" t="s">
        <v>20</v>
      </c>
      <c r="K7" s="116"/>
      <c r="L7" s="118"/>
      <c r="M7" s="91"/>
      <c r="N7" s="93"/>
      <c r="O7" s="5" t="s">
        <v>24</v>
      </c>
      <c r="P7" s="57" t="s">
        <v>25</v>
      </c>
      <c r="Q7" s="6" t="s">
        <v>24</v>
      </c>
      <c r="R7" s="57" t="s">
        <v>25</v>
      </c>
      <c r="S7" s="6" t="s">
        <v>24</v>
      </c>
      <c r="T7" s="57" t="s">
        <v>25</v>
      </c>
      <c r="U7" s="6" t="s">
        <v>24</v>
      </c>
      <c r="V7" s="57" t="s">
        <v>25</v>
      </c>
      <c r="W7" s="6" t="s">
        <v>24</v>
      </c>
      <c r="X7" s="57" t="s">
        <v>25</v>
      </c>
      <c r="Y7" s="6" t="s">
        <v>24</v>
      </c>
      <c r="Z7" s="57" t="s">
        <v>25</v>
      </c>
      <c r="AA7" s="6" t="s">
        <v>24</v>
      </c>
      <c r="AB7" s="57" t="s">
        <v>26</v>
      </c>
      <c r="AC7" s="6" t="s">
        <v>24</v>
      </c>
      <c r="AD7" s="57" t="s">
        <v>26</v>
      </c>
      <c r="AE7" s="6" t="s">
        <v>24</v>
      </c>
      <c r="AF7" s="58" t="s">
        <v>26</v>
      </c>
      <c r="AG7" s="178"/>
      <c r="AH7" s="103"/>
      <c r="AI7" s="105"/>
      <c r="AJ7" s="107"/>
    </row>
    <row r="8" spans="2:36" ht="78" customHeight="1" thickBot="1">
      <c r="B8" s="7" t="s">
        <v>27</v>
      </c>
      <c r="C8" s="174" t="s">
        <v>77</v>
      </c>
      <c r="D8" s="175"/>
      <c r="E8" s="175"/>
      <c r="F8" s="175"/>
      <c r="G8" s="175"/>
      <c r="H8" s="175"/>
      <c r="I8" s="62" t="s">
        <v>88</v>
      </c>
      <c r="J8" s="68">
        <v>47.4</v>
      </c>
      <c r="K8" s="68">
        <v>48.4</v>
      </c>
      <c r="L8" s="68">
        <f>J8+(K8-J8)/(4*2)</f>
        <v>47.525</v>
      </c>
      <c r="M8" s="9"/>
      <c r="N8" s="63"/>
      <c r="O8" s="10">
        <f>+O9</f>
        <v>2080</v>
      </c>
      <c r="P8" s="11">
        <f aca="true" t="shared" si="0" ref="P8:AD9">+P9</f>
        <v>0</v>
      </c>
      <c r="Q8" s="11">
        <f t="shared" si="0"/>
        <v>0</v>
      </c>
      <c r="R8" s="11">
        <f t="shared" si="0"/>
        <v>0</v>
      </c>
      <c r="S8" s="11">
        <f t="shared" si="0"/>
        <v>0</v>
      </c>
      <c r="T8" s="11">
        <f t="shared" si="0"/>
        <v>0</v>
      </c>
      <c r="U8" s="11">
        <f t="shared" si="0"/>
        <v>0</v>
      </c>
      <c r="V8" s="11">
        <f t="shared" si="0"/>
        <v>0</v>
      </c>
      <c r="W8" s="11">
        <f t="shared" si="0"/>
        <v>0</v>
      </c>
      <c r="X8" s="11">
        <f t="shared" si="0"/>
        <v>0</v>
      </c>
      <c r="Y8" s="11">
        <f t="shared" si="0"/>
        <v>0</v>
      </c>
      <c r="Z8" s="11">
        <f t="shared" si="0"/>
        <v>0</v>
      </c>
      <c r="AA8" s="11">
        <f t="shared" si="0"/>
        <v>0</v>
      </c>
      <c r="AB8" s="11">
        <f t="shared" si="0"/>
        <v>0</v>
      </c>
      <c r="AC8" s="11">
        <f t="shared" si="0"/>
        <v>0</v>
      </c>
      <c r="AD8" s="11">
        <f t="shared" si="0"/>
        <v>0</v>
      </c>
      <c r="AE8" s="11">
        <f>+AE9</f>
        <v>2080</v>
      </c>
      <c r="AF8" s="12">
        <f>+AF9</f>
        <v>0</v>
      </c>
      <c r="AG8" s="13">
        <f>+AG9</f>
        <v>0</v>
      </c>
      <c r="AH8" s="14"/>
      <c r="AI8" s="14"/>
      <c r="AJ8" s="15"/>
    </row>
    <row r="9" spans="2:36" ht="105.75" customHeight="1" thickBot="1">
      <c r="B9" s="81" t="s">
        <v>13</v>
      </c>
      <c r="C9" s="82" t="s">
        <v>32</v>
      </c>
      <c r="D9" s="82" t="s">
        <v>14</v>
      </c>
      <c r="E9" s="82" t="s">
        <v>28</v>
      </c>
      <c r="F9" s="83" t="s">
        <v>29</v>
      </c>
      <c r="G9" s="83" t="s">
        <v>30</v>
      </c>
      <c r="H9" s="84" t="s">
        <v>15</v>
      </c>
      <c r="I9" s="65" t="s">
        <v>33</v>
      </c>
      <c r="J9" s="66"/>
      <c r="K9" s="66"/>
      <c r="L9" s="66"/>
      <c r="M9" s="66"/>
      <c r="N9" s="67"/>
      <c r="O9" s="20">
        <f>+O10</f>
        <v>2080</v>
      </c>
      <c r="P9" s="21">
        <f t="shared" si="0"/>
        <v>0</v>
      </c>
      <c r="Q9" s="22">
        <f t="shared" si="0"/>
        <v>0</v>
      </c>
      <c r="R9" s="21">
        <f t="shared" si="0"/>
        <v>0</v>
      </c>
      <c r="S9" s="22">
        <f t="shared" si="0"/>
        <v>0</v>
      </c>
      <c r="T9" s="21">
        <f t="shared" si="0"/>
        <v>0</v>
      </c>
      <c r="U9" s="22">
        <f t="shared" si="0"/>
        <v>0</v>
      </c>
      <c r="V9" s="21">
        <f t="shared" si="0"/>
        <v>0</v>
      </c>
      <c r="W9" s="22">
        <f t="shared" si="0"/>
        <v>0</v>
      </c>
      <c r="X9" s="21">
        <f t="shared" si="0"/>
        <v>0</v>
      </c>
      <c r="Y9" s="22">
        <f t="shared" si="0"/>
        <v>0</v>
      </c>
      <c r="Z9" s="21">
        <f t="shared" si="0"/>
        <v>0</v>
      </c>
      <c r="AA9" s="22">
        <f t="shared" si="0"/>
        <v>0</v>
      </c>
      <c r="AB9" s="21">
        <f t="shared" si="0"/>
        <v>0</v>
      </c>
      <c r="AC9" s="22">
        <f t="shared" si="0"/>
        <v>0</v>
      </c>
      <c r="AD9" s="21">
        <f t="shared" si="0"/>
        <v>0</v>
      </c>
      <c r="AE9" s="23">
        <f>+O9+Q9+S9+U9+W9+Y9+AA9+AC9</f>
        <v>2080</v>
      </c>
      <c r="AF9" s="76">
        <f>AF10</f>
        <v>0</v>
      </c>
      <c r="AG9" s="77">
        <f>SUM(AG10:AG13)</f>
        <v>0</v>
      </c>
      <c r="AH9" s="74"/>
      <c r="AI9" s="74"/>
      <c r="AJ9" s="75"/>
    </row>
    <row r="10" spans="2:36" ht="17.25" customHeight="1">
      <c r="B10" s="147"/>
      <c r="C10" s="60"/>
      <c r="D10" s="31"/>
      <c r="E10" s="31"/>
      <c r="F10" s="79"/>
      <c r="G10" s="80"/>
      <c r="H10" s="210" t="s">
        <v>78</v>
      </c>
      <c r="I10" s="185" t="s">
        <v>79</v>
      </c>
      <c r="J10" s="89">
        <v>0</v>
      </c>
      <c r="K10" s="89">
        <v>27</v>
      </c>
      <c r="L10" s="89">
        <v>27</v>
      </c>
      <c r="M10" s="145"/>
      <c r="N10" s="96"/>
      <c r="O10" s="197">
        <v>2080</v>
      </c>
      <c r="P10" s="198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94"/>
      <c r="AH10" s="176"/>
      <c r="AI10" s="176"/>
      <c r="AJ10" s="179"/>
    </row>
    <row r="11" spans="2:36" ht="17.25" customHeight="1">
      <c r="B11" s="147"/>
      <c r="C11" s="60"/>
      <c r="D11" s="31"/>
      <c r="E11" s="31"/>
      <c r="F11" s="32"/>
      <c r="G11" s="29"/>
      <c r="H11" s="210"/>
      <c r="I11" s="185"/>
      <c r="J11" s="89"/>
      <c r="K11" s="89"/>
      <c r="L11" s="89"/>
      <c r="M11" s="145"/>
      <c r="N11" s="96"/>
      <c r="O11" s="190"/>
      <c r="P11" s="192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95"/>
      <c r="AH11" s="156"/>
      <c r="AI11" s="156"/>
      <c r="AJ11" s="159"/>
    </row>
    <row r="12" spans="2:36" ht="17.25" customHeight="1">
      <c r="B12" s="147"/>
      <c r="C12" s="60"/>
      <c r="D12" s="31"/>
      <c r="E12" s="31"/>
      <c r="F12" s="33"/>
      <c r="G12" s="29"/>
      <c r="H12" s="210"/>
      <c r="I12" s="185"/>
      <c r="J12" s="89"/>
      <c r="K12" s="89"/>
      <c r="L12" s="89"/>
      <c r="M12" s="145"/>
      <c r="N12" s="96"/>
      <c r="O12" s="190"/>
      <c r="P12" s="192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95"/>
      <c r="AH12" s="156"/>
      <c r="AI12" s="156"/>
      <c r="AJ12" s="159"/>
    </row>
    <row r="13" spans="2:36" ht="17.25" customHeight="1" thickBot="1">
      <c r="B13" s="148"/>
      <c r="C13" s="61"/>
      <c r="D13" s="35"/>
      <c r="E13" s="35"/>
      <c r="F13" s="36"/>
      <c r="G13" s="37"/>
      <c r="H13" s="211"/>
      <c r="I13" s="186"/>
      <c r="J13" s="151"/>
      <c r="K13" s="151"/>
      <c r="L13" s="151"/>
      <c r="M13" s="146"/>
      <c r="N13" s="97"/>
      <c r="O13" s="191"/>
      <c r="P13" s="193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96"/>
      <c r="AH13" s="157"/>
      <c r="AI13" s="157"/>
      <c r="AJ13" s="160"/>
    </row>
  </sheetData>
  <sheetProtection/>
  <mergeCells count="61">
    <mergeCell ref="AE10:AE13"/>
    <mergeCell ref="AF10:AF13"/>
    <mergeCell ref="AG10:AG13"/>
    <mergeCell ref="AH10:AH13"/>
    <mergeCell ref="AI10:AI13"/>
    <mergeCell ref="AJ10:AJ13"/>
    <mergeCell ref="Y10:Y13"/>
    <mergeCell ref="Z10:Z13"/>
    <mergeCell ref="AA10:AA13"/>
    <mergeCell ref="AB10:AB13"/>
    <mergeCell ref="AC10:AC13"/>
    <mergeCell ref="AD10:AD13"/>
    <mergeCell ref="S10:S13"/>
    <mergeCell ref="T10:T13"/>
    <mergeCell ref="U10:U13"/>
    <mergeCell ref="V10:V13"/>
    <mergeCell ref="W10:W13"/>
    <mergeCell ref="X10:X13"/>
    <mergeCell ref="M10:M13"/>
    <mergeCell ref="N10:N13"/>
    <mergeCell ref="O10:O13"/>
    <mergeCell ref="P10:P13"/>
    <mergeCell ref="Q10:Q13"/>
    <mergeCell ref="R10:R13"/>
    <mergeCell ref="AH6:AH7"/>
    <mergeCell ref="AI6:AI7"/>
    <mergeCell ref="AJ6:AJ7"/>
    <mergeCell ref="C8:H8"/>
    <mergeCell ref="B10:B13"/>
    <mergeCell ref="H10:H13"/>
    <mergeCell ref="I10:I13"/>
    <mergeCell ref="J10:J13"/>
    <mergeCell ref="K10:K13"/>
    <mergeCell ref="L10:L13"/>
    <mergeCell ref="W6:X6"/>
    <mergeCell ref="Y6:Z6"/>
    <mergeCell ref="AA6:AB6"/>
    <mergeCell ref="AC6:AD6"/>
    <mergeCell ref="AE6:AF6"/>
    <mergeCell ref="AG6:AG7"/>
    <mergeCell ref="M6:M7"/>
    <mergeCell ref="N6:N7"/>
    <mergeCell ref="O6:P6"/>
    <mergeCell ref="Q6:R6"/>
    <mergeCell ref="S6:T6"/>
    <mergeCell ref="U6:V6"/>
    <mergeCell ref="B6:B7"/>
    <mergeCell ref="C6:H7"/>
    <mergeCell ref="I6:I7"/>
    <mergeCell ref="J6:J7"/>
    <mergeCell ref="K6:K7"/>
    <mergeCell ref="L6:L7"/>
    <mergeCell ref="B2:AJ2"/>
    <mergeCell ref="B3:AJ3"/>
    <mergeCell ref="B4:H4"/>
    <mergeCell ref="I4:T4"/>
    <mergeCell ref="U4:AJ4"/>
    <mergeCell ref="B5:D5"/>
    <mergeCell ref="F5:N5"/>
    <mergeCell ref="O5:AF5"/>
    <mergeCell ref="AG5:AJ5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B1:AJ23"/>
  <sheetViews>
    <sheetView zoomScalePageLayoutView="0" workbookViewId="0" topLeftCell="S3">
      <selection activeCell="AE8" sqref="AE8"/>
    </sheetView>
  </sheetViews>
  <sheetFormatPr defaultColWidth="11.421875" defaultRowHeight="15"/>
  <cols>
    <col min="1" max="1" width="4.57421875" style="0" customWidth="1"/>
    <col min="2" max="2" width="15.8515625" style="53" customWidth="1"/>
    <col min="3" max="3" width="10.00390625" style="53" customWidth="1"/>
    <col min="4" max="4" width="27.7109375" style="0" customWidth="1"/>
    <col min="5" max="5" width="10.00390625" style="0" customWidth="1"/>
    <col min="8" max="8" width="19.28125" style="54" customWidth="1"/>
    <col min="9" max="9" width="15.7109375" style="54" customWidth="1"/>
    <col min="10" max="10" width="4.8515625" style="54" customWidth="1"/>
    <col min="11" max="12" width="5.7109375" style="0" customWidth="1"/>
    <col min="13" max="13" width="6.57421875" style="0" customWidth="1"/>
    <col min="14" max="14" width="6.140625" style="0" customWidth="1"/>
    <col min="15" max="32" width="5.00390625" style="0" customWidth="1"/>
    <col min="33" max="33" width="5.140625" style="55" customWidth="1"/>
    <col min="34" max="34" width="5.421875" style="0" customWidth="1"/>
    <col min="35" max="35" width="4.8515625" style="0" customWidth="1"/>
    <col min="36" max="36" width="7.140625" style="0" customWidth="1"/>
  </cols>
  <sheetData>
    <row r="1" spans="2:36" ht="15.75" thickBot="1">
      <c r="B1" s="1"/>
      <c r="C1" s="1"/>
      <c r="D1" s="2"/>
      <c r="E1" s="2"/>
      <c r="F1" s="2"/>
      <c r="G1" s="2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2:36" ht="15">
      <c r="B2" s="108" t="s">
        <v>38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10"/>
    </row>
    <row r="3" spans="2:36" ht="15.75" thickBot="1">
      <c r="B3" s="120" t="s">
        <v>39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2"/>
    </row>
    <row r="4" spans="2:36" ht="33.75" customHeight="1">
      <c r="B4" s="126" t="s">
        <v>57</v>
      </c>
      <c r="C4" s="127"/>
      <c r="D4" s="127"/>
      <c r="E4" s="127"/>
      <c r="F4" s="127"/>
      <c r="G4" s="127"/>
      <c r="H4" s="128"/>
      <c r="I4" s="129" t="s">
        <v>18</v>
      </c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1"/>
      <c r="U4" s="129" t="s">
        <v>58</v>
      </c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3"/>
    </row>
    <row r="5" spans="2:36" ht="39" customHeight="1" thickBot="1">
      <c r="B5" s="134" t="s">
        <v>55</v>
      </c>
      <c r="C5" s="135"/>
      <c r="D5" s="136"/>
      <c r="E5" s="4"/>
      <c r="F5" s="137" t="s">
        <v>56</v>
      </c>
      <c r="G5" s="137"/>
      <c r="H5" s="137"/>
      <c r="I5" s="137"/>
      <c r="J5" s="137"/>
      <c r="K5" s="137"/>
      <c r="L5" s="137"/>
      <c r="M5" s="137"/>
      <c r="N5" s="138"/>
      <c r="O5" s="139" t="s">
        <v>0</v>
      </c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1"/>
      <c r="AG5" s="142" t="s">
        <v>1</v>
      </c>
      <c r="AH5" s="143"/>
      <c r="AI5" s="143"/>
      <c r="AJ5" s="144"/>
    </row>
    <row r="6" spans="2:36" ht="16.5" customHeight="1">
      <c r="B6" s="111" t="s">
        <v>19</v>
      </c>
      <c r="C6" s="170" t="s">
        <v>2</v>
      </c>
      <c r="D6" s="171"/>
      <c r="E6" s="171"/>
      <c r="F6" s="171"/>
      <c r="G6" s="171"/>
      <c r="H6" s="171"/>
      <c r="I6" s="113" t="s">
        <v>3</v>
      </c>
      <c r="J6" s="115" t="s">
        <v>20</v>
      </c>
      <c r="K6" s="115" t="s">
        <v>4</v>
      </c>
      <c r="L6" s="117" t="s">
        <v>42</v>
      </c>
      <c r="M6" s="90" t="s">
        <v>21</v>
      </c>
      <c r="N6" s="92" t="s">
        <v>22</v>
      </c>
      <c r="O6" s="119" t="s">
        <v>34</v>
      </c>
      <c r="P6" s="95"/>
      <c r="Q6" s="94" t="s">
        <v>35</v>
      </c>
      <c r="R6" s="95"/>
      <c r="S6" s="94" t="s">
        <v>36</v>
      </c>
      <c r="T6" s="95"/>
      <c r="U6" s="94" t="s">
        <v>7</v>
      </c>
      <c r="V6" s="95"/>
      <c r="W6" s="94" t="s">
        <v>6</v>
      </c>
      <c r="X6" s="95"/>
      <c r="Y6" s="94" t="s">
        <v>37</v>
      </c>
      <c r="Z6" s="95"/>
      <c r="AA6" s="94" t="s">
        <v>5</v>
      </c>
      <c r="AB6" s="95"/>
      <c r="AC6" s="94" t="s">
        <v>8</v>
      </c>
      <c r="AD6" s="95"/>
      <c r="AE6" s="94" t="s">
        <v>9</v>
      </c>
      <c r="AF6" s="101"/>
      <c r="AG6" s="177" t="s">
        <v>10</v>
      </c>
      <c r="AH6" s="102" t="s">
        <v>11</v>
      </c>
      <c r="AI6" s="104" t="s">
        <v>12</v>
      </c>
      <c r="AJ6" s="106" t="s">
        <v>23</v>
      </c>
    </row>
    <row r="7" spans="2:36" ht="76.5" customHeight="1" thickBot="1">
      <c r="B7" s="112"/>
      <c r="C7" s="172"/>
      <c r="D7" s="173"/>
      <c r="E7" s="173"/>
      <c r="F7" s="173"/>
      <c r="G7" s="173"/>
      <c r="H7" s="173"/>
      <c r="I7" s="114"/>
      <c r="J7" s="116" t="s">
        <v>20</v>
      </c>
      <c r="K7" s="116"/>
      <c r="L7" s="118"/>
      <c r="M7" s="91"/>
      <c r="N7" s="93"/>
      <c r="O7" s="5" t="s">
        <v>24</v>
      </c>
      <c r="P7" s="57" t="s">
        <v>25</v>
      </c>
      <c r="Q7" s="6" t="s">
        <v>24</v>
      </c>
      <c r="R7" s="57" t="s">
        <v>25</v>
      </c>
      <c r="S7" s="6" t="s">
        <v>24</v>
      </c>
      <c r="T7" s="57" t="s">
        <v>25</v>
      </c>
      <c r="U7" s="6" t="s">
        <v>24</v>
      </c>
      <c r="V7" s="57" t="s">
        <v>25</v>
      </c>
      <c r="W7" s="6" t="s">
        <v>24</v>
      </c>
      <c r="X7" s="57" t="s">
        <v>25</v>
      </c>
      <c r="Y7" s="6" t="s">
        <v>24</v>
      </c>
      <c r="Z7" s="57" t="s">
        <v>25</v>
      </c>
      <c r="AA7" s="6" t="s">
        <v>24</v>
      </c>
      <c r="AB7" s="57" t="s">
        <v>26</v>
      </c>
      <c r="AC7" s="6" t="s">
        <v>24</v>
      </c>
      <c r="AD7" s="57" t="s">
        <v>26</v>
      </c>
      <c r="AE7" s="6" t="s">
        <v>24</v>
      </c>
      <c r="AF7" s="58" t="s">
        <v>26</v>
      </c>
      <c r="AG7" s="178"/>
      <c r="AH7" s="103"/>
      <c r="AI7" s="105"/>
      <c r="AJ7" s="107"/>
    </row>
    <row r="8" spans="2:36" ht="78" customHeight="1" thickBot="1">
      <c r="B8" s="7" t="s">
        <v>27</v>
      </c>
      <c r="C8" s="174" t="s">
        <v>80</v>
      </c>
      <c r="D8" s="175"/>
      <c r="E8" s="175"/>
      <c r="F8" s="175"/>
      <c r="G8" s="175"/>
      <c r="H8" s="175"/>
      <c r="I8" s="62" t="s">
        <v>81</v>
      </c>
      <c r="J8" s="68">
        <v>11</v>
      </c>
      <c r="K8" s="68">
        <v>10</v>
      </c>
      <c r="L8" s="68">
        <f>J8+(K8-J8)/(4*2)</f>
        <v>10.875</v>
      </c>
      <c r="M8" s="9"/>
      <c r="N8" s="63"/>
      <c r="O8" s="10">
        <f>+O9+O14+O19</f>
        <v>2080</v>
      </c>
      <c r="P8" s="11">
        <f aca="true" t="shared" si="0" ref="P8:AD8">+P9</f>
        <v>0</v>
      </c>
      <c r="Q8" s="11">
        <f t="shared" si="0"/>
        <v>0</v>
      </c>
      <c r="R8" s="11">
        <f t="shared" si="0"/>
        <v>0</v>
      </c>
      <c r="S8" s="11">
        <f t="shared" si="0"/>
        <v>0</v>
      </c>
      <c r="T8" s="11">
        <f t="shared" si="0"/>
        <v>0</v>
      </c>
      <c r="U8" s="11">
        <f t="shared" si="0"/>
        <v>0</v>
      </c>
      <c r="V8" s="11">
        <f t="shared" si="0"/>
        <v>0</v>
      </c>
      <c r="W8" s="11">
        <f t="shared" si="0"/>
        <v>0</v>
      </c>
      <c r="X8" s="11">
        <f t="shared" si="0"/>
        <v>0</v>
      </c>
      <c r="Y8" s="11">
        <f t="shared" si="0"/>
        <v>0</v>
      </c>
      <c r="Z8" s="11">
        <f t="shared" si="0"/>
        <v>0</v>
      </c>
      <c r="AA8" s="11">
        <f t="shared" si="0"/>
        <v>0</v>
      </c>
      <c r="AB8" s="11">
        <f t="shared" si="0"/>
        <v>0</v>
      </c>
      <c r="AC8" s="11">
        <f t="shared" si="0"/>
        <v>0</v>
      </c>
      <c r="AD8" s="11">
        <f t="shared" si="0"/>
        <v>0</v>
      </c>
      <c r="AE8" s="88">
        <f>+O8+Q8+S8+U8+W8+Y8+AA8+AC8</f>
        <v>2080</v>
      </c>
      <c r="AF8" s="12">
        <f>+AF9</f>
        <v>0</v>
      </c>
      <c r="AG8" s="13">
        <f>+AG9</f>
        <v>0</v>
      </c>
      <c r="AH8" s="14"/>
      <c r="AI8" s="14"/>
      <c r="AJ8" s="15"/>
    </row>
    <row r="9" spans="2:36" ht="105.75" customHeight="1" thickBot="1">
      <c r="B9" s="16" t="s">
        <v>13</v>
      </c>
      <c r="C9" s="17" t="s">
        <v>32</v>
      </c>
      <c r="D9" s="17" t="s">
        <v>14</v>
      </c>
      <c r="E9" s="17" t="s">
        <v>28</v>
      </c>
      <c r="F9" s="18" t="s">
        <v>29</v>
      </c>
      <c r="G9" s="18" t="s">
        <v>30</v>
      </c>
      <c r="H9" s="64" t="s">
        <v>15</v>
      </c>
      <c r="I9" s="69" t="s">
        <v>33</v>
      </c>
      <c r="J9" s="40"/>
      <c r="K9" s="40"/>
      <c r="L9" s="40"/>
      <c r="M9" s="40"/>
      <c r="N9" s="41"/>
      <c r="O9" s="20">
        <f>+O10</f>
        <v>1040</v>
      </c>
      <c r="P9" s="21">
        <f aca="true" t="shared" si="1" ref="P9:AD9">+P10</f>
        <v>0</v>
      </c>
      <c r="Q9" s="22">
        <f t="shared" si="1"/>
        <v>0</v>
      </c>
      <c r="R9" s="21">
        <f t="shared" si="1"/>
        <v>0</v>
      </c>
      <c r="S9" s="22">
        <f t="shared" si="1"/>
        <v>0</v>
      </c>
      <c r="T9" s="21">
        <f t="shared" si="1"/>
        <v>0</v>
      </c>
      <c r="U9" s="22">
        <f t="shared" si="1"/>
        <v>0</v>
      </c>
      <c r="V9" s="21">
        <f t="shared" si="1"/>
        <v>0</v>
      </c>
      <c r="W9" s="22">
        <f t="shared" si="1"/>
        <v>0</v>
      </c>
      <c r="X9" s="21">
        <f t="shared" si="1"/>
        <v>0</v>
      </c>
      <c r="Y9" s="22">
        <f t="shared" si="1"/>
        <v>0</v>
      </c>
      <c r="Z9" s="21">
        <f t="shared" si="1"/>
        <v>0</v>
      </c>
      <c r="AA9" s="22">
        <f t="shared" si="1"/>
        <v>0</v>
      </c>
      <c r="AB9" s="21">
        <f t="shared" si="1"/>
        <v>0</v>
      </c>
      <c r="AC9" s="22">
        <f t="shared" si="1"/>
        <v>0</v>
      </c>
      <c r="AD9" s="21">
        <f t="shared" si="1"/>
        <v>0</v>
      </c>
      <c r="AE9" s="23">
        <f>+O9+Q9+S9+U9+W9+Y9+AA9+AC9</f>
        <v>1040</v>
      </c>
      <c r="AF9" s="76">
        <f>AF10</f>
        <v>0</v>
      </c>
      <c r="AG9" s="77">
        <f>SUM(AG10:AG13)</f>
        <v>0</v>
      </c>
      <c r="AH9" s="74"/>
      <c r="AI9" s="74"/>
      <c r="AJ9" s="75"/>
    </row>
    <row r="10" spans="2:36" ht="17.25" customHeight="1">
      <c r="B10" s="180"/>
      <c r="C10" s="59"/>
      <c r="D10" s="27"/>
      <c r="E10" s="27"/>
      <c r="F10" s="28"/>
      <c r="G10" s="29"/>
      <c r="H10" s="232" t="s">
        <v>82</v>
      </c>
      <c r="I10" s="184" t="s">
        <v>85</v>
      </c>
      <c r="J10" s="223">
        <v>2</v>
      </c>
      <c r="K10" s="223">
        <v>2</v>
      </c>
      <c r="L10" s="223">
        <v>2</v>
      </c>
      <c r="M10" s="224"/>
      <c r="N10" s="225"/>
      <c r="O10" s="197">
        <v>1040</v>
      </c>
      <c r="P10" s="198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94"/>
      <c r="AH10" s="176"/>
      <c r="AI10" s="176"/>
      <c r="AJ10" s="179"/>
    </row>
    <row r="11" spans="2:36" ht="17.25" customHeight="1">
      <c r="B11" s="147"/>
      <c r="C11" s="60"/>
      <c r="D11" s="31"/>
      <c r="E11" s="31"/>
      <c r="F11" s="32"/>
      <c r="G11" s="29"/>
      <c r="H11" s="210"/>
      <c r="I11" s="185"/>
      <c r="J11" s="89"/>
      <c r="K11" s="89"/>
      <c r="L11" s="89"/>
      <c r="M11" s="145"/>
      <c r="N11" s="96"/>
      <c r="O11" s="190"/>
      <c r="P11" s="192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95"/>
      <c r="AH11" s="156"/>
      <c r="AI11" s="156"/>
      <c r="AJ11" s="159"/>
    </row>
    <row r="12" spans="2:36" ht="17.25" customHeight="1">
      <c r="B12" s="147"/>
      <c r="C12" s="60"/>
      <c r="D12" s="31"/>
      <c r="E12" s="31"/>
      <c r="F12" s="33"/>
      <c r="G12" s="29"/>
      <c r="H12" s="210"/>
      <c r="I12" s="185"/>
      <c r="J12" s="89"/>
      <c r="K12" s="89"/>
      <c r="L12" s="89"/>
      <c r="M12" s="145"/>
      <c r="N12" s="96"/>
      <c r="O12" s="190"/>
      <c r="P12" s="192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95"/>
      <c r="AH12" s="156"/>
      <c r="AI12" s="156"/>
      <c r="AJ12" s="159"/>
    </row>
    <row r="13" spans="2:36" ht="17.25" customHeight="1" thickBot="1">
      <c r="B13" s="148"/>
      <c r="C13" s="61"/>
      <c r="D13" s="35"/>
      <c r="E13" s="35"/>
      <c r="F13" s="36"/>
      <c r="G13" s="37"/>
      <c r="H13" s="211"/>
      <c r="I13" s="186"/>
      <c r="J13" s="151"/>
      <c r="K13" s="151"/>
      <c r="L13" s="151"/>
      <c r="M13" s="146"/>
      <c r="N13" s="97"/>
      <c r="O13" s="191"/>
      <c r="P13" s="193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96"/>
      <c r="AH13" s="157"/>
      <c r="AI13" s="157"/>
      <c r="AJ13" s="160"/>
    </row>
    <row r="14" spans="2:36" ht="105.75" customHeight="1" thickBot="1">
      <c r="B14" s="81" t="s">
        <v>13</v>
      </c>
      <c r="C14" s="82" t="s">
        <v>32</v>
      </c>
      <c r="D14" s="82" t="s">
        <v>14</v>
      </c>
      <c r="E14" s="82" t="s">
        <v>28</v>
      </c>
      <c r="F14" s="83" t="s">
        <v>29</v>
      </c>
      <c r="G14" s="83" t="s">
        <v>30</v>
      </c>
      <c r="H14" s="84" t="s">
        <v>15</v>
      </c>
      <c r="I14" s="65" t="s">
        <v>33</v>
      </c>
      <c r="J14" s="66"/>
      <c r="K14" s="66"/>
      <c r="L14" s="66"/>
      <c r="M14" s="66"/>
      <c r="N14" s="67"/>
      <c r="O14" s="20">
        <f aca="true" t="shared" si="2" ref="O14:AD14">+O15</f>
        <v>0</v>
      </c>
      <c r="P14" s="21">
        <f t="shared" si="2"/>
        <v>0</v>
      </c>
      <c r="Q14" s="22">
        <f t="shared" si="2"/>
        <v>0</v>
      </c>
      <c r="R14" s="21">
        <f t="shared" si="2"/>
        <v>0</v>
      </c>
      <c r="S14" s="22">
        <f t="shared" si="2"/>
        <v>0</v>
      </c>
      <c r="T14" s="21">
        <f t="shared" si="2"/>
        <v>0</v>
      </c>
      <c r="U14" s="22">
        <f t="shared" si="2"/>
        <v>0</v>
      </c>
      <c r="V14" s="21">
        <f t="shared" si="2"/>
        <v>0</v>
      </c>
      <c r="W14" s="22">
        <f t="shared" si="2"/>
        <v>0</v>
      </c>
      <c r="X14" s="21">
        <f t="shared" si="2"/>
        <v>0</v>
      </c>
      <c r="Y14" s="22">
        <f t="shared" si="2"/>
        <v>0</v>
      </c>
      <c r="Z14" s="21">
        <f t="shared" si="2"/>
        <v>0</v>
      </c>
      <c r="AA14" s="22">
        <f t="shared" si="2"/>
        <v>0</v>
      </c>
      <c r="AB14" s="21">
        <f t="shared" si="2"/>
        <v>0</v>
      </c>
      <c r="AC14" s="22">
        <f t="shared" si="2"/>
        <v>0</v>
      </c>
      <c r="AD14" s="21">
        <f t="shared" si="2"/>
        <v>0</v>
      </c>
      <c r="AE14" s="23">
        <f>+O14+Q14+S14+U14+W14+Y14+AA14+AC14</f>
        <v>0</v>
      </c>
      <c r="AF14" s="76">
        <f>AF15</f>
        <v>0</v>
      </c>
      <c r="AG14" s="77">
        <f>SUM(AG15:AG18)</f>
        <v>0</v>
      </c>
      <c r="AH14" s="74"/>
      <c r="AI14" s="74"/>
      <c r="AJ14" s="75"/>
    </row>
    <row r="15" spans="2:36" ht="17.25" customHeight="1">
      <c r="B15" s="147"/>
      <c r="C15" s="60"/>
      <c r="D15" s="31"/>
      <c r="E15" s="31"/>
      <c r="F15" s="79"/>
      <c r="G15" s="80"/>
      <c r="H15" s="210" t="s">
        <v>83</v>
      </c>
      <c r="I15" s="185" t="s">
        <v>86</v>
      </c>
      <c r="J15" s="89">
        <v>0</v>
      </c>
      <c r="K15" s="89">
        <v>1</v>
      </c>
      <c r="L15" s="89">
        <v>1</v>
      </c>
      <c r="M15" s="145"/>
      <c r="N15" s="96"/>
      <c r="O15" s="197">
        <v>0</v>
      </c>
      <c r="P15" s="198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94"/>
      <c r="AH15" s="176"/>
      <c r="AI15" s="176"/>
      <c r="AJ15" s="179"/>
    </row>
    <row r="16" spans="2:36" ht="17.25" customHeight="1">
      <c r="B16" s="147"/>
      <c r="C16" s="60"/>
      <c r="D16" s="31"/>
      <c r="E16" s="31"/>
      <c r="F16" s="32"/>
      <c r="G16" s="29"/>
      <c r="H16" s="210"/>
      <c r="I16" s="185"/>
      <c r="J16" s="89"/>
      <c r="K16" s="89"/>
      <c r="L16" s="89"/>
      <c r="M16" s="145"/>
      <c r="N16" s="96"/>
      <c r="O16" s="190"/>
      <c r="P16" s="192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95"/>
      <c r="AH16" s="156"/>
      <c r="AI16" s="156"/>
      <c r="AJ16" s="159"/>
    </row>
    <row r="17" spans="2:36" ht="17.25" customHeight="1">
      <c r="B17" s="147"/>
      <c r="C17" s="60"/>
      <c r="D17" s="31"/>
      <c r="E17" s="31"/>
      <c r="F17" s="33"/>
      <c r="G17" s="29"/>
      <c r="H17" s="210"/>
      <c r="I17" s="185"/>
      <c r="J17" s="89"/>
      <c r="K17" s="89"/>
      <c r="L17" s="89"/>
      <c r="M17" s="145"/>
      <c r="N17" s="96"/>
      <c r="O17" s="190"/>
      <c r="P17" s="192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95"/>
      <c r="AH17" s="156"/>
      <c r="AI17" s="156"/>
      <c r="AJ17" s="159"/>
    </row>
    <row r="18" spans="2:36" ht="17.25" customHeight="1" thickBot="1">
      <c r="B18" s="148"/>
      <c r="C18" s="61"/>
      <c r="D18" s="35"/>
      <c r="E18" s="35"/>
      <c r="F18" s="36"/>
      <c r="G18" s="37"/>
      <c r="H18" s="211"/>
      <c r="I18" s="186"/>
      <c r="J18" s="151"/>
      <c r="K18" s="151"/>
      <c r="L18" s="151"/>
      <c r="M18" s="146"/>
      <c r="N18" s="97"/>
      <c r="O18" s="191"/>
      <c r="P18" s="193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96"/>
      <c r="AH18" s="157"/>
      <c r="AI18" s="157"/>
      <c r="AJ18" s="160"/>
    </row>
    <row r="19" spans="2:36" ht="105.75" customHeight="1" thickBot="1">
      <c r="B19" s="81" t="s">
        <v>13</v>
      </c>
      <c r="C19" s="82" t="s">
        <v>32</v>
      </c>
      <c r="D19" s="82" t="s">
        <v>14</v>
      </c>
      <c r="E19" s="82" t="s">
        <v>28</v>
      </c>
      <c r="F19" s="83" t="s">
        <v>29</v>
      </c>
      <c r="G19" s="83" t="s">
        <v>30</v>
      </c>
      <c r="H19" s="84" t="s">
        <v>16</v>
      </c>
      <c r="I19" s="65" t="s">
        <v>33</v>
      </c>
      <c r="J19" s="66"/>
      <c r="K19" s="66"/>
      <c r="L19" s="66"/>
      <c r="M19" s="66"/>
      <c r="N19" s="67"/>
      <c r="O19" s="20">
        <f aca="true" t="shared" si="3" ref="O19:AD19">+O20</f>
        <v>1040</v>
      </c>
      <c r="P19" s="21">
        <f t="shared" si="3"/>
        <v>0</v>
      </c>
      <c r="Q19" s="22">
        <f t="shared" si="3"/>
        <v>0</v>
      </c>
      <c r="R19" s="21">
        <f t="shared" si="3"/>
        <v>0</v>
      </c>
      <c r="S19" s="22">
        <f t="shared" si="3"/>
        <v>0</v>
      </c>
      <c r="T19" s="21">
        <f t="shared" si="3"/>
        <v>0</v>
      </c>
      <c r="U19" s="22">
        <f t="shared" si="3"/>
        <v>0</v>
      </c>
      <c r="V19" s="21">
        <f t="shared" si="3"/>
        <v>0</v>
      </c>
      <c r="W19" s="22">
        <f t="shared" si="3"/>
        <v>0</v>
      </c>
      <c r="X19" s="21">
        <f t="shared" si="3"/>
        <v>0</v>
      </c>
      <c r="Y19" s="22">
        <f t="shared" si="3"/>
        <v>0</v>
      </c>
      <c r="Z19" s="21">
        <f t="shared" si="3"/>
        <v>0</v>
      </c>
      <c r="AA19" s="22">
        <f t="shared" si="3"/>
        <v>0</v>
      </c>
      <c r="AB19" s="21">
        <f t="shared" si="3"/>
        <v>0</v>
      </c>
      <c r="AC19" s="22">
        <f t="shared" si="3"/>
        <v>0</v>
      </c>
      <c r="AD19" s="21">
        <f t="shared" si="3"/>
        <v>0</v>
      </c>
      <c r="AE19" s="23">
        <f>+O19+Q19+S19+U19+W19+Y19+AA19+AC19</f>
        <v>1040</v>
      </c>
      <c r="AF19" s="76">
        <f>AF20</f>
        <v>0</v>
      </c>
      <c r="AG19" s="77">
        <f>SUM(AG20:AG23)</f>
        <v>0</v>
      </c>
      <c r="AH19" s="74"/>
      <c r="AI19" s="74"/>
      <c r="AJ19" s="75"/>
    </row>
    <row r="20" spans="2:36" ht="17.25" customHeight="1">
      <c r="B20" s="147"/>
      <c r="C20" s="60"/>
      <c r="D20" s="31"/>
      <c r="E20" s="31"/>
      <c r="F20" s="79"/>
      <c r="G20" s="80"/>
      <c r="H20" s="210" t="s">
        <v>84</v>
      </c>
      <c r="I20" s="185" t="s">
        <v>87</v>
      </c>
      <c r="J20" s="89">
        <v>0</v>
      </c>
      <c r="K20" s="89">
        <v>1</v>
      </c>
      <c r="L20" s="89">
        <v>1</v>
      </c>
      <c r="M20" s="145"/>
      <c r="N20" s="96"/>
      <c r="O20" s="197">
        <v>1040</v>
      </c>
      <c r="P20" s="198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94"/>
      <c r="AH20" s="176"/>
      <c r="AI20" s="176"/>
      <c r="AJ20" s="179"/>
    </row>
    <row r="21" spans="2:36" ht="17.25" customHeight="1">
      <c r="B21" s="147"/>
      <c r="C21" s="60"/>
      <c r="D21" s="31"/>
      <c r="E21" s="31"/>
      <c r="F21" s="32"/>
      <c r="G21" s="29"/>
      <c r="H21" s="210"/>
      <c r="I21" s="185"/>
      <c r="J21" s="89"/>
      <c r="K21" s="89"/>
      <c r="L21" s="89"/>
      <c r="M21" s="145"/>
      <c r="N21" s="96"/>
      <c r="O21" s="190"/>
      <c r="P21" s="192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95"/>
      <c r="AH21" s="156"/>
      <c r="AI21" s="156"/>
      <c r="AJ21" s="159"/>
    </row>
    <row r="22" spans="2:36" ht="17.25" customHeight="1">
      <c r="B22" s="147"/>
      <c r="C22" s="60"/>
      <c r="D22" s="31"/>
      <c r="E22" s="31"/>
      <c r="F22" s="33"/>
      <c r="G22" s="29"/>
      <c r="H22" s="210"/>
      <c r="I22" s="185"/>
      <c r="J22" s="89"/>
      <c r="K22" s="89"/>
      <c r="L22" s="89"/>
      <c r="M22" s="145"/>
      <c r="N22" s="96"/>
      <c r="O22" s="190"/>
      <c r="P22" s="192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95"/>
      <c r="AH22" s="156"/>
      <c r="AI22" s="156"/>
      <c r="AJ22" s="159"/>
    </row>
    <row r="23" spans="2:36" ht="17.25" customHeight="1" thickBot="1">
      <c r="B23" s="148"/>
      <c r="C23" s="61"/>
      <c r="D23" s="35"/>
      <c r="E23" s="35"/>
      <c r="F23" s="36"/>
      <c r="G23" s="37"/>
      <c r="H23" s="211"/>
      <c r="I23" s="186"/>
      <c r="J23" s="151"/>
      <c r="K23" s="151"/>
      <c r="L23" s="151"/>
      <c r="M23" s="146"/>
      <c r="N23" s="97"/>
      <c r="O23" s="191"/>
      <c r="P23" s="193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96"/>
      <c r="AH23" s="157"/>
      <c r="AI23" s="157"/>
      <c r="AJ23" s="160"/>
    </row>
  </sheetData>
  <sheetProtection/>
  <mergeCells count="121">
    <mergeCell ref="B15:B18"/>
    <mergeCell ref="H15:H18"/>
    <mergeCell ref="I15:I18"/>
    <mergeCell ref="J15:J18"/>
    <mergeCell ref="K15:K18"/>
    <mergeCell ref="L15:L18"/>
    <mergeCell ref="M15:M18"/>
    <mergeCell ref="N15:N18"/>
    <mergeCell ref="O15:O18"/>
    <mergeCell ref="P15:P18"/>
    <mergeCell ref="Q15:Q18"/>
    <mergeCell ref="R15:R18"/>
    <mergeCell ref="S15:S18"/>
    <mergeCell ref="T15:T18"/>
    <mergeCell ref="U15:U18"/>
    <mergeCell ref="V15:V18"/>
    <mergeCell ref="W15:W18"/>
    <mergeCell ref="X15:X18"/>
    <mergeCell ref="Y15:Y18"/>
    <mergeCell ref="Z15:Z18"/>
    <mergeCell ref="AA15:AA18"/>
    <mergeCell ref="AB15:AB18"/>
    <mergeCell ref="AC15:AC18"/>
    <mergeCell ref="AD15:AD18"/>
    <mergeCell ref="AE15:AE18"/>
    <mergeCell ref="AF15:AF18"/>
    <mergeCell ref="AG15:AG18"/>
    <mergeCell ref="AH15:AH18"/>
    <mergeCell ref="AI15:AI18"/>
    <mergeCell ref="AJ15:AJ18"/>
    <mergeCell ref="B20:B23"/>
    <mergeCell ref="H20:H23"/>
    <mergeCell ref="I20:I23"/>
    <mergeCell ref="J20:J23"/>
    <mergeCell ref="K20:K23"/>
    <mergeCell ref="L20:L23"/>
    <mergeCell ref="M20:M23"/>
    <mergeCell ref="N20:N23"/>
    <mergeCell ref="O20:O23"/>
    <mergeCell ref="P20:P23"/>
    <mergeCell ref="Q20:Q23"/>
    <mergeCell ref="R20:R23"/>
    <mergeCell ref="S20:S23"/>
    <mergeCell ref="T20:T23"/>
    <mergeCell ref="U20:U23"/>
    <mergeCell ref="V20:V23"/>
    <mergeCell ref="W20:W23"/>
    <mergeCell ref="X20:X23"/>
    <mergeCell ref="Y20:Y23"/>
    <mergeCell ref="Z20:Z23"/>
    <mergeCell ref="AA20:AA23"/>
    <mergeCell ref="AB20:AB23"/>
    <mergeCell ref="AC20:AC23"/>
    <mergeCell ref="AD20:AD23"/>
    <mergeCell ref="AE20:AE23"/>
    <mergeCell ref="AF20:AF23"/>
    <mergeCell ref="AG20:AG23"/>
    <mergeCell ref="AH20:AH23"/>
    <mergeCell ref="AI20:AI23"/>
    <mergeCell ref="AJ20:AJ23"/>
    <mergeCell ref="AE10:AE13"/>
    <mergeCell ref="AF10:AF13"/>
    <mergeCell ref="AG10:AG13"/>
    <mergeCell ref="AH10:AH13"/>
    <mergeCell ref="AI10:AI13"/>
    <mergeCell ref="AJ10:AJ13"/>
    <mergeCell ref="Y10:Y13"/>
    <mergeCell ref="Z10:Z13"/>
    <mergeCell ref="AA10:AA13"/>
    <mergeCell ref="AB10:AB13"/>
    <mergeCell ref="AC10:AC13"/>
    <mergeCell ref="AD10:AD13"/>
    <mergeCell ref="S10:S13"/>
    <mergeCell ref="T10:T13"/>
    <mergeCell ref="U10:U13"/>
    <mergeCell ref="V10:V13"/>
    <mergeCell ref="W10:W13"/>
    <mergeCell ref="X10:X13"/>
    <mergeCell ref="M10:M13"/>
    <mergeCell ref="N10:N13"/>
    <mergeCell ref="O10:O13"/>
    <mergeCell ref="P10:P13"/>
    <mergeCell ref="Q10:Q13"/>
    <mergeCell ref="R10:R13"/>
    <mergeCell ref="AH6:AH7"/>
    <mergeCell ref="AI6:AI7"/>
    <mergeCell ref="AJ6:AJ7"/>
    <mergeCell ref="C8:H8"/>
    <mergeCell ref="B10:B13"/>
    <mergeCell ref="H10:H13"/>
    <mergeCell ref="I10:I13"/>
    <mergeCell ref="J10:J13"/>
    <mergeCell ref="K10:K13"/>
    <mergeCell ref="L10:L13"/>
    <mergeCell ref="W6:X6"/>
    <mergeCell ref="Y6:Z6"/>
    <mergeCell ref="AA6:AB6"/>
    <mergeCell ref="AC6:AD6"/>
    <mergeCell ref="AE6:AF6"/>
    <mergeCell ref="AG6:AG7"/>
    <mergeCell ref="M6:M7"/>
    <mergeCell ref="N6:N7"/>
    <mergeCell ref="O6:P6"/>
    <mergeCell ref="Q6:R6"/>
    <mergeCell ref="S6:T6"/>
    <mergeCell ref="U6:V6"/>
    <mergeCell ref="B6:B7"/>
    <mergeCell ref="C6:H7"/>
    <mergeCell ref="I6:I7"/>
    <mergeCell ref="J6:J7"/>
    <mergeCell ref="K6:K7"/>
    <mergeCell ref="L6:L7"/>
    <mergeCell ref="B2:AJ2"/>
    <mergeCell ref="B3:AJ3"/>
    <mergeCell ref="B4:H4"/>
    <mergeCell ref="I4:T4"/>
    <mergeCell ref="U4:AJ4"/>
    <mergeCell ref="B5:D5"/>
    <mergeCell ref="F5:N5"/>
    <mergeCell ref="O5:AF5"/>
    <mergeCell ref="AG5:AJ5"/>
  </mergeCell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B1:AJ13"/>
  <sheetViews>
    <sheetView zoomScalePageLayoutView="0" workbookViewId="0" topLeftCell="I7">
      <selection activeCell="J8" sqref="J8"/>
    </sheetView>
  </sheetViews>
  <sheetFormatPr defaultColWidth="11.421875" defaultRowHeight="15"/>
  <cols>
    <col min="1" max="1" width="4.57421875" style="0" customWidth="1"/>
    <col min="2" max="2" width="15.8515625" style="53" customWidth="1"/>
    <col min="3" max="3" width="10.00390625" style="53" customWidth="1"/>
    <col min="4" max="4" width="27.7109375" style="0" customWidth="1"/>
    <col min="5" max="5" width="10.00390625" style="0" customWidth="1"/>
    <col min="8" max="8" width="19.28125" style="54" customWidth="1"/>
    <col min="9" max="9" width="15.7109375" style="54" customWidth="1"/>
    <col min="10" max="10" width="4.8515625" style="54" customWidth="1"/>
    <col min="11" max="12" width="5.7109375" style="0" customWidth="1"/>
    <col min="13" max="13" width="6.57421875" style="0" customWidth="1"/>
    <col min="14" max="14" width="6.140625" style="0" customWidth="1"/>
    <col min="15" max="32" width="5.00390625" style="0" customWidth="1"/>
    <col min="33" max="33" width="5.140625" style="55" customWidth="1"/>
    <col min="34" max="34" width="5.421875" style="0" customWidth="1"/>
    <col min="35" max="35" width="4.8515625" style="0" customWidth="1"/>
    <col min="36" max="36" width="7.140625" style="0" customWidth="1"/>
  </cols>
  <sheetData>
    <row r="1" spans="2:36" ht="15.75" thickBot="1">
      <c r="B1" s="1"/>
      <c r="C1" s="1"/>
      <c r="D1" s="2"/>
      <c r="E1" s="2"/>
      <c r="F1" s="2"/>
      <c r="G1" s="2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2:36" ht="15">
      <c r="B2" s="108" t="s">
        <v>38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10"/>
    </row>
    <row r="3" spans="2:36" ht="15.75" thickBot="1">
      <c r="B3" s="120" t="s">
        <v>39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2"/>
    </row>
    <row r="4" spans="2:36" ht="33.75" customHeight="1">
      <c r="B4" s="126" t="s">
        <v>57</v>
      </c>
      <c r="C4" s="127"/>
      <c r="D4" s="127"/>
      <c r="E4" s="127"/>
      <c r="F4" s="127"/>
      <c r="G4" s="127"/>
      <c r="H4" s="128"/>
      <c r="I4" s="129" t="s">
        <v>18</v>
      </c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1"/>
      <c r="U4" s="129" t="s">
        <v>58</v>
      </c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3"/>
    </row>
    <row r="5" spans="2:36" ht="39" customHeight="1" thickBot="1">
      <c r="B5" s="134" t="s">
        <v>90</v>
      </c>
      <c r="C5" s="135"/>
      <c r="D5" s="136"/>
      <c r="E5" s="4"/>
      <c r="F5" s="137" t="s">
        <v>91</v>
      </c>
      <c r="G5" s="137"/>
      <c r="H5" s="137"/>
      <c r="I5" s="137"/>
      <c r="J5" s="137"/>
      <c r="K5" s="137"/>
      <c r="L5" s="137"/>
      <c r="M5" s="137"/>
      <c r="N5" s="138"/>
      <c r="O5" s="139" t="s">
        <v>0</v>
      </c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1"/>
      <c r="AG5" s="142" t="s">
        <v>1</v>
      </c>
      <c r="AH5" s="143"/>
      <c r="AI5" s="143"/>
      <c r="AJ5" s="144"/>
    </row>
    <row r="6" spans="2:36" ht="16.5" customHeight="1">
      <c r="B6" s="111" t="s">
        <v>19</v>
      </c>
      <c r="C6" s="170" t="s">
        <v>2</v>
      </c>
      <c r="D6" s="171"/>
      <c r="E6" s="171"/>
      <c r="F6" s="171"/>
      <c r="G6" s="171"/>
      <c r="H6" s="171"/>
      <c r="I6" s="113" t="s">
        <v>3</v>
      </c>
      <c r="J6" s="115" t="s">
        <v>20</v>
      </c>
      <c r="K6" s="115" t="s">
        <v>4</v>
      </c>
      <c r="L6" s="117" t="s">
        <v>42</v>
      </c>
      <c r="M6" s="90" t="s">
        <v>21</v>
      </c>
      <c r="N6" s="92" t="s">
        <v>22</v>
      </c>
      <c r="O6" s="119" t="s">
        <v>34</v>
      </c>
      <c r="P6" s="95"/>
      <c r="Q6" s="94" t="s">
        <v>35</v>
      </c>
      <c r="R6" s="95"/>
      <c r="S6" s="94" t="s">
        <v>36</v>
      </c>
      <c r="T6" s="95"/>
      <c r="U6" s="94" t="s">
        <v>7</v>
      </c>
      <c r="V6" s="95"/>
      <c r="W6" s="94" t="s">
        <v>6</v>
      </c>
      <c r="X6" s="95"/>
      <c r="Y6" s="94" t="s">
        <v>37</v>
      </c>
      <c r="Z6" s="95"/>
      <c r="AA6" s="94" t="s">
        <v>5</v>
      </c>
      <c r="AB6" s="95"/>
      <c r="AC6" s="94" t="s">
        <v>8</v>
      </c>
      <c r="AD6" s="95"/>
      <c r="AE6" s="94" t="s">
        <v>9</v>
      </c>
      <c r="AF6" s="101"/>
      <c r="AG6" s="177" t="s">
        <v>10</v>
      </c>
      <c r="AH6" s="102" t="s">
        <v>11</v>
      </c>
      <c r="AI6" s="104" t="s">
        <v>12</v>
      </c>
      <c r="AJ6" s="106" t="s">
        <v>23</v>
      </c>
    </row>
    <row r="7" spans="2:36" ht="76.5" customHeight="1" thickBot="1">
      <c r="B7" s="112"/>
      <c r="C7" s="172"/>
      <c r="D7" s="173"/>
      <c r="E7" s="173"/>
      <c r="F7" s="173"/>
      <c r="G7" s="173"/>
      <c r="H7" s="173"/>
      <c r="I7" s="114"/>
      <c r="J7" s="116" t="s">
        <v>20</v>
      </c>
      <c r="K7" s="116"/>
      <c r="L7" s="118"/>
      <c r="M7" s="91"/>
      <c r="N7" s="93"/>
      <c r="O7" s="5" t="s">
        <v>24</v>
      </c>
      <c r="P7" s="57" t="s">
        <v>25</v>
      </c>
      <c r="Q7" s="6" t="s">
        <v>24</v>
      </c>
      <c r="R7" s="57" t="s">
        <v>25</v>
      </c>
      <c r="S7" s="6" t="s">
        <v>24</v>
      </c>
      <c r="T7" s="57" t="s">
        <v>25</v>
      </c>
      <c r="U7" s="6" t="s">
        <v>24</v>
      </c>
      <c r="V7" s="57" t="s">
        <v>25</v>
      </c>
      <c r="W7" s="6" t="s">
        <v>24</v>
      </c>
      <c r="X7" s="57" t="s">
        <v>25</v>
      </c>
      <c r="Y7" s="6" t="s">
        <v>24</v>
      </c>
      <c r="Z7" s="57" t="s">
        <v>25</v>
      </c>
      <c r="AA7" s="6" t="s">
        <v>24</v>
      </c>
      <c r="AB7" s="57" t="s">
        <v>26</v>
      </c>
      <c r="AC7" s="6" t="s">
        <v>24</v>
      </c>
      <c r="AD7" s="57" t="s">
        <v>26</v>
      </c>
      <c r="AE7" s="6" t="s">
        <v>24</v>
      </c>
      <c r="AF7" s="58" t="s">
        <v>26</v>
      </c>
      <c r="AG7" s="178"/>
      <c r="AH7" s="103"/>
      <c r="AI7" s="105"/>
      <c r="AJ7" s="107"/>
    </row>
    <row r="8" spans="2:36" ht="78" customHeight="1" thickBot="1">
      <c r="B8" s="7" t="s">
        <v>27</v>
      </c>
      <c r="C8" s="174" t="s">
        <v>92</v>
      </c>
      <c r="D8" s="175"/>
      <c r="E8" s="175"/>
      <c r="F8" s="175"/>
      <c r="G8" s="175"/>
      <c r="H8" s="175"/>
      <c r="I8" s="62" t="s">
        <v>93</v>
      </c>
      <c r="J8" s="68">
        <v>1980</v>
      </c>
      <c r="K8" s="68">
        <v>2693</v>
      </c>
      <c r="L8" s="8">
        <f>J8+(K8-J8)/(4*2)</f>
        <v>2069.125</v>
      </c>
      <c r="M8" s="9"/>
      <c r="N8" s="63"/>
      <c r="O8" s="10">
        <f>+O9</f>
        <v>1081.6</v>
      </c>
      <c r="P8" s="11">
        <f aca="true" t="shared" si="0" ref="P8:AD9">+P9</f>
        <v>0</v>
      </c>
      <c r="Q8" s="11">
        <f t="shared" si="0"/>
        <v>0</v>
      </c>
      <c r="R8" s="11">
        <f t="shared" si="0"/>
        <v>0</v>
      </c>
      <c r="S8" s="11">
        <f t="shared" si="0"/>
        <v>0</v>
      </c>
      <c r="T8" s="11">
        <f t="shared" si="0"/>
        <v>0</v>
      </c>
      <c r="U8" s="11">
        <f t="shared" si="0"/>
        <v>0</v>
      </c>
      <c r="V8" s="11">
        <f t="shared" si="0"/>
        <v>0</v>
      </c>
      <c r="W8" s="11">
        <f t="shared" si="0"/>
        <v>0</v>
      </c>
      <c r="X8" s="11">
        <f t="shared" si="0"/>
        <v>0</v>
      </c>
      <c r="Y8" s="11">
        <f t="shared" si="0"/>
        <v>0</v>
      </c>
      <c r="Z8" s="11">
        <f t="shared" si="0"/>
        <v>0</v>
      </c>
      <c r="AA8" s="11">
        <f t="shared" si="0"/>
        <v>0</v>
      </c>
      <c r="AB8" s="11">
        <f t="shared" si="0"/>
        <v>0</v>
      </c>
      <c r="AC8" s="11">
        <f t="shared" si="0"/>
        <v>0</v>
      </c>
      <c r="AD8" s="11">
        <f t="shared" si="0"/>
        <v>0</v>
      </c>
      <c r="AE8" s="11">
        <f>+AE9</f>
        <v>1081.6</v>
      </c>
      <c r="AF8" s="12">
        <f>+AF9</f>
        <v>0</v>
      </c>
      <c r="AG8" s="13">
        <f>+AG9</f>
        <v>0</v>
      </c>
      <c r="AH8" s="14"/>
      <c r="AI8" s="14"/>
      <c r="AJ8" s="15"/>
    </row>
    <row r="9" spans="2:36" ht="105.75" customHeight="1" thickBot="1">
      <c r="B9" s="16" t="s">
        <v>13</v>
      </c>
      <c r="C9" s="17" t="s">
        <v>32</v>
      </c>
      <c r="D9" s="17" t="s">
        <v>14</v>
      </c>
      <c r="E9" s="17" t="s">
        <v>28</v>
      </c>
      <c r="F9" s="18" t="s">
        <v>29</v>
      </c>
      <c r="G9" s="18" t="s">
        <v>30</v>
      </c>
      <c r="H9" s="64" t="s">
        <v>15</v>
      </c>
      <c r="I9" s="69" t="s">
        <v>33</v>
      </c>
      <c r="J9" s="40"/>
      <c r="K9" s="40"/>
      <c r="L9" s="40"/>
      <c r="M9" s="40"/>
      <c r="N9" s="41"/>
      <c r="O9" s="20">
        <f>+O10</f>
        <v>1081.6</v>
      </c>
      <c r="P9" s="21">
        <f t="shared" si="0"/>
        <v>0</v>
      </c>
      <c r="Q9" s="22">
        <f t="shared" si="0"/>
        <v>0</v>
      </c>
      <c r="R9" s="21">
        <f t="shared" si="0"/>
        <v>0</v>
      </c>
      <c r="S9" s="22">
        <f t="shared" si="0"/>
        <v>0</v>
      </c>
      <c r="T9" s="21">
        <f t="shared" si="0"/>
        <v>0</v>
      </c>
      <c r="U9" s="22">
        <f t="shared" si="0"/>
        <v>0</v>
      </c>
      <c r="V9" s="21">
        <f t="shared" si="0"/>
        <v>0</v>
      </c>
      <c r="W9" s="22">
        <f t="shared" si="0"/>
        <v>0</v>
      </c>
      <c r="X9" s="21">
        <f t="shared" si="0"/>
        <v>0</v>
      </c>
      <c r="Y9" s="22">
        <f t="shared" si="0"/>
        <v>0</v>
      </c>
      <c r="Z9" s="21">
        <f t="shared" si="0"/>
        <v>0</v>
      </c>
      <c r="AA9" s="22">
        <f t="shared" si="0"/>
        <v>0</v>
      </c>
      <c r="AB9" s="21">
        <f t="shared" si="0"/>
        <v>0</v>
      </c>
      <c r="AC9" s="22">
        <f t="shared" si="0"/>
        <v>0</v>
      </c>
      <c r="AD9" s="21">
        <f t="shared" si="0"/>
        <v>0</v>
      </c>
      <c r="AE9" s="23">
        <f>+O9+Q9+S9+U9+W9+Y9+AA9+AC9</f>
        <v>1081.6</v>
      </c>
      <c r="AF9" s="76">
        <f>AF10</f>
        <v>0</v>
      </c>
      <c r="AG9" s="77">
        <f>SUM(AG10:AG13)</f>
        <v>0</v>
      </c>
      <c r="AH9" s="74"/>
      <c r="AI9" s="74"/>
      <c r="AJ9" s="75"/>
    </row>
    <row r="10" spans="2:36" ht="17.25" customHeight="1">
      <c r="B10" s="180"/>
      <c r="C10" s="59"/>
      <c r="D10" s="27"/>
      <c r="E10" s="27"/>
      <c r="F10" s="28"/>
      <c r="G10" s="29"/>
      <c r="H10" s="232" t="s">
        <v>94</v>
      </c>
      <c r="I10" s="184" t="s">
        <v>95</v>
      </c>
      <c r="J10" s="223">
        <v>0</v>
      </c>
      <c r="K10" s="223">
        <v>4</v>
      </c>
      <c r="L10" s="223">
        <v>1</v>
      </c>
      <c r="M10" s="224"/>
      <c r="N10" s="225"/>
      <c r="O10" s="197">
        <v>1081.6</v>
      </c>
      <c r="P10" s="198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94"/>
      <c r="AH10" s="176"/>
      <c r="AI10" s="176"/>
      <c r="AJ10" s="179"/>
    </row>
    <row r="11" spans="2:36" ht="17.25" customHeight="1">
      <c r="B11" s="147"/>
      <c r="C11" s="60"/>
      <c r="D11" s="31"/>
      <c r="E11" s="31"/>
      <c r="F11" s="32"/>
      <c r="G11" s="29"/>
      <c r="H11" s="210"/>
      <c r="I11" s="185"/>
      <c r="J11" s="89"/>
      <c r="K11" s="89"/>
      <c r="L11" s="89"/>
      <c r="M11" s="145"/>
      <c r="N11" s="96"/>
      <c r="O11" s="190"/>
      <c r="P11" s="192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95"/>
      <c r="AH11" s="156"/>
      <c r="AI11" s="156"/>
      <c r="AJ11" s="159"/>
    </row>
    <row r="12" spans="2:36" ht="17.25" customHeight="1">
      <c r="B12" s="147"/>
      <c r="C12" s="60"/>
      <c r="D12" s="31"/>
      <c r="E12" s="31"/>
      <c r="F12" s="33"/>
      <c r="G12" s="29"/>
      <c r="H12" s="210"/>
      <c r="I12" s="185"/>
      <c r="J12" s="89"/>
      <c r="K12" s="89"/>
      <c r="L12" s="89"/>
      <c r="M12" s="145"/>
      <c r="N12" s="96"/>
      <c r="O12" s="190"/>
      <c r="P12" s="192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95"/>
      <c r="AH12" s="156"/>
      <c r="AI12" s="156"/>
      <c r="AJ12" s="159"/>
    </row>
    <row r="13" spans="2:36" ht="17.25" customHeight="1" thickBot="1">
      <c r="B13" s="148"/>
      <c r="C13" s="61"/>
      <c r="D13" s="35"/>
      <c r="E13" s="35"/>
      <c r="F13" s="36"/>
      <c r="G13" s="37"/>
      <c r="H13" s="211"/>
      <c r="I13" s="186"/>
      <c r="J13" s="151"/>
      <c r="K13" s="151"/>
      <c r="L13" s="151"/>
      <c r="M13" s="146"/>
      <c r="N13" s="97"/>
      <c r="O13" s="191"/>
      <c r="P13" s="193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96"/>
      <c r="AH13" s="157"/>
      <c r="AI13" s="157"/>
      <c r="AJ13" s="160"/>
    </row>
  </sheetData>
  <sheetProtection/>
  <mergeCells count="61">
    <mergeCell ref="AE10:AE13"/>
    <mergeCell ref="AF10:AF13"/>
    <mergeCell ref="AG10:AG13"/>
    <mergeCell ref="AH10:AH13"/>
    <mergeCell ref="AI10:AI13"/>
    <mergeCell ref="AJ10:AJ13"/>
    <mergeCell ref="Y10:Y13"/>
    <mergeCell ref="Z10:Z13"/>
    <mergeCell ref="AA10:AA13"/>
    <mergeCell ref="AB10:AB13"/>
    <mergeCell ref="AC10:AC13"/>
    <mergeCell ref="AD10:AD13"/>
    <mergeCell ref="S10:S13"/>
    <mergeCell ref="T10:T13"/>
    <mergeCell ref="U10:U13"/>
    <mergeCell ref="V10:V13"/>
    <mergeCell ref="W10:W13"/>
    <mergeCell ref="X10:X13"/>
    <mergeCell ref="M10:M13"/>
    <mergeCell ref="N10:N13"/>
    <mergeCell ref="O10:O13"/>
    <mergeCell ref="P10:P13"/>
    <mergeCell ref="Q10:Q13"/>
    <mergeCell ref="R10:R13"/>
    <mergeCell ref="AH6:AH7"/>
    <mergeCell ref="AI6:AI7"/>
    <mergeCell ref="AJ6:AJ7"/>
    <mergeCell ref="C8:H8"/>
    <mergeCell ref="B10:B13"/>
    <mergeCell ref="H10:H13"/>
    <mergeCell ref="I10:I13"/>
    <mergeCell ref="J10:J13"/>
    <mergeCell ref="K10:K13"/>
    <mergeCell ref="L10:L13"/>
    <mergeCell ref="W6:X6"/>
    <mergeCell ref="Y6:Z6"/>
    <mergeCell ref="AA6:AB6"/>
    <mergeCell ref="AC6:AD6"/>
    <mergeCell ref="AE6:AF6"/>
    <mergeCell ref="AG6:AG7"/>
    <mergeCell ref="M6:M7"/>
    <mergeCell ref="N6:N7"/>
    <mergeCell ref="O6:P6"/>
    <mergeCell ref="Q6:R6"/>
    <mergeCell ref="S6:T6"/>
    <mergeCell ref="U6:V6"/>
    <mergeCell ref="B6:B7"/>
    <mergeCell ref="C6:H7"/>
    <mergeCell ref="I6:I7"/>
    <mergeCell ref="J6:J7"/>
    <mergeCell ref="K6:K7"/>
    <mergeCell ref="L6:L7"/>
    <mergeCell ref="B2:AJ2"/>
    <mergeCell ref="B3:AJ3"/>
    <mergeCell ref="B4:H4"/>
    <mergeCell ref="I4:T4"/>
    <mergeCell ref="U4:AJ4"/>
    <mergeCell ref="B5:D5"/>
    <mergeCell ref="F5:N5"/>
    <mergeCell ref="O5:AF5"/>
    <mergeCell ref="AG5:AJ5"/>
  </mergeCells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B1:AJ23"/>
  <sheetViews>
    <sheetView zoomScalePageLayoutView="0" workbookViewId="0" topLeftCell="A6">
      <selection activeCell="E1" sqref="A1:IV16384"/>
    </sheetView>
  </sheetViews>
  <sheetFormatPr defaultColWidth="11.421875" defaultRowHeight="15"/>
  <cols>
    <col min="1" max="1" width="4.57421875" style="0" customWidth="1"/>
    <col min="2" max="2" width="15.8515625" style="53" customWidth="1"/>
    <col min="3" max="3" width="10.00390625" style="53" customWidth="1"/>
    <col min="4" max="4" width="27.7109375" style="0" customWidth="1"/>
    <col min="5" max="5" width="10.00390625" style="0" customWidth="1"/>
    <col min="8" max="8" width="19.28125" style="54" customWidth="1"/>
    <col min="9" max="9" width="15.7109375" style="54" customWidth="1"/>
    <col min="10" max="10" width="4.8515625" style="54" customWidth="1"/>
    <col min="11" max="12" width="5.7109375" style="0" customWidth="1"/>
    <col min="13" max="13" width="6.57421875" style="0" customWidth="1"/>
    <col min="14" max="14" width="6.140625" style="0" customWidth="1"/>
    <col min="15" max="32" width="5.00390625" style="0" customWidth="1"/>
    <col min="33" max="33" width="5.140625" style="55" customWidth="1"/>
    <col min="34" max="34" width="5.421875" style="0" customWidth="1"/>
    <col min="35" max="35" width="4.8515625" style="0" customWidth="1"/>
    <col min="36" max="36" width="7.140625" style="0" customWidth="1"/>
  </cols>
  <sheetData>
    <row r="1" spans="2:36" ht="15.75" thickBot="1">
      <c r="B1" s="1"/>
      <c r="C1" s="1"/>
      <c r="D1" s="2"/>
      <c r="E1" s="2"/>
      <c r="F1" s="2"/>
      <c r="G1" s="2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2:36" ht="15">
      <c r="B2" s="108" t="s">
        <v>38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10"/>
    </row>
    <row r="3" spans="2:36" ht="15.75" thickBot="1">
      <c r="B3" s="120" t="s">
        <v>39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2"/>
    </row>
    <row r="4" spans="2:36" ht="33.75" customHeight="1">
      <c r="B4" s="126" t="s">
        <v>57</v>
      </c>
      <c r="C4" s="127"/>
      <c r="D4" s="127"/>
      <c r="E4" s="127"/>
      <c r="F4" s="127"/>
      <c r="G4" s="127"/>
      <c r="H4" s="128"/>
      <c r="I4" s="129" t="s">
        <v>18</v>
      </c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1"/>
      <c r="U4" s="129" t="s">
        <v>58</v>
      </c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3"/>
    </row>
    <row r="5" spans="2:36" ht="39" customHeight="1" thickBot="1">
      <c r="B5" s="134" t="s">
        <v>90</v>
      </c>
      <c r="C5" s="135"/>
      <c r="D5" s="136"/>
      <c r="E5" s="4"/>
      <c r="F5" s="137" t="s">
        <v>91</v>
      </c>
      <c r="G5" s="137"/>
      <c r="H5" s="137"/>
      <c r="I5" s="137"/>
      <c r="J5" s="137"/>
      <c r="K5" s="137"/>
      <c r="L5" s="137"/>
      <c r="M5" s="137"/>
      <c r="N5" s="138"/>
      <c r="O5" s="139" t="s">
        <v>0</v>
      </c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1"/>
      <c r="AG5" s="142" t="s">
        <v>1</v>
      </c>
      <c r="AH5" s="143"/>
      <c r="AI5" s="143"/>
      <c r="AJ5" s="144"/>
    </row>
    <row r="6" spans="2:36" ht="16.5" customHeight="1">
      <c r="B6" s="111" t="s">
        <v>19</v>
      </c>
      <c r="C6" s="170" t="s">
        <v>2</v>
      </c>
      <c r="D6" s="171"/>
      <c r="E6" s="171"/>
      <c r="F6" s="171"/>
      <c r="G6" s="171"/>
      <c r="H6" s="171"/>
      <c r="I6" s="113" t="s">
        <v>3</v>
      </c>
      <c r="J6" s="115" t="s">
        <v>20</v>
      </c>
      <c r="K6" s="115" t="s">
        <v>4</v>
      </c>
      <c r="L6" s="117" t="s">
        <v>42</v>
      </c>
      <c r="M6" s="90" t="s">
        <v>21</v>
      </c>
      <c r="N6" s="92" t="s">
        <v>22</v>
      </c>
      <c r="O6" s="119" t="s">
        <v>34</v>
      </c>
      <c r="P6" s="95"/>
      <c r="Q6" s="94" t="s">
        <v>35</v>
      </c>
      <c r="R6" s="95"/>
      <c r="S6" s="94" t="s">
        <v>36</v>
      </c>
      <c r="T6" s="95"/>
      <c r="U6" s="94" t="s">
        <v>7</v>
      </c>
      <c r="V6" s="95"/>
      <c r="W6" s="94" t="s">
        <v>6</v>
      </c>
      <c r="X6" s="95"/>
      <c r="Y6" s="94" t="s">
        <v>37</v>
      </c>
      <c r="Z6" s="95"/>
      <c r="AA6" s="94" t="s">
        <v>5</v>
      </c>
      <c r="AB6" s="95"/>
      <c r="AC6" s="94" t="s">
        <v>8</v>
      </c>
      <c r="AD6" s="95"/>
      <c r="AE6" s="94" t="s">
        <v>9</v>
      </c>
      <c r="AF6" s="101"/>
      <c r="AG6" s="177" t="s">
        <v>10</v>
      </c>
      <c r="AH6" s="102" t="s">
        <v>11</v>
      </c>
      <c r="AI6" s="104" t="s">
        <v>12</v>
      </c>
      <c r="AJ6" s="106" t="s">
        <v>23</v>
      </c>
    </row>
    <row r="7" spans="2:36" ht="76.5" customHeight="1" thickBot="1">
      <c r="B7" s="112"/>
      <c r="C7" s="172"/>
      <c r="D7" s="173"/>
      <c r="E7" s="173"/>
      <c r="F7" s="173"/>
      <c r="G7" s="173"/>
      <c r="H7" s="173"/>
      <c r="I7" s="114"/>
      <c r="J7" s="116" t="s">
        <v>20</v>
      </c>
      <c r="K7" s="116"/>
      <c r="L7" s="118"/>
      <c r="M7" s="91"/>
      <c r="N7" s="93"/>
      <c r="O7" s="5" t="s">
        <v>24</v>
      </c>
      <c r="P7" s="57" t="s">
        <v>25</v>
      </c>
      <c r="Q7" s="6" t="s">
        <v>24</v>
      </c>
      <c r="R7" s="57" t="s">
        <v>25</v>
      </c>
      <c r="S7" s="6" t="s">
        <v>24</v>
      </c>
      <c r="T7" s="57" t="s">
        <v>25</v>
      </c>
      <c r="U7" s="6" t="s">
        <v>24</v>
      </c>
      <c r="V7" s="57" t="s">
        <v>25</v>
      </c>
      <c r="W7" s="6" t="s">
        <v>24</v>
      </c>
      <c r="X7" s="57" t="s">
        <v>25</v>
      </c>
      <c r="Y7" s="6" t="s">
        <v>24</v>
      </c>
      <c r="Z7" s="57" t="s">
        <v>25</v>
      </c>
      <c r="AA7" s="6" t="s">
        <v>24</v>
      </c>
      <c r="AB7" s="57" t="s">
        <v>26</v>
      </c>
      <c r="AC7" s="6" t="s">
        <v>24</v>
      </c>
      <c r="AD7" s="57" t="s">
        <v>26</v>
      </c>
      <c r="AE7" s="6" t="s">
        <v>24</v>
      </c>
      <c r="AF7" s="58" t="s">
        <v>26</v>
      </c>
      <c r="AG7" s="178"/>
      <c r="AH7" s="103"/>
      <c r="AI7" s="105"/>
      <c r="AJ7" s="107"/>
    </row>
    <row r="8" spans="2:36" ht="78" customHeight="1" thickBot="1">
      <c r="B8" s="7" t="s">
        <v>27</v>
      </c>
      <c r="C8" s="174" t="s">
        <v>92</v>
      </c>
      <c r="D8" s="175"/>
      <c r="E8" s="175"/>
      <c r="F8" s="175"/>
      <c r="G8" s="175"/>
      <c r="H8" s="175"/>
      <c r="I8" s="62" t="s">
        <v>93</v>
      </c>
      <c r="J8" s="68">
        <v>1980</v>
      </c>
      <c r="K8" s="68">
        <v>2693</v>
      </c>
      <c r="L8" s="8">
        <f>J8+(K8-J8)/(4*2)</f>
        <v>2069.125</v>
      </c>
      <c r="M8" s="9"/>
      <c r="N8" s="63"/>
      <c r="O8" s="10">
        <f>+O9</f>
        <v>0</v>
      </c>
      <c r="P8" s="11">
        <f aca="true" t="shared" si="0" ref="P8:AD9">+P9</f>
        <v>0</v>
      </c>
      <c r="Q8" s="11">
        <f t="shared" si="0"/>
        <v>0</v>
      </c>
      <c r="R8" s="11">
        <f t="shared" si="0"/>
        <v>0</v>
      </c>
      <c r="S8" s="11">
        <f t="shared" si="0"/>
        <v>0</v>
      </c>
      <c r="T8" s="11">
        <f t="shared" si="0"/>
        <v>0</v>
      </c>
      <c r="U8" s="11">
        <f t="shared" si="0"/>
        <v>0</v>
      </c>
      <c r="V8" s="11">
        <f t="shared" si="0"/>
        <v>0</v>
      </c>
      <c r="W8" s="11">
        <f t="shared" si="0"/>
        <v>0</v>
      </c>
      <c r="X8" s="11">
        <f t="shared" si="0"/>
        <v>0</v>
      </c>
      <c r="Y8" s="11">
        <f t="shared" si="0"/>
        <v>0</v>
      </c>
      <c r="Z8" s="11">
        <f t="shared" si="0"/>
        <v>0</v>
      </c>
      <c r="AA8" s="11">
        <f t="shared" si="0"/>
        <v>0</v>
      </c>
      <c r="AB8" s="11">
        <f t="shared" si="0"/>
        <v>0</v>
      </c>
      <c r="AC8" s="11">
        <f t="shared" si="0"/>
        <v>0</v>
      </c>
      <c r="AD8" s="11">
        <f t="shared" si="0"/>
        <v>0</v>
      </c>
      <c r="AE8" s="11">
        <f>+AE9</f>
        <v>0</v>
      </c>
      <c r="AF8" s="12">
        <f>+AF9</f>
        <v>0</v>
      </c>
      <c r="AG8" s="13">
        <f>+AG9</f>
        <v>0</v>
      </c>
      <c r="AH8" s="14"/>
      <c r="AI8" s="14"/>
      <c r="AJ8" s="15"/>
    </row>
    <row r="9" spans="2:36" ht="105.75" customHeight="1" thickBot="1">
      <c r="B9" s="16" t="s">
        <v>13</v>
      </c>
      <c r="C9" s="17" t="s">
        <v>32</v>
      </c>
      <c r="D9" s="17" t="s">
        <v>14</v>
      </c>
      <c r="E9" s="17" t="s">
        <v>28</v>
      </c>
      <c r="F9" s="18" t="s">
        <v>29</v>
      </c>
      <c r="G9" s="18" t="s">
        <v>30</v>
      </c>
      <c r="H9" s="64" t="s">
        <v>15</v>
      </c>
      <c r="I9" s="69" t="s">
        <v>33</v>
      </c>
      <c r="J9" s="40"/>
      <c r="K9" s="40"/>
      <c r="L9" s="40"/>
      <c r="M9" s="40"/>
      <c r="N9" s="41"/>
      <c r="O9" s="20">
        <f>+O10</f>
        <v>0</v>
      </c>
      <c r="P9" s="21">
        <f t="shared" si="0"/>
        <v>0</v>
      </c>
      <c r="Q9" s="22">
        <f t="shared" si="0"/>
        <v>0</v>
      </c>
      <c r="R9" s="21">
        <f t="shared" si="0"/>
        <v>0</v>
      </c>
      <c r="S9" s="22">
        <f t="shared" si="0"/>
        <v>0</v>
      </c>
      <c r="T9" s="21">
        <f t="shared" si="0"/>
        <v>0</v>
      </c>
      <c r="U9" s="22">
        <f t="shared" si="0"/>
        <v>0</v>
      </c>
      <c r="V9" s="21">
        <f t="shared" si="0"/>
        <v>0</v>
      </c>
      <c r="W9" s="22">
        <f t="shared" si="0"/>
        <v>0</v>
      </c>
      <c r="X9" s="21">
        <f t="shared" si="0"/>
        <v>0</v>
      </c>
      <c r="Y9" s="22">
        <f t="shared" si="0"/>
        <v>0</v>
      </c>
      <c r="Z9" s="21">
        <f t="shared" si="0"/>
        <v>0</v>
      </c>
      <c r="AA9" s="22">
        <f t="shared" si="0"/>
        <v>0</v>
      </c>
      <c r="AB9" s="21">
        <f t="shared" si="0"/>
        <v>0</v>
      </c>
      <c r="AC9" s="22">
        <f t="shared" si="0"/>
        <v>0</v>
      </c>
      <c r="AD9" s="21">
        <f t="shared" si="0"/>
        <v>0</v>
      </c>
      <c r="AE9" s="23">
        <f>+O9+Q9+S9+U9+W9+Y9+AA9+AC9</f>
        <v>0</v>
      </c>
      <c r="AF9" s="76">
        <f>AF10</f>
        <v>0</v>
      </c>
      <c r="AG9" s="77">
        <f>SUM(AG10:AG13)</f>
        <v>0</v>
      </c>
      <c r="AH9" s="74"/>
      <c r="AI9" s="74"/>
      <c r="AJ9" s="75"/>
    </row>
    <row r="10" spans="2:36" ht="17.25" customHeight="1">
      <c r="B10" s="180"/>
      <c r="C10" s="59"/>
      <c r="D10" s="27"/>
      <c r="E10" s="27"/>
      <c r="F10" s="28"/>
      <c r="G10" s="29"/>
      <c r="H10" s="232" t="s">
        <v>96</v>
      </c>
      <c r="I10" s="184" t="s">
        <v>99</v>
      </c>
      <c r="J10" s="223">
        <v>0</v>
      </c>
      <c r="K10" s="223">
        <v>100</v>
      </c>
      <c r="L10" s="223">
        <v>100</v>
      </c>
      <c r="M10" s="224"/>
      <c r="N10" s="225"/>
      <c r="O10" s="197"/>
      <c r="P10" s="198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94"/>
      <c r="AH10" s="176"/>
      <c r="AI10" s="176"/>
      <c r="AJ10" s="179"/>
    </row>
    <row r="11" spans="2:36" ht="17.25" customHeight="1">
      <c r="B11" s="147"/>
      <c r="C11" s="60"/>
      <c r="D11" s="31"/>
      <c r="E11" s="31"/>
      <c r="F11" s="32"/>
      <c r="G11" s="29"/>
      <c r="H11" s="210"/>
      <c r="I11" s="185"/>
      <c r="J11" s="89"/>
      <c r="K11" s="89"/>
      <c r="L11" s="89"/>
      <c r="M11" s="145"/>
      <c r="N11" s="96"/>
      <c r="O11" s="190"/>
      <c r="P11" s="192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95"/>
      <c r="AH11" s="156"/>
      <c r="AI11" s="156"/>
      <c r="AJ11" s="159"/>
    </row>
    <row r="12" spans="2:36" ht="17.25" customHeight="1">
      <c r="B12" s="147"/>
      <c r="C12" s="60"/>
      <c r="D12" s="31"/>
      <c r="E12" s="31"/>
      <c r="F12" s="33"/>
      <c r="G12" s="29"/>
      <c r="H12" s="210"/>
      <c r="I12" s="185"/>
      <c r="J12" s="89"/>
      <c r="K12" s="89"/>
      <c r="L12" s="89"/>
      <c r="M12" s="145"/>
      <c r="N12" s="96"/>
      <c r="O12" s="190"/>
      <c r="P12" s="192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95"/>
      <c r="AH12" s="156"/>
      <c r="AI12" s="156"/>
      <c r="AJ12" s="159"/>
    </row>
    <row r="13" spans="2:36" ht="17.25" customHeight="1" thickBot="1">
      <c r="B13" s="148"/>
      <c r="C13" s="61"/>
      <c r="D13" s="35"/>
      <c r="E13" s="35"/>
      <c r="F13" s="36"/>
      <c r="G13" s="37"/>
      <c r="H13" s="211"/>
      <c r="I13" s="186"/>
      <c r="J13" s="151"/>
      <c r="K13" s="151"/>
      <c r="L13" s="151"/>
      <c r="M13" s="146"/>
      <c r="N13" s="97"/>
      <c r="O13" s="191"/>
      <c r="P13" s="193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96"/>
      <c r="AH13" s="157"/>
      <c r="AI13" s="157"/>
      <c r="AJ13" s="160"/>
    </row>
    <row r="14" spans="2:36" ht="105.75" customHeight="1" thickBot="1">
      <c r="B14" s="16" t="s">
        <v>13</v>
      </c>
      <c r="C14" s="17" t="s">
        <v>32</v>
      </c>
      <c r="D14" s="17" t="s">
        <v>14</v>
      </c>
      <c r="E14" s="17" t="s">
        <v>28</v>
      </c>
      <c r="F14" s="18" t="s">
        <v>29</v>
      </c>
      <c r="G14" s="18" t="s">
        <v>30</v>
      </c>
      <c r="H14" s="64" t="s">
        <v>16</v>
      </c>
      <c r="I14" s="69" t="s">
        <v>33</v>
      </c>
      <c r="J14" s="40"/>
      <c r="K14" s="40"/>
      <c r="L14" s="40"/>
      <c r="M14" s="40"/>
      <c r="N14" s="41"/>
      <c r="O14" s="20">
        <f aca="true" t="shared" si="1" ref="O14:AD14">+O15</f>
        <v>0</v>
      </c>
      <c r="P14" s="21">
        <f t="shared" si="1"/>
        <v>0</v>
      </c>
      <c r="Q14" s="22">
        <f t="shared" si="1"/>
        <v>0</v>
      </c>
      <c r="R14" s="21">
        <f t="shared" si="1"/>
        <v>0</v>
      </c>
      <c r="S14" s="22">
        <f t="shared" si="1"/>
        <v>0</v>
      </c>
      <c r="T14" s="21">
        <f t="shared" si="1"/>
        <v>0</v>
      </c>
      <c r="U14" s="22">
        <f t="shared" si="1"/>
        <v>0</v>
      </c>
      <c r="V14" s="21">
        <f t="shared" si="1"/>
        <v>0</v>
      </c>
      <c r="W14" s="22">
        <f t="shared" si="1"/>
        <v>0</v>
      </c>
      <c r="X14" s="21">
        <f t="shared" si="1"/>
        <v>0</v>
      </c>
      <c r="Y14" s="22">
        <f t="shared" si="1"/>
        <v>0</v>
      </c>
      <c r="Z14" s="21">
        <f t="shared" si="1"/>
        <v>0</v>
      </c>
      <c r="AA14" s="22">
        <f t="shared" si="1"/>
        <v>0</v>
      </c>
      <c r="AB14" s="21">
        <f t="shared" si="1"/>
        <v>0</v>
      </c>
      <c r="AC14" s="22">
        <f t="shared" si="1"/>
        <v>0</v>
      </c>
      <c r="AD14" s="21">
        <f t="shared" si="1"/>
        <v>0</v>
      </c>
      <c r="AE14" s="23">
        <f>+O14+Q14+S14+U14+W14+Y14+AA14+AC14</f>
        <v>0</v>
      </c>
      <c r="AF14" s="76">
        <f>AF15</f>
        <v>0</v>
      </c>
      <c r="AG14" s="77">
        <f>SUM(AG15:AG18)</f>
        <v>0</v>
      </c>
      <c r="AH14" s="74"/>
      <c r="AI14" s="74"/>
      <c r="AJ14" s="75"/>
    </row>
    <row r="15" spans="2:36" ht="17.25" customHeight="1">
      <c r="B15" s="180"/>
      <c r="C15" s="59"/>
      <c r="D15" s="27"/>
      <c r="E15" s="27"/>
      <c r="F15" s="28"/>
      <c r="G15" s="29"/>
      <c r="H15" s="232" t="s">
        <v>97</v>
      </c>
      <c r="I15" s="184" t="s">
        <v>100</v>
      </c>
      <c r="J15" s="223">
        <v>0</v>
      </c>
      <c r="K15" s="223">
        <v>12</v>
      </c>
      <c r="L15" s="223">
        <v>12</v>
      </c>
      <c r="M15" s="224"/>
      <c r="N15" s="225"/>
      <c r="O15" s="197"/>
      <c r="P15" s="198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94"/>
      <c r="AH15" s="176"/>
      <c r="AI15" s="176"/>
      <c r="AJ15" s="179"/>
    </row>
    <row r="16" spans="2:36" ht="17.25" customHeight="1">
      <c r="B16" s="147"/>
      <c r="C16" s="60"/>
      <c r="D16" s="31"/>
      <c r="E16" s="31"/>
      <c r="F16" s="32"/>
      <c r="G16" s="29"/>
      <c r="H16" s="210"/>
      <c r="I16" s="185"/>
      <c r="J16" s="89"/>
      <c r="K16" s="89"/>
      <c r="L16" s="89"/>
      <c r="M16" s="145"/>
      <c r="N16" s="96"/>
      <c r="O16" s="190"/>
      <c r="P16" s="192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95"/>
      <c r="AH16" s="156"/>
      <c r="AI16" s="156"/>
      <c r="AJ16" s="159"/>
    </row>
    <row r="17" spans="2:36" ht="17.25" customHeight="1">
      <c r="B17" s="147"/>
      <c r="C17" s="60"/>
      <c r="D17" s="31"/>
      <c r="E17" s="31"/>
      <c r="F17" s="33"/>
      <c r="G17" s="29"/>
      <c r="H17" s="210"/>
      <c r="I17" s="185"/>
      <c r="J17" s="89"/>
      <c r="K17" s="89"/>
      <c r="L17" s="89"/>
      <c r="M17" s="145"/>
      <c r="N17" s="96"/>
      <c r="O17" s="190"/>
      <c r="P17" s="192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95"/>
      <c r="AH17" s="156"/>
      <c r="AI17" s="156"/>
      <c r="AJ17" s="159"/>
    </row>
    <row r="18" spans="2:36" ht="17.25" customHeight="1" thickBot="1">
      <c r="B18" s="148"/>
      <c r="C18" s="61"/>
      <c r="D18" s="35"/>
      <c r="E18" s="35"/>
      <c r="F18" s="36"/>
      <c r="G18" s="37"/>
      <c r="H18" s="211"/>
      <c r="I18" s="186"/>
      <c r="J18" s="151"/>
      <c r="K18" s="151"/>
      <c r="L18" s="151"/>
      <c r="M18" s="146"/>
      <c r="N18" s="97"/>
      <c r="O18" s="191"/>
      <c r="P18" s="193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96"/>
      <c r="AH18" s="157"/>
      <c r="AI18" s="157"/>
      <c r="AJ18" s="160"/>
    </row>
    <row r="19" spans="2:36" ht="105.75" customHeight="1" thickBot="1">
      <c r="B19" s="16" t="s">
        <v>13</v>
      </c>
      <c r="C19" s="17" t="s">
        <v>32</v>
      </c>
      <c r="D19" s="17" t="s">
        <v>14</v>
      </c>
      <c r="E19" s="17" t="s">
        <v>28</v>
      </c>
      <c r="F19" s="18" t="s">
        <v>29</v>
      </c>
      <c r="G19" s="18" t="s">
        <v>30</v>
      </c>
      <c r="H19" s="64" t="s">
        <v>17</v>
      </c>
      <c r="I19" s="69" t="s">
        <v>33</v>
      </c>
      <c r="J19" s="40"/>
      <c r="K19" s="40"/>
      <c r="L19" s="40"/>
      <c r="M19" s="40"/>
      <c r="N19" s="41"/>
      <c r="O19" s="20">
        <f aca="true" t="shared" si="2" ref="O19:AD19">+O20</f>
        <v>0</v>
      </c>
      <c r="P19" s="21">
        <f t="shared" si="2"/>
        <v>0</v>
      </c>
      <c r="Q19" s="22">
        <f t="shared" si="2"/>
        <v>0</v>
      </c>
      <c r="R19" s="21">
        <f t="shared" si="2"/>
        <v>0</v>
      </c>
      <c r="S19" s="22">
        <f t="shared" si="2"/>
        <v>0</v>
      </c>
      <c r="T19" s="21">
        <f t="shared" si="2"/>
        <v>0</v>
      </c>
      <c r="U19" s="22">
        <f t="shared" si="2"/>
        <v>0</v>
      </c>
      <c r="V19" s="21">
        <f t="shared" si="2"/>
        <v>0</v>
      </c>
      <c r="W19" s="22">
        <f t="shared" si="2"/>
        <v>0</v>
      </c>
      <c r="X19" s="21">
        <f t="shared" si="2"/>
        <v>0</v>
      </c>
      <c r="Y19" s="22">
        <f t="shared" si="2"/>
        <v>0</v>
      </c>
      <c r="Z19" s="21">
        <f t="shared" si="2"/>
        <v>0</v>
      </c>
      <c r="AA19" s="22">
        <f t="shared" si="2"/>
        <v>0</v>
      </c>
      <c r="AB19" s="21">
        <f t="shared" si="2"/>
        <v>0</v>
      </c>
      <c r="AC19" s="22">
        <f t="shared" si="2"/>
        <v>0</v>
      </c>
      <c r="AD19" s="21">
        <f t="shared" si="2"/>
        <v>0</v>
      </c>
      <c r="AE19" s="23">
        <f>+O19+Q19+S19+U19+W19+Y19+AA19+AC19</f>
        <v>0</v>
      </c>
      <c r="AF19" s="76">
        <f>AF20</f>
        <v>0</v>
      </c>
      <c r="AG19" s="77">
        <f>SUM(AG20:AG23)</f>
        <v>0</v>
      </c>
      <c r="AH19" s="74"/>
      <c r="AI19" s="74"/>
      <c r="AJ19" s="75"/>
    </row>
    <row r="20" spans="2:36" ht="17.25" customHeight="1">
      <c r="B20" s="180"/>
      <c r="C20" s="59"/>
      <c r="D20" s="27"/>
      <c r="E20" s="27"/>
      <c r="F20" s="28"/>
      <c r="G20" s="29"/>
      <c r="H20" s="232" t="s">
        <v>98</v>
      </c>
      <c r="I20" s="184" t="s">
        <v>101</v>
      </c>
      <c r="J20" s="223">
        <v>0</v>
      </c>
      <c r="K20" s="223">
        <v>1</v>
      </c>
      <c r="L20" s="223">
        <v>1</v>
      </c>
      <c r="M20" s="224"/>
      <c r="N20" s="225"/>
      <c r="O20" s="197"/>
      <c r="P20" s="198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94"/>
      <c r="AH20" s="176"/>
      <c r="AI20" s="176"/>
      <c r="AJ20" s="179"/>
    </row>
    <row r="21" spans="2:36" ht="17.25" customHeight="1">
      <c r="B21" s="147"/>
      <c r="C21" s="60"/>
      <c r="D21" s="31"/>
      <c r="E21" s="31"/>
      <c r="F21" s="32"/>
      <c r="G21" s="29"/>
      <c r="H21" s="210"/>
      <c r="I21" s="185"/>
      <c r="J21" s="89"/>
      <c r="K21" s="89"/>
      <c r="L21" s="89"/>
      <c r="M21" s="145"/>
      <c r="N21" s="96"/>
      <c r="O21" s="190"/>
      <c r="P21" s="192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95"/>
      <c r="AH21" s="156"/>
      <c r="AI21" s="156"/>
      <c r="AJ21" s="159"/>
    </row>
    <row r="22" spans="2:36" ht="17.25" customHeight="1">
      <c r="B22" s="147"/>
      <c r="C22" s="60"/>
      <c r="D22" s="31"/>
      <c r="E22" s="31"/>
      <c r="F22" s="33"/>
      <c r="G22" s="29"/>
      <c r="H22" s="210"/>
      <c r="I22" s="185"/>
      <c r="J22" s="89"/>
      <c r="K22" s="89"/>
      <c r="L22" s="89"/>
      <c r="M22" s="145"/>
      <c r="N22" s="96"/>
      <c r="O22" s="190"/>
      <c r="P22" s="192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95"/>
      <c r="AH22" s="156"/>
      <c r="AI22" s="156"/>
      <c r="AJ22" s="159"/>
    </row>
    <row r="23" spans="2:36" ht="17.25" customHeight="1" thickBot="1">
      <c r="B23" s="148"/>
      <c r="C23" s="61"/>
      <c r="D23" s="35"/>
      <c r="E23" s="35"/>
      <c r="F23" s="36"/>
      <c r="G23" s="37"/>
      <c r="H23" s="211"/>
      <c r="I23" s="186"/>
      <c r="J23" s="151"/>
      <c r="K23" s="151"/>
      <c r="L23" s="151"/>
      <c r="M23" s="146"/>
      <c r="N23" s="97"/>
      <c r="O23" s="191"/>
      <c r="P23" s="193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96"/>
      <c r="AH23" s="157"/>
      <c r="AI23" s="157"/>
      <c r="AJ23" s="160"/>
    </row>
  </sheetData>
  <sheetProtection/>
  <mergeCells count="121">
    <mergeCell ref="AE20:AE23"/>
    <mergeCell ref="AF20:AF23"/>
    <mergeCell ref="AG20:AG23"/>
    <mergeCell ref="AH20:AH23"/>
    <mergeCell ref="AI20:AI23"/>
    <mergeCell ref="AJ20:AJ23"/>
    <mergeCell ref="Y20:Y23"/>
    <mergeCell ref="Z20:Z23"/>
    <mergeCell ref="AA20:AA23"/>
    <mergeCell ref="AB20:AB23"/>
    <mergeCell ref="AC20:AC23"/>
    <mergeCell ref="AD20:AD23"/>
    <mergeCell ref="S20:S23"/>
    <mergeCell ref="T20:T23"/>
    <mergeCell ref="U20:U23"/>
    <mergeCell ref="V20:V23"/>
    <mergeCell ref="W20:W23"/>
    <mergeCell ref="X20:X23"/>
    <mergeCell ref="M20:M23"/>
    <mergeCell ref="N20:N23"/>
    <mergeCell ref="O20:O23"/>
    <mergeCell ref="P20:P23"/>
    <mergeCell ref="Q20:Q23"/>
    <mergeCell ref="R20:R23"/>
    <mergeCell ref="B20:B23"/>
    <mergeCell ref="H20:H23"/>
    <mergeCell ref="I20:I23"/>
    <mergeCell ref="J20:J23"/>
    <mergeCell ref="K20:K23"/>
    <mergeCell ref="L20:L23"/>
    <mergeCell ref="AE15:AE18"/>
    <mergeCell ref="AF15:AF18"/>
    <mergeCell ref="AG15:AG18"/>
    <mergeCell ref="AH15:AH18"/>
    <mergeCell ref="AI15:AI18"/>
    <mergeCell ref="AJ15:AJ18"/>
    <mergeCell ref="Y15:Y18"/>
    <mergeCell ref="Z15:Z18"/>
    <mergeCell ref="AA15:AA18"/>
    <mergeCell ref="AB15:AB18"/>
    <mergeCell ref="AC15:AC18"/>
    <mergeCell ref="AD15:AD18"/>
    <mergeCell ref="S15:S18"/>
    <mergeCell ref="T15:T18"/>
    <mergeCell ref="U15:U18"/>
    <mergeCell ref="V15:V18"/>
    <mergeCell ref="W15:W18"/>
    <mergeCell ref="X15:X18"/>
    <mergeCell ref="M15:M18"/>
    <mergeCell ref="N15:N18"/>
    <mergeCell ref="O15:O18"/>
    <mergeCell ref="P15:P18"/>
    <mergeCell ref="Q15:Q18"/>
    <mergeCell ref="R15:R18"/>
    <mergeCell ref="B15:B18"/>
    <mergeCell ref="H15:H18"/>
    <mergeCell ref="I15:I18"/>
    <mergeCell ref="J15:J18"/>
    <mergeCell ref="K15:K18"/>
    <mergeCell ref="L15:L18"/>
    <mergeCell ref="AE10:AE13"/>
    <mergeCell ref="AF10:AF13"/>
    <mergeCell ref="AG10:AG13"/>
    <mergeCell ref="AH10:AH13"/>
    <mergeCell ref="AI10:AI13"/>
    <mergeCell ref="AJ10:AJ13"/>
    <mergeCell ref="Y10:Y13"/>
    <mergeCell ref="Z10:Z13"/>
    <mergeCell ref="AA10:AA13"/>
    <mergeCell ref="AB10:AB13"/>
    <mergeCell ref="AC10:AC13"/>
    <mergeCell ref="AD10:AD13"/>
    <mergeCell ref="S10:S13"/>
    <mergeCell ref="T10:T13"/>
    <mergeCell ref="U10:U13"/>
    <mergeCell ref="V10:V13"/>
    <mergeCell ref="W10:W13"/>
    <mergeCell ref="X10:X13"/>
    <mergeCell ref="M10:M13"/>
    <mergeCell ref="N10:N13"/>
    <mergeCell ref="O10:O13"/>
    <mergeCell ref="P10:P13"/>
    <mergeCell ref="Q10:Q13"/>
    <mergeCell ref="R10:R13"/>
    <mergeCell ref="AH6:AH7"/>
    <mergeCell ref="AI6:AI7"/>
    <mergeCell ref="AJ6:AJ7"/>
    <mergeCell ref="C8:H8"/>
    <mergeCell ref="B10:B13"/>
    <mergeCell ref="H10:H13"/>
    <mergeCell ref="I10:I13"/>
    <mergeCell ref="J10:J13"/>
    <mergeCell ref="K10:K13"/>
    <mergeCell ref="L10:L13"/>
    <mergeCell ref="W6:X6"/>
    <mergeCell ref="Y6:Z6"/>
    <mergeCell ref="AA6:AB6"/>
    <mergeCell ref="AC6:AD6"/>
    <mergeCell ref="AE6:AF6"/>
    <mergeCell ref="AG6:AG7"/>
    <mergeCell ref="M6:M7"/>
    <mergeCell ref="N6:N7"/>
    <mergeCell ref="O6:P6"/>
    <mergeCell ref="Q6:R6"/>
    <mergeCell ref="S6:T6"/>
    <mergeCell ref="U6:V6"/>
    <mergeCell ref="B6:B7"/>
    <mergeCell ref="C6:H7"/>
    <mergeCell ref="I6:I7"/>
    <mergeCell ref="J6:J7"/>
    <mergeCell ref="K6:K7"/>
    <mergeCell ref="L6:L7"/>
    <mergeCell ref="B2:AJ2"/>
    <mergeCell ref="B3:AJ3"/>
    <mergeCell ref="B4:H4"/>
    <mergeCell ref="I4:T4"/>
    <mergeCell ref="U4:AJ4"/>
    <mergeCell ref="B5:D5"/>
    <mergeCell ref="F5:N5"/>
    <mergeCell ref="O5:AF5"/>
    <mergeCell ref="AG5:AJ5"/>
  </mergeCells>
  <printOptions/>
  <pageMargins left="0.7" right="0.7" top="0.75" bottom="0.75" header="0.3" footer="0.3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B1:AJ18"/>
  <sheetViews>
    <sheetView zoomScalePageLayoutView="0" workbookViewId="0" topLeftCell="O8">
      <selection activeCell="AE9" sqref="AE9"/>
    </sheetView>
  </sheetViews>
  <sheetFormatPr defaultColWidth="11.421875" defaultRowHeight="15"/>
  <cols>
    <col min="1" max="1" width="4.57421875" style="0" customWidth="1"/>
    <col min="2" max="2" width="15.8515625" style="53" customWidth="1"/>
    <col min="3" max="3" width="10.00390625" style="53" customWidth="1"/>
    <col min="4" max="4" width="27.7109375" style="0" customWidth="1"/>
    <col min="5" max="5" width="10.00390625" style="0" customWidth="1"/>
    <col min="8" max="8" width="19.28125" style="54" customWidth="1"/>
    <col min="9" max="9" width="15.7109375" style="54" customWidth="1"/>
    <col min="10" max="10" width="4.8515625" style="54" customWidth="1"/>
    <col min="11" max="12" width="5.7109375" style="0" customWidth="1"/>
    <col min="13" max="13" width="6.57421875" style="0" customWidth="1"/>
    <col min="14" max="14" width="6.140625" style="0" customWidth="1"/>
    <col min="15" max="32" width="5.00390625" style="0" customWidth="1"/>
    <col min="33" max="33" width="5.140625" style="55" customWidth="1"/>
    <col min="34" max="34" width="5.421875" style="0" customWidth="1"/>
    <col min="35" max="35" width="4.8515625" style="0" customWidth="1"/>
    <col min="36" max="36" width="7.140625" style="0" customWidth="1"/>
  </cols>
  <sheetData>
    <row r="1" spans="2:36" ht="15.75" thickBot="1">
      <c r="B1" s="1"/>
      <c r="C1" s="1"/>
      <c r="D1" s="2"/>
      <c r="E1" s="2"/>
      <c r="F1" s="2"/>
      <c r="G1" s="2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2:36" ht="15">
      <c r="B2" s="108" t="s">
        <v>38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10"/>
    </row>
    <row r="3" spans="2:36" ht="15.75" thickBot="1">
      <c r="B3" s="120" t="s">
        <v>39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2"/>
    </row>
    <row r="4" spans="2:36" ht="33.75" customHeight="1">
      <c r="B4" s="126" t="s">
        <v>57</v>
      </c>
      <c r="C4" s="127"/>
      <c r="D4" s="127"/>
      <c r="E4" s="127"/>
      <c r="F4" s="127"/>
      <c r="G4" s="127"/>
      <c r="H4" s="128"/>
      <c r="I4" s="129" t="s">
        <v>18</v>
      </c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1"/>
      <c r="U4" s="129" t="s">
        <v>58</v>
      </c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3"/>
    </row>
    <row r="5" spans="2:36" ht="39" customHeight="1" thickBot="1">
      <c r="B5" s="134" t="s">
        <v>90</v>
      </c>
      <c r="C5" s="135"/>
      <c r="D5" s="136"/>
      <c r="E5" s="4"/>
      <c r="F5" s="137" t="s">
        <v>91</v>
      </c>
      <c r="G5" s="137"/>
      <c r="H5" s="137"/>
      <c r="I5" s="137"/>
      <c r="J5" s="137"/>
      <c r="K5" s="137"/>
      <c r="L5" s="137"/>
      <c r="M5" s="137"/>
      <c r="N5" s="138"/>
      <c r="O5" s="139" t="s">
        <v>0</v>
      </c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1"/>
      <c r="AG5" s="142" t="s">
        <v>1</v>
      </c>
      <c r="AH5" s="143"/>
      <c r="AI5" s="143"/>
      <c r="AJ5" s="144"/>
    </row>
    <row r="6" spans="2:36" ht="16.5" customHeight="1">
      <c r="B6" s="111" t="s">
        <v>19</v>
      </c>
      <c r="C6" s="170" t="s">
        <v>2</v>
      </c>
      <c r="D6" s="171"/>
      <c r="E6" s="171"/>
      <c r="F6" s="171"/>
      <c r="G6" s="171"/>
      <c r="H6" s="171"/>
      <c r="I6" s="113" t="s">
        <v>3</v>
      </c>
      <c r="J6" s="115" t="s">
        <v>20</v>
      </c>
      <c r="K6" s="115" t="s">
        <v>4</v>
      </c>
      <c r="L6" s="117" t="s">
        <v>42</v>
      </c>
      <c r="M6" s="90" t="s">
        <v>21</v>
      </c>
      <c r="N6" s="92" t="s">
        <v>22</v>
      </c>
      <c r="O6" s="119" t="s">
        <v>34</v>
      </c>
      <c r="P6" s="95"/>
      <c r="Q6" s="94" t="s">
        <v>35</v>
      </c>
      <c r="R6" s="95"/>
      <c r="S6" s="94" t="s">
        <v>36</v>
      </c>
      <c r="T6" s="95"/>
      <c r="U6" s="94" t="s">
        <v>7</v>
      </c>
      <c r="V6" s="95"/>
      <c r="W6" s="94" t="s">
        <v>6</v>
      </c>
      <c r="X6" s="95"/>
      <c r="Y6" s="94" t="s">
        <v>37</v>
      </c>
      <c r="Z6" s="95"/>
      <c r="AA6" s="94" t="s">
        <v>5</v>
      </c>
      <c r="AB6" s="95"/>
      <c r="AC6" s="94" t="s">
        <v>8</v>
      </c>
      <c r="AD6" s="95"/>
      <c r="AE6" s="94" t="s">
        <v>9</v>
      </c>
      <c r="AF6" s="101"/>
      <c r="AG6" s="177" t="s">
        <v>10</v>
      </c>
      <c r="AH6" s="102" t="s">
        <v>11</v>
      </c>
      <c r="AI6" s="104" t="s">
        <v>12</v>
      </c>
      <c r="AJ6" s="106" t="s">
        <v>23</v>
      </c>
    </row>
    <row r="7" spans="2:36" ht="76.5" customHeight="1" thickBot="1">
      <c r="B7" s="112"/>
      <c r="C7" s="172"/>
      <c r="D7" s="173"/>
      <c r="E7" s="173"/>
      <c r="F7" s="173"/>
      <c r="G7" s="173"/>
      <c r="H7" s="173"/>
      <c r="I7" s="114"/>
      <c r="J7" s="116" t="s">
        <v>20</v>
      </c>
      <c r="K7" s="116"/>
      <c r="L7" s="118"/>
      <c r="M7" s="91"/>
      <c r="N7" s="93"/>
      <c r="O7" s="5" t="s">
        <v>24</v>
      </c>
      <c r="P7" s="57" t="s">
        <v>25</v>
      </c>
      <c r="Q7" s="6" t="s">
        <v>24</v>
      </c>
      <c r="R7" s="57" t="s">
        <v>25</v>
      </c>
      <c r="S7" s="6" t="s">
        <v>24</v>
      </c>
      <c r="T7" s="57" t="s">
        <v>25</v>
      </c>
      <c r="U7" s="6" t="s">
        <v>24</v>
      </c>
      <c r="V7" s="57" t="s">
        <v>25</v>
      </c>
      <c r="W7" s="6" t="s">
        <v>24</v>
      </c>
      <c r="X7" s="57" t="s">
        <v>25</v>
      </c>
      <c r="Y7" s="6" t="s">
        <v>24</v>
      </c>
      <c r="Z7" s="57" t="s">
        <v>25</v>
      </c>
      <c r="AA7" s="6" t="s">
        <v>24</v>
      </c>
      <c r="AB7" s="57" t="s">
        <v>26</v>
      </c>
      <c r="AC7" s="6" t="s">
        <v>24</v>
      </c>
      <c r="AD7" s="57" t="s">
        <v>26</v>
      </c>
      <c r="AE7" s="6" t="s">
        <v>24</v>
      </c>
      <c r="AF7" s="58" t="s">
        <v>26</v>
      </c>
      <c r="AG7" s="178"/>
      <c r="AH7" s="103"/>
      <c r="AI7" s="105"/>
      <c r="AJ7" s="107"/>
    </row>
    <row r="8" spans="2:36" ht="78" customHeight="1" thickBot="1">
      <c r="B8" s="7" t="s">
        <v>27</v>
      </c>
      <c r="C8" s="174" t="s">
        <v>102</v>
      </c>
      <c r="D8" s="175"/>
      <c r="E8" s="175"/>
      <c r="F8" s="175"/>
      <c r="G8" s="175"/>
      <c r="H8" s="175"/>
      <c r="I8" s="62" t="s">
        <v>103</v>
      </c>
      <c r="J8" s="68">
        <v>1715</v>
      </c>
      <c r="K8" s="68">
        <v>2693</v>
      </c>
      <c r="L8" s="8">
        <f>J8+(K8-J8)/(4*2)</f>
        <v>1837.25</v>
      </c>
      <c r="M8" s="9"/>
      <c r="N8" s="63"/>
      <c r="O8" s="10">
        <f>+O9+O14</f>
        <v>1040</v>
      </c>
      <c r="P8" s="11">
        <f aca="true" t="shared" si="0" ref="P8:AD9">+P9</f>
        <v>0</v>
      </c>
      <c r="Q8" s="11">
        <f t="shared" si="0"/>
        <v>0</v>
      </c>
      <c r="R8" s="11">
        <f t="shared" si="0"/>
        <v>0</v>
      </c>
      <c r="S8" s="11">
        <f t="shared" si="0"/>
        <v>0</v>
      </c>
      <c r="T8" s="11">
        <f t="shared" si="0"/>
        <v>0</v>
      </c>
      <c r="U8" s="11">
        <f t="shared" si="0"/>
        <v>0</v>
      </c>
      <c r="V8" s="11">
        <f t="shared" si="0"/>
        <v>0</v>
      </c>
      <c r="W8" s="11">
        <f t="shared" si="0"/>
        <v>0</v>
      </c>
      <c r="X8" s="11">
        <f t="shared" si="0"/>
        <v>0</v>
      </c>
      <c r="Y8" s="11">
        <f t="shared" si="0"/>
        <v>0</v>
      </c>
      <c r="Z8" s="11">
        <f t="shared" si="0"/>
        <v>0</v>
      </c>
      <c r="AA8" s="11">
        <f t="shared" si="0"/>
        <v>0</v>
      </c>
      <c r="AB8" s="11">
        <f t="shared" si="0"/>
        <v>0</v>
      </c>
      <c r="AC8" s="11">
        <f t="shared" si="0"/>
        <v>0</v>
      </c>
      <c r="AD8" s="11">
        <f t="shared" si="0"/>
        <v>0</v>
      </c>
      <c r="AE8" s="88">
        <f>+O8+Q8+S8+U8+W8+Y8+AA8+AC8</f>
        <v>1040</v>
      </c>
      <c r="AF8" s="12">
        <f>+AF9</f>
        <v>0</v>
      </c>
      <c r="AG8" s="13">
        <f>+AG9</f>
        <v>0</v>
      </c>
      <c r="AH8" s="14"/>
      <c r="AI8" s="14"/>
      <c r="AJ8" s="15"/>
    </row>
    <row r="9" spans="2:36" ht="105.75" customHeight="1" thickBot="1">
      <c r="B9" s="16" t="s">
        <v>13</v>
      </c>
      <c r="C9" s="17" t="s">
        <v>32</v>
      </c>
      <c r="D9" s="17" t="s">
        <v>14</v>
      </c>
      <c r="E9" s="17" t="s">
        <v>28</v>
      </c>
      <c r="F9" s="18" t="s">
        <v>29</v>
      </c>
      <c r="G9" s="18" t="s">
        <v>30</v>
      </c>
      <c r="H9" s="64" t="s">
        <v>15</v>
      </c>
      <c r="I9" s="69" t="s">
        <v>33</v>
      </c>
      <c r="J9" s="40"/>
      <c r="K9" s="40"/>
      <c r="L9" s="40"/>
      <c r="M9" s="40"/>
      <c r="N9" s="41"/>
      <c r="O9" s="20">
        <f>+O10</f>
        <v>940</v>
      </c>
      <c r="P9" s="21">
        <f t="shared" si="0"/>
        <v>0</v>
      </c>
      <c r="Q9" s="22">
        <f t="shared" si="0"/>
        <v>0</v>
      </c>
      <c r="R9" s="21">
        <f t="shared" si="0"/>
        <v>0</v>
      </c>
      <c r="S9" s="22">
        <f t="shared" si="0"/>
        <v>0</v>
      </c>
      <c r="T9" s="21">
        <f t="shared" si="0"/>
        <v>0</v>
      </c>
      <c r="U9" s="22">
        <f t="shared" si="0"/>
        <v>0</v>
      </c>
      <c r="V9" s="21">
        <f t="shared" si="0"/>
        <v>0</v>
      </c>
      <c r="W9" s="22">
        <f t="shared" si="0"/>
        <v>0</v>
      </c>
      <c r="X9" s="21">
        <f t="shared" si="0"/>
        <v>0</v>
      </c>
      <c r="Y9" s="22">
        <f t="shared" si="0"/>
        <v>0</v>
      </c>
      <c r="Z9" s="21">
        <f t="shared" si="0"/>
        <v>0</v>
      </c>
      <c r="AA9" s="22">
        <f t="shared" si="0"/>
        <v>0</v>
      </c>
      <c r="AB9" s="21">
        <f t="shared" si="0"/>
        <v>0</v>
      </c>
      <c r="AC9" s="22">
        <f t="shared" si="0"/>
        <v>0</v>
      </c>
      <c r="AD9" s="21">
        <f t="shared" si="0"/>
        <v>0</v>
      </c>
      <c r="AE9" s="23">
        <f>+O9+Q9+S9+U9+W9+Y9+AA9+AC9</f>
        <v>940</v>
      </c>
      <c r="AF9" s="76">
        <f>AF10</f>
        <v>0</v>
      </c>
      <c r="AG9" s="77">
        <f>SUM(AG10:AG13)</f>
        <v>0</v>
      </c>
      <c r="AH9" s="74"/>
      <c r="AI9" s="74"/>
      <c r="AJ9" s="75"/>
    </row>
    <row r="10" spans="2:36" ht="17.25" customHeight="1">
      <c r="B10" s="180"/>
      <c r="C10" s="59"/>
      <c r="D10" s="27"/>
      <c r="E10" s="27"/>
      <c r="F10" s="28"/>
      <c r="G10" s="29"/>
      <c r="H10" s="232" t="s">
        <v>104</v>
      </c>
      <c r="I10" s="184" t="s">
        <v>106</v>
      </c>
      <c r="J10" s="223">
        <v>0</v>
      </c>
      <c r="K10" s="223">
        <v>1</v>
      </c>
      <c r="L10" s="223">
        <v>1</v>
      </c>
      <c r="M10" s="224"/>
      <c r="N10" s="225"/>
      <c r="O10" s="197">
        <v>940</v>
      </c>
      <c r="P10" s="198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94"/>
      <c r="AH10" s="176"/>
      <c r="AI10" s="176"/>
      <c r="AJ10" s="179"/>
    </row>
    <row r="11" spans="2:36" ht="17.25" customHeight="1">
      <c r="B11" s="147"/>
      <c r="C11" s="60"/>
      <c r="D11" s="31"/>
      <c r="E11" s="31"/>
      <c r="F11" s="32"/>
      <c r="G11" s="29"/>
      <c r="H11" s="210"/>
      <c r="I11" s="185"/>
      <c r="J11" s="89"/>
      <c r="K11" s="89"/>
      <c r="L11" s="89"/>
      <c r="M11" s="145"/>
      <c r="N11" s="96"/>
      <c r="O11" s="190"/>
      <c r="P11" s="192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95"/>
      <c r="AH11" s="156"/>
      <c r="AI11" s="156"/>
      <c r="AJ11" s="159"/>
    </row>
    <row r="12" spans="2:36" ht="17.25" customHeight="1">
      <c r="B12" s="147"/>
      <c r="C12" s="60"/>
      <c r="D12" s="31"/>
      <c r="E12" s="31"/>
      <c r="F12" s="33"/>
      <c r="G12" s="29"/>
      <c r="H12" s="210"/>
      <c r="I12" s="185"/>
      <c r="J12" s="89"/>
      <c r="K12" s="89"/>
      <c r="L12" s="89"/>
      <c r="M12" s="145"/>
      <c r="N12" s="96"/>
      <c r="O12" s="190"/>
      <c r="P12" s="192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95"/>
      <c r="AH12" s="156"/>
      <c r="AI12" s="156"/>
      <c r="AJ12" s="159"/>
    </row>
    <row r="13" spans="2:36" ht="17.25" customHeight="1" thickBot="1">
      <c r="B13" s="148"/>
      <c r="C13" s="61"/>
      <c r="D13" s="35"/>
      <c r="E13" s="35"/>
      <c r="F13" s="36"/>
      <c r="G13" s="37"/>
      <c r="H13" s="211"/>
      <c r="I13" s="186"/>
      <c r="J13" s="151"/>
      <c r="K13" s="151"/>
      <c r="L13" s="151"/>
      <c r="M13" s="146"/>
      <c r="N13" s="97"/>
      <c r="O13" s="191"/>
      <c r="P13" s="193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96"/>
      <c r="AH13" s="157"/>
      <c r="AI13" s="157"/>
      <c r="AJ13" s="160"/>
    </row>
    <row r="14" spans="2:36" ht="105.75" customHeight="1" thickBot="1">
      <c r="B14" s="16" t="s">
        <v>13</v>
      </c>
      <c r="C14" s="17" t="s">
        <v>32</v>
      </c>
      <c r="D14" s="17" t="s">
        <v>14</v>
      </c>
      <c r="E14" s="17" t="s">
        <v>28</v>
      </c>
      <c r="F14" s="18" t="s">
        <v>29</v>
      </c>
      <c r="G14" s="18" t="s">
        <v>30</v>
      </c>
      <c r="H14" s="64" t="s">
        <v>16</v>
      </c>
      <c r="I14" s="69" t="s">
        <v>33</v>
      </c>
      <c r="J14" s="40"/>
      <c r="K14" s="40"/>
      <c r="L14" s="40"/>
      <c r="M14" s="40"/>
      <c r="N14" s="41"/>
      <c r="O14" s="20">
        <f>+O15</f>
        <v>100</v>
      </c>
      <c r="P14" s="21">
        <f aca="true" t="shared" si="1" ref="P14:AD14">+P15</f>
        <v>0</v>
      </c>
      <c r="Q14" s="22">
        <f t="shared" si="1"/>
        <v>0</v>
      </c>
      <c r="R14" s="21">
        <f t="shared" si="1"/>
        <v>0</v>
      </c>
      <c r="S14" s="22">
        <f t="shared" si="1"/>
        <v>0</v>
      </c>
      <c r="T14" s="21">
        <f t="shared" si="1"/>
        <v>0</v>
      </c>
      <c r="U14" s="22">
        <f t="shared" si="1"/>
        <v>0</v>
      </c>
      <c r="V14" s="21">
        <f t="shared" si="1"/>
        <v>0</v>
      </c>
      <c r="W14" s="22">
        <f t="shared" si="1"/>
        <v>0</v>
      </c>
      <c r="X14" s="21">
        <f t="shared" si="1"/>
        <v>0</v>
      </c>
      <c r="Y14" s="22">
        <f t="shared" si="1"/>
        <v>0</v>
      </c>
      <c r="Z14" s="21">
        <f t="shared" si="1"/>
        <v>0</v>
      </c>
      <c r="AA14" s="22">
        <f t="shared" si="1"/>
        <v>0</v>
      </c>
      <c r="AB14" s="21">
        <f t="shared" si="1"/>
        <v>0</v>
      </c>
      <c r="AC14" s="22">
        <f t="shared" si="1"/>
        <v>0</v>
      </c>
      <c r="AD14" s="21">
        <f t="shared" si="1"/>
        <v>0</v>
      </c>
      <c r="AE14" s="23">
        <f>+O14+Q14+S14+U14+W14+Y14+AA14+AC14</f>
        <v>100</v>
      </c>
      <c r="AF14" s="76">
        <f>AF15</f>
        <v>0</v>
      </c>
      <c r="AG14" s="77">
        <f>SUM(AG15:AG18)</f>
        <v>0</v>
      </c>
      <c r="AH14" s="74"/>
      <c r="AI14" s="74"/>
      <c r="AJ14" s="75"/>
    </row>
    <row r="15" spans="2:36" ht="17.25" customHeight="1">
      <c r="B15" s="180"/>
      <c r="C15" s="59"/>
      <c r="D15" s="27"/>
      <c r="E15" s="27"/>
      <c r="F15" s="28"/>
      <c r="G15" s="29"/>
      <c r="H15" s="232" t="s">
        <v>105</v>
      </c>
      <c r="I15" s="184" t="s">
        <v>107</v>
      </c>
      <c r="J15" s="223">
        <v>0</v>
      </c>
      <c r="K15" s="223">
        <v>1</v>
      </c>
      <c r="L15" s="223">
        <v>1</v>
      </c>
      <c r="M15" s="224"/>
      <c r="N15" s="225"/>
      <c r="O15" s="197">
        <v>100</v>
      </c>
      <c r="P15" s="198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94"/>
      <c r="AH15" s="176"/>
      <c r="AI15" s="176"/>
      <c r="AJ15" s="179"/>
    </row>
    <row r="16" spans="2:36" ht="17.25" customHeight="1">
      <c r="B16" s="147"/>
      <c r="C16" s="60"/>
      <c r="D16" s="31"/>
      <c r="E16" s="31"/>
      <c r="F16" s="32"/>
      <c r="G16" s="29"/>
      <c r="H16" s="210"/>
      <c r="I16" s="185"/>
      <c r="J16" s="89"/>
      <c r="K16" s="89"/>
      <c r="L16" s="89"/>
      <c r="M16" s="145"/>
      <c r="N16" s="96"/>
      <c r="O16" s="190"/>
      <c r="P16" s="192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95"/>
      <c r="AH16" s="156"/>
      <c r="AI16" s="156"/>
      <c r="AJ16" s="159"/>
    </row>
    <row r="17" spans="2:36" ht="17.25" customHeight="1">
      <c r="B17" s="147"/>
      <c r="C17" s="60"/>
      <c r="D17" s="31"/>
      <c r="E17" s="31"/>
      <c r="F17" s="33"/>
      <c r="G17" s="29"/>
      <c r="H17" s="210"/>
      <c r="I17" s="185"/>
      <c r="J17" s="89"/>
      <c r="K17" s="89"/>
      <c r="L17" s="89"/>
      <c r="M17" s="145"/>
      <c r="N17" s="96"/>
      <c r="O17" s="190"/>
      <c r="P17" s="192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95"/>
      <c r="AH17" s="156"/>
      <c r="AI17" s="156"/>
      <c r="AJ17" s="159"/>
    </row>
    <row r="18" spans="2:36" ht="17.25" customHeight="1" thickBot="1">
      <c r="B18" s="148"/>
      <c r="C18" s="61"/>
      <c r="D18" s="35"/>
      <c r="E18" s="35"/>
      <c r="F18" s="36"/>
      <c r="G18" s="37"/>
      <c r="H18" s="211"/>
      <c r="I18" s="186"/>
      <c r="J18" s="151"/>
      <c r="K18" s="151"/>
      <c r="L18" s="151"/>
      <c r="M18" s="146"/>
      <c r="N18" s="97"/>
      <c r="O18" s="191"/>
      <c r="P18" s="193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96"/>
      <c r="AH18" s="157"/>
      <c r="AI18" s="157"/>
      <c r="AJ18" s="160"/>
    </row>
  </sheetData>
  <sheetProtection/>
  <mergeCells count="91">
    <mergeCell ref="AE15:AE18"/>
    <mergeCell ref="AF15:AF18"/>
    <mergeCell ref="AG15:AG18"/>
    <mergeCell ref="AH15:AH18"/>
    <mergeCell ref="AI15:AI18"/>
    <mergeCell ref="AJ15:AJ18"/>
    <mergeCell ref="Y15:Y18"/>
    <mergeCell ref="Z15:Z18"/>
    <mergeCell ref="AA15:AA18"/>
    <mergeCell ref="AB15:AB18"/>
    <mergeCell ref="AC15:AC18"/>
    <mergeCell ref="AD15:AD18"/>
    <mergeCell ref="S15:S18"/>
    <mergeCell ref="T15:T18"/>
    <mergeCell ref="U15:U18"/>
    <mergeCell ref="V15:V18"/>
    <mergeCell ref="W15:W18"/>
    <mergeCell ref="X15:X18"/>
    <mergeCell ref="M15:M18"/>
    <mergeCell ref="N15:N18"/>
    <mergeCell ref="O15:O18"/>
    <mergeCell ref="P15:P18"/>
    <mergeCell ref="Q15:Q18"/>
    <mergeCell ref="R15:R18"/>
    <mergeCell ref="B15:B18"/>
    <mergeCell ref="H15:H18"/>
    <mergeCell ref="I15:I18"/>
    <mergeCell ref="J15:J18"/>
    <mergeCell ref="K15:K18"/>
    <mergeCell ref="L15:L18"/>
    <mergeCell ref="AE10:AE13"/>
    <mergeCell ref="AF10:AF13"/>
    <mergeCell ref="AG10:AG13"/>
    <mergeCell ref="AH10:AH13"/>
    <mergeCell ref="AI10:AI13"/>
    <mergeCell ref="AJ10:AJ13"/>
    <mergeCell ref="Y10:Y13"/>
    <mergeCell ref="Z10:Z13"/>
    <mergeCell ref="AA10:AA13"/>
    <mergeCell ref="AB10:AB13"/>
    <mergeCell ref="AC10:AC13"/>
    <mergeCell ref="AD10:AD13"/>
    <mergeCell ref="S10:S13"/>
    <mergeCell ref="T10:T13"/>
    <mergeCell ref="U10:U13"/>
    <mergeCell ref="V10:V13"/>
    <mergeCell ref="W10:W13"/>
    <mergeCell ref="X10:X13"/>
    <mergeCell ref="M10:M13"/>
    <mergeCell ref="N10:N13"/>
    <mergeCell ref="O10:O13"/>
    <mergeCell ref="P10:P13"/>
    <mergeCell ref="Q10:Q13"/>
    <mergeCell ref="R10:R13"/>
    <mergeCell ref="AH6:AH7"/>
    <mergeCell ref="AI6:AI7"/>
    <mergeCell ref="AJ6:AJ7"/>
    <mergeCell ref="C8:H8"/>
    <mergeCell ref="B10:B13"/>
    <mergeCell ref="H10:H13"/>
    <mergeCell ref="I10:I13"/>
    <mergeCell ref="J10:J13"/>
    <mergeCell ref="K10:K13"/>
    <mergeCell ref="L10:L13"/>
    <mergeCell ref="W6:X6"/>
    <mergeCell ref="Y6:Z6"/>
    <mergeCell ref="AA6:AB6"/>
    <mergeCell ref="AC6:AD6"/>
    <mergeCell ref="AE6:AF6"/>
    <mergeCell ref="AG6:AG7"/>
    <mergeCell ref="M6:M7"/>
    <mergeCell ref="N6:N7"/>
    <mergeCell ref="O6:P6"/>
    <mergeCell ref="Q6:R6"/>
    <mergeCell ref="S6:T6"/>
    <mergeCell ref="U6:V6"/>
    <mergeCell ref="B6:B7"/>
    <mergeCell ref="C6:H7"/>
    <mergeCell ref="I6:I7"/>
    <mergeCell ref="J6:J7"/>
    <mergeCell ref="K6:K7"/>
    <mergeCell ref="L6:L7"/>
    <mergeCell ref="B2:AJ2"/>
    <mergeCell ref="B3:AJ3"/>
    <mergeCell ref="B4:H4"/>
    <mergeCell ref="I4:T4"/>
    <mergeCell ref="U4:AJ4"/>
    <mergeCell ref="B5:D5"/>
    <mergeCell ref="F5:N5"/>
    <mergeCell ref="O5:AF5"/>
    <mergeCell ref="AG5:AJ5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</dc:creator>
  <cp:keywords/>
  <dc:description/>
  <cp:lastModifiedBy>nohosala</cp:lastModifiedBy>
  <cp:lastPrinted>2012-09-25T14:02:11Z</cp:lastPrinted>
  <dcterms:created xsi:type="dcterms:W3CDTF">2012-06-04T03:15:36Z</dcterms:created>
  <dcterms:modified xsi:type="dcterms:W3CDTF">2013-03-22T21:39:34Z</dcterms:modified>
  <cp:category/>
  <cp:version/>
  <cp:contentType/>
  <cp:contentStatus/>
</cp:coreProperties>
</file>