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SECRETARIA DE PLANEACION" sheetId="1" r:id="rId1"/>
    <sheet name="cronograma" sheetId="2" r:id="rId2"/>
    <sheet name="Hoja1" sheetId="3" r:id="rId3"/>
    <sheet name="Hoja2" sheetId="4" r:id="rId4"/>
  </sheets>
  <externalReferences>
    <externalReference r:id="rId7"/>
  </externalReferences>
  <definedNames>
    <definedName name="_xlnm.Print_Area" localSheetId="1">'cronograma'!$A$248:$AW$264</definedName>
  </definedNames>
  <calcPr fullCalcOnLoad="1"/>
</workbook>
</file>

<file path=xl/sharedStrings.xml><?xml version="1.0" encoding="utf-8"?>
<sst xmlns="http://schemas.openxmlformats.org/spreadsheetml/2006/main" count="1574" uniqueCount="141">
  <si>
    <t xml:space="preserve">SISTEMA DEPARTAMENTAL DE EVALUACIÓN A LA GESTIÓN MUNICIPAL </t>
  </si>
  <si>
    <t xml:space="preserve">META DE RESULTADO PARA EL PERIODO DE GOBIERNO: </t>
  </si>
  <si>
    <t xml:space="preserve">META DE RESULTADO ANUAL: </t>
  </si>
  <si>
    <t>ESTRATEGIA ESTRUCTURAL</t>
  </si>
  <si>
    <t>SUBPROGRAMA:</t>
  </si>
  <si>
    <t xml:space="preserve">PROYECTO Y SUS ACCIONES </t>
  </si>
  <si>
    <t>No.</t>
  </si>
  <si>
    <t xml:space="preserve">NOMBRE DEL PROYECTO </t>
  </si>
  <si>
    <t>INDICADOR</t>
  </si>
  <si>
    <t>AVANCE FISICO A LA FECHA</t>
  </si>
  <si>
    <t xml:space="preserve">% DE AVANCE FISICO A LA FECHA </t>
  </si>
  <si>
    <t>META FISICA PROPUESTA</t>
  </si>
  <si>
    <t>SGP</t>
  </si>
  <si>
    <t>PROPIOS</t>
  </si>
  <si>
    <t>NACIONALES</t>
  </si>
  <si>
    <t xml:space="preserve">DEPARTAMENTALES </t>
  </si>
  <si>
    <t xml:space="preserve">REGALIAS </t>
  </si>
  <si>
    <t xml:space="preserve">CREDITO </t>
  </si>
  <si>
    <t>OTROS</t>
  </si>
  <si>
    <t xml:space="preserve"> $ TOTAL PROGRAMADO</t>
  </si>
  <si>
    <t xml:space="preserve"> $ TOTAL EJECUTADO</t>
  </si>
  <si>
    <t>ENTIDAD RESPONSABLE</t>
  </si>
  <si>
    <t xml:space="preserve">OBSERVACIONES </t>
  </si>
  <si>
    <t xml:space="preserve">FUENTES DE RECURSOS DE INVERSIÓN EN EL PRESENTE AÑO </t>
  </si>
  <si>
    <t>TOTAL PROGRAMADO</t>
  </si>
  <si>
    <t>SECRETARIA DE PLANEACION MUNICIPAL</t>
  </si>
  <si>
    <t xml:space="preserve">PROGRAMAS: </t>
  </si>
  <si>
    <t>PLAN VIAL</t>
  </si>
  <si>
    <t>Secretario de Planeación</t>
  </si>
  <si>
    <t>PROYECTO</t>
  </si>
  <si>
    <t>AÑO 2009</t>
  </si>
  <si>
    <t>ENERO</t>
  </si>
  <si>
    <t>SEMANA 1</t>
  </si>
  <si>
    <t>SEMANA 2</t>
  </si>
  <si>
    <t>SEMANA 3</t>
  </si>
  <si>
    <t>SEMANA 4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</si>
  <si>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</si>
  <si>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</si>
  <si>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</si>
  <si>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</si>
  <si>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</si>
  <si>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</si>
  <si>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</si>
  <si>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</si>
  <si>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</si>
  <si>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</si>
  <si>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</si>
  <si>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5.2 CRONOGRAMA DE EJECUCION PLAN DE ACCION</t>
  </si>
  <si>
    <t>PROGRAMA</t>
  </si>
  <si>
    <t>SUBPROGRAMA</t>
  </si>
  <si>
    <r>
      <rPr>
        <b/>
        <sz val="8"/>
        <rFont val="Times New Roman"/>
        <family val="1"/>
      </rPr>
      <t xml:space="preserve">5.1 </t>
    </r>
    <r>
      <rPr>
        <b/>
        <sz val="8"/>
        <rFont val="Arial"/>
        <family val="2"/>
      </rPr>
      <t>DEFINICIÓN DE LÍNEAS PRINCIPALES DE ACCIÓN</t>
    </r>
  </si>
  <si>
    <t>CCBTA</t>
  </si>
  <si>
    <t>Elaboró: Serafin</t>
  </si>
  <si>
    <t>COMPONENTE DE EFICACIA - PLAN DE ACCIÓN - VIGENCIA 2012</t>
  </si>
  <si>
    <t>LUIS FERNANDO QUESADA SALTARIN</t>
  </si>
  <si>
    <t>Escriba aquí el nombre jefe de la dependencia</t>
  </si>
  <si>
    <t>Escriba aquí el cargo</t>
  </si>
  <si>
    <t>DESARROLLO ASI SE CONSTRUYE EL FUTURO</t>
  </si>
  <si>
    <t>SECTOR: SALUD</t>
  </si>
  <si>
    <t>SALUD PARA UN FUTURO DIGNO</t>
  </si>
  <si>
    <t xml:space="preserve">TODOS VIVOS </t>
  </si>
  <si>
    <t>VIGILANCIA DEL RIESGO EN EL AMBITO FAMILIAR</t>
  </si>
  <si>
    <t xml:space="preserve"> SALUD INFANTIL :                  PLAN AMPLIADO DE INMUNIZACION(PAI)</t>
  </si>
  <si>
    <t>PNS -PIC</t>
  </si>
  <si>
    <t>EJE / AREA/ DIMENSION: PARA EL DESARROLLO HUMANO</t>
  </si>
  <si>
    <t>PLAN DE DESARROLLO</t>
  </si>
  <si>
    <t>Garantizar el acceso preferente al sistema de seguridad social, mediante el aseguramiento, la corbertura del régimen subsidiado y la optimización de los servicios de promoción y prevención de la enfermedades.</t>
  </si>
  <si>
    <t>VIGILANCIA A LA POBLACION DEL MUNICIPIO DE ARBELAEZ MEDIANTE  LA  PROMOCION Y PREVENCION DE LA SALUD.</t>
  </si>
  <si>
    <t>NUTRICION</t>
  </si>
  <si>
    <t>IMPLEMENTAR UN PROGRAMA  DE NUTRCION EN EL MUNICIPIO.</t>
  </si>
  <si>
    <t>SALUD SEXUAL Y REPRODUCTIVA</t>
  </si>
  <si>
    <t>IMPLEMENTAR UN PROGRAMA  DE   SALUD SEXUAL Y REPRODUCTIVA EN EL MUNICIPIO.</t>
  </si>
  <si>
    <t>HABITOS SALUDABLES</t>
  </si>
  <si>
    <t>ESCUELAS SALUDABLES</t>
  </si>
  <si>
    <t>ESTILOS DE VIDA SALUDABLE</t>
  </si>
  <si>
    <t>Acciones en salud para la población vulnerable y victima del conflicto</t>
  </si>
  <si>
    <t>ATENCION A LA POBLACION VULNERABLE   VICTIMAS DE CONFLICTO ARMADO.</t>
  </si>
  <si>
    <t>ATENCION A LA POBLACION VULNERABLE  DISCAPACIDAD</t>
  </si>
  <si>
    <t>SALUD MENTAL</t>
  </si>
  <si>
    <t>Acciones de vigilancia en Salud Pública</t>
  </si>
  <si>
    <t xml:space="preserve">VIGILANCIA SALUD PUBLICA (EPIDEMIOLOGICA) </t>
  </si>
  <si>
    <t>PARTICIPACION SOCIAL</t>
  </si>
  <si>
    <t>Prevención del Riesgo laboral</t>
  </si>
  <si>
    <t>PREVENCION, VIGILANCIA Y CONTROL DE RIESGO PROFESIONAL</t>
  </si>
  <si>
    <t xml:space="preserve">PRESTACION Y DESARROLLO DE SERVICIOS EN SALUD </t>
  </si>
  <si>
    <t>IMPLEMENTAR UN PROGRAMA  SALUD INFANTIL  PLAN AMPLIADO  DE INMUNIZACION  EN EL MUNICIPIO.</t>
  </si>
  <si>
    <t>IMPLEMENTAR UN PROGRAMA  DE ESTRATEGIA ESCUELA SALUDABLE  EN LAS ESCUELAS RURALES DEL MUNICIPIO.</t>
  </si>
  <si>
    <t>IMPLEMENTAR UN PROGRAMA  DE  ESTILOS DE VIDA SALUDABLE LAS ESCUELAS RURALES  Y COMUNIDAD EN GENERAL EN EL MUNICIPIO.</t>
  </si>
  <si>
    <t>IMPLEMENTAR UN PROGRAMA  DE  ATENCION A LA POBLACION   VICTIMAS DE CONFLICTO ARMADO EN EL MUNICIPIO.</t>
  </si>
  <si>
    <t>IMPLEMENTAR UN PROGRAMA  DE  ATENCION A LA POBLACION  VULNERABLE DISCAPACIDAD  EN EL MUNICIPIO.</t>
  </si>
  <si>
    <t>IMPLEMENTAR UN PROGRAMA  DE SALUD MENTAL   EN EL MUNICIPIO.</t>
  </si>
  <si>
    <t>IMPLEMENTAR VIGILANCIA  DE SALUD PUBLICA (EPIDEMIOLOGIA) EN EL MUNICIPIO.</t>
  </si>
  <si>
    <t>IMPLEMENTAR UN PROGRAMA  DE PARTICIPACION SOCIAL  EN EL MUNICIPIO.</t>
  </si>
  <si>
    <t>IMPLEMENTAR UN PROGRAMA  DE PRESTACION Y DESARROLLO DE SERVICIOS EN SALUD EN EL MUNICIPIO.</t>
  </si>
  <si>
    <t>IMPLEMENTAR UN PROGRAMA  SALUD INFANTIL  DE VIGILANCIA DEL RIESGO EN EL AMBITO FAMILIAR EN EL MUNICIPIO.</t>
  </si>
  <si>
    <t xml:space="preserve">DIGITADORA </t>
  </si>
  <si>
    <t>CONTRATACION DE UNA DIGITADORA  PARA MANTENER ACTUALIZADA LAS BASES DE DATOS DE PROMOCION Y PREVENCION</t>
  </si>
  <si>
    <t>TRANSPORTE</t>
  </si>
  <si>
    <t>PAPELERIA</t>
  </si>
  <si>
    <t>PRESTACION DEL SERVICIO DE TRANSPORTE HACIA EL SECTOR RURAL  PARA  EL PERSONAL DEL PIC  PARA LA EJECUCION DE LAS ACCIONES DE PROMOCION Y PREVENCION EN SALUD</t>
  </si>
  <si>
    <t xml:space="preserve">SUMINISTRO DE  PAPELERIA  PARA LA OFICINA DEL PIC </t>
  </si>
  <si>
    <t>ADQUISICION DE COMPUTADOR, VIDEO BEAM Y CAMARA. PARA EL DESARROLLO DE ACTIVIDADES DEL PLAN NACIONAL DE SALUD PUBLICA DEL MUNICIPIO DE ARBELAEZ.</t>
  </si>
  <si>
    <t>IMPLEMENTAR UN PROGRAMA  DE PREVENCION, VIGILANCIA Y CONTROL DE RIESGO PROFESIONAL  EN EL MUNICIPIO.</t>
  </si>
  <si>
    <t>AICSA JANETH  VILLAMIL MORA</t>
  </si>
  <si>
    <t>Coordinadora PNS - PIC</t>
  </si>
  <si>
    <t>AIEPI</t>
  </si>
  <si>
    <t>IMPLEMENTAR UN PROGRAMA  SALUD INFANTIL : AIEPI  EN EL MUNICIPIO.</t>
  </si>
  <si>
    <t>meta</t>
  </si>
  <si>
    <t>objeto del contrato</t>
  </si>
  <si>
    <t>valor del contrato</t>
  </si>
  <si>
    <t>No. Del contrato</t>
  </si>
  <si>
    <t>valor ejecutado</t>
  </si>
  <si>
    <t>% de ejecución</t>
  </si>
  <si>
    <t>TOTAL INVERSIÓN 2012</t>
  </si>
  <si>
    <t>Prestacion de servicios N. 001</t>
  </si>
  <si>
    <t>Prestacion de servicios N. 034</t>
  </si>
  <si>
    <t>CONTRATO INTERADMINISTRATIVO No 001</t>
  </si>
  <si>
    <t>PRESTACION DE SERVCIOS No 060</t>
  </si>
  <si>
    <t>CONTRATO SUMINISTRO No004.</t>
  </si>
  <si>
    <t>Prestacion de servicios N. 080</t>
  </si>
  <si>
    <t>Prestacion de servicios N. 085</t>
  </si>
  <si>
    <t>APOYO A LA GESTION DIGITADORA PNS PIC</t>
  </si>
  <si>
    <t>EJECUCION  DE LOS PROYECTOS VIGILANCIA EN SALUD PUBLICA, RIESGOS LABORALES, PRESTACION Y DESARROLLO EN LOS SERVICIOS DE SALUD Y TBC Y LEPRA.</t>
  </si>
  <si>
    <t>EJECUCION  DE LOS PROYECTOS VIGILANCIA  DEL RIESGO EN EL AMBITO FAMILIAR, PLAN AMPLIADO DE INMUNIZACIONES, ENFERMEDADES CRONICAS NO TRASNMISIBLES, ESCUELAS SALUDABLES, SALUD MENTAL, SALUD SEXUAL  Y REPRODUCTIVA Y NUTRICION DEL PNS - PIC.</t>
  </si>
  <si>
    <t>APOYO A LA GESTION DE SERVICIO DE TRANSPORTE PARA EL PERSONAL   DEL PLAN NACIONAL DE SALUD PUBLICA INTERVENCIONES COLECTIVAS.</t>
  </si>
  <si>
    <t>SUMINISTRO DE PAPELERIA PARA LA OFICINA  PIC</t>
  </si>
  <si>
    <t>EJECUCION  DE LOS PROYECTOS VIGILANCIA EN SALUD PUBLICA,  PRESTACION Y DESARROLLO EN LOS SERVICIOS DE SALUD, PARTICIPACION SOCIAL Y TBC Y LEPRA DEL PNS - PIC.</t>
  </si>
  <si>
    <r>
      <t xml:space="preserve">PRESTACION DE SERVICIOS DE PROFESIONAL PARA LA </t>
    </r>
    <r>
      <rPr>
        <sz val="8"/>
        <color indexed="8"/>
        <rFont val="Tahoma"/>
        <family val="2"/>
      </rPr>
      <t>EJECUCIÓN DEL PROYECTO DE DISCAPACIDAD DEL PLAN NACIONAL DE SALUD PUBLICA INTERVENCIONES COLECTIVAS PNS PIC</t>
    </r>
  </si>
  <si>
    <t>CONTRATO INTERADMINISTRATIVO No 003</t>
  </si>
  <si>
    <t>PRESTACION DE SERVICIOS DE APOYO A LA GESTION DE SERVICIO DE TRANSPORTE PARA EL PERSONAL   DEL PLAN NACIONAL DE SALUD PUBLICA INTERVENCIONES  COLECTIVAS 2012 Municipio de Arbeláez.</t>
  </si>
  <si>
    <t xml:space="preserve">prestación de prestación de servicios de profesional para la ejecución del proyecto de victimas del conflicto armado del plan nacional de salud publica </t>
  </si>
  <si>
    <t xml:space="preserve">PRESTACION DE SERVICIOS DE PROFESIONAL PARA LA EJECUCIÓN DEL PROYECTO SALUD LABORAL DEL PLAN NACIONAL DE SALUD PUBLICA INTERVENCIONES  </t>
  </si>
  <si>
    <t>Prestacion de servicios N. 095</t>
  </si>
  <si>
    <t>Prestacion de servicios N. 091</t>
  </si>
  <si>
    <t>Prestacion de servicios N. 097</t>
  </si>
  <si>
    <t>EJECUCION FINANCIERA 2012.</t>
  </si>
  <si>
    <t>CONTRATO SUMINISTRO No016. (OTRO SI)</t>
  </si>
  <si>
    <t>ADQUISICION DE  COMPUTADOR, MANTENIMIENTO FOTOCOPIADORA</t>
  </si>
  <si>
    <t>TBC Y LEPRA</t>
  </si>
  <si>
    <t>IMPLEMENTAR VIGILANCIA  DE SALUD PUBLICA  EN TBC Y LEPRA.</t>
  </si>
  <si>
    <t>COMPONENTE DE EFICACIA - PLAN DE ACCIÓN - VIGENCIA 2013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</si>
</sst>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&quot;$&quot;\ #,##0"/>
    <numFmt numFmtId="172" formatCode="[$$-240A]\ #,##0.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9"/>
      <name val="Chiller"/>
      <family val="5"/>
    </font>
    <font>
      <b/>
      <sz val="7"/>
      <name val="Arial"/>
      <family val="2"/>
    </font>
    <font>
      <sz val="9"/>
      <name val="Arial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5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9"/>
      <color indexed="8"/>
      <name val="Arial"/>
      <family val="2"/>
    </font>
    <font>
      <sz val="6"/>
      <color indexed="40"/>
      <name val="Arial"/>
      <family val="2"/>
    </font>
    <font>
      <sz val="9"/>
      <color indexed="40"/>
      <name val="Arial"/>
      <family val="2"/>
    </font>
    <font>
      <sz val="8"/>
      <color indexed="40"/>
      <name val="Arial"/>
      <family val="2"/>
    </font>
    <font>
      <b/>
      <i/>
      <sz val="6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6"/>
      <name val="Calibri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5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9"/>
      <color theme="1"/>
      <name val="Arial"/>
      <family val="2"/>
    </font>
    <font>
      <sz val="6"/>
      <color rgb="FF00B0F0"/>
      <name val="Arial"/>
      <family val="2"/>
    </font>
    <font>
      <sz val="9"/>
      <color rgb="FF00B0F0"/>
      <name val="Arial"/>
      <family val="2"/>
    </font>
    <font>
      <sz val="8"/>
      <color rgb="FF00B0F0"/>
      <name val="Arial"/>
      <family val="2"/>
    </font>
    <font>
      <b/>
      <i/>
      <sz val="6"/>
      <color theme="1"/>
      <name val="Arial"/>
      <family val="2"/>
    </font>
    <font>
      <sz val="8"/>
      <color rgb="FF000000"/>
      <name val="Tahoma"/>
      <family val="2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Down">
        <fgColor rgb="FF00B0F0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rgb="FF00B050"/>
        <bgColor theme="0"/>
      </patternFill>
    </fill>
    <fill>
      <patternFill patternType="lightDown">
        <fgColor rgb="FF00B0F0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dotted"/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dotted"/>
      <right>
        <color indexed="63"/>
      </right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2" fillId="0" borderId="8" applyNumberFormat="0" applyFill="0" applyAlignment="0" applyProtection="0"/>
    <xf numFmtId="0" fontId="64" fillId="0" borderId="9" applyNumberFormat="0" applyFill="0" applyAlignment="0" applyProtection="0"/>
  </cellStyleXfs>
  <cellXfs count="2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 wrapText="1"/>
    </xf>
    <xf numFmtId="3" fontId="3" fillId="33" borderId="14" xfId="0" applyNumberFormat="1" applyFont="1" applyFill="1" applyBorder="1" applyAlignment="1">
      <alignment horizontal="center" vertical="center" textRotation="90" wrapText="1"/>
    </xf>
    <xf numFmtId="3" fontId="3" fillId="33" borderId="15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2" fillId="0" borderId="16" xfId="0" applyNumberFormat="1" applyFont="1" applyFill="1" applyBorder="1" applyAlignment="1">
      <alignment wrapText="1"/>
    </xf>
    <xf numFmtId="0" fontId="2" fillId="0" borderId="11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justify" vertical="top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 textRotation="90" wrapText="1"/>
    </xf>
    <xf numFmtId="3" fontId="2" fillId="0" borderId="19" xfId="0" applyNumberFormat="1" applyFont="1" applyFill="1" applyBorder="1" applyAlignment="1">
      <alignment horizontal="right" wrapText="1"/>
    </xf>
    <xf numFmtId="3" fontId="2" fillId="0" borderId="11" xfId="0" applyNumberFormat="1" applyFont="1" applyFill="1" applyBorder="1" applyAlignment="1">
      <alignment horizontal="right" wrapText="1"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wrapText="1"/>
    </xf>
    <xf numFmtId="0" fontId="65" fillId="0" borderId="0" xfId="0" applyFont="1" applyAlignment="1">
      <alignment/>
    </xf>
    <xf numFmtId="0" fontId="66" fillId="0" borderId="17" xfId="0" applyFont="1" applyBorder="1" applyAlignment="1">
      <alignment horizontal="center" vertical="center"/>
    </xf>
    <xf numFmtId="0" fontId="65" fillId="0" borderId="27" xfId="0" applyFont="1" applyBorder="1" applyAlignment="1">
      <alignment/>
    </xf>
    <xf numFmtId="0" fontId="66" fillId="0" borderId="28" xfId="0" applyFont="1" applyBorder="1" applyAlignment="1">
      <alignment horizontal="center" vertical="center"/>
    </xf>
    <xf numFmtId="0" fontId="65" fillId="0" borderId="29" xfId="0" applyFont="1" applyBorder="1" applyAlignment="1">
      <alignment/>
    </xf>
    <xf numFmtId="0" fontId="66" fillId="0" borderId="30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/>
    </xf>
    <xf numFmtId="0" fontId="65" fillId="0" borderId="33" xfId="0" applyFont="1" applyBorder="1" applyAlignment="1">
      <alignment/>
    </xf>
    <xf numFmtId="0" fontId="65" fillId="0" borderId="34" xfId="0" applyFont="1" applyBorder="1" applyAlignment="1">
      <alignment/>
    </xf>
    <xf numFmtId="0" fontId="65" fillId="0" borderId="35" xfId="0" applyFont="1" applyBorder="1" applyAlignment="1">
      <alignment/>
    </xf>
    <xf numFmtId="0" fontId="65" fillId="0" borderId="36" xfId="0" applyFont="1" applyBorder="1" applyAlignment="1">
      <alignment/>
    </xf>
    <xf numFmtId="0" fontId="65" fillId="0" borderId="37" xfId="0" applyFont="1" applyBorder="1" applyAlignment="1">
      <alignment/>
    </xf>
    <xf numFmtId="0" fontId="67" fillId="0" borderId="11" xfId="0" applyFont="1" applyBorder="1" applyAlignment="1">
      <alignment horizontal="justify" vertical="center" wrapText="1"/>
    </xf>
    <xf numFmtId="0" fontId="67" fillId="0" borderId="0" xfId="0" applyFont="1" applyAlignment="1">
      <alignment/>
    </xf>
    <xf numFmtId="0" fontId="65" fillId="34" borderId="27" xfId="0" applyFont="1" applyFill="1" applyBorder="1" applyAlignment="1">
      <alignment/>
    </xf>
    <xf numFmtId="0" fontId="65" fillId="34" borderId="33" xfId="0" applyFont="1" applyFill="1" applyBorder="1" applyAlignment="1">
      <alignment/>
    </xf>
    <xf numFmtId="0" fontId="65" fillId="34" borderId="32" xfId="0" applyFont="1" applyFill="1" applyBorder="1" applyAlignment="1">
      <alignment/>
    </xf>
    <xf numFmtId="0" fontId="68" fillId="0" borderId="0" xfId="0" applyFont="1" applyAlignment="1">
      <alignment/>
    </xf>
    <xf numFmtId="0" fontId="69" fillId="19" borderId="11" xfId="0" applyFont="1" applyFill="1" applyBorder="1" applyAlignment="1">
      <alignment/>
    </xf>
    <xf numFmtId="0" fontId="69" fillId="35" borderId="11" xfId="0" applyFont="1" applyFill="1" applyBorder="1" applyAlignment="1">
      <alignment/>
    </xf>
    <xf numFmtId="165" fontId="70" fillId="36" borderId="11" xfId="0" applyNumberFormat="1" applyFont="1" applyFill="1" applyBorder="1" applyAlignment="1">
      <alignment/>
    </xf>
    <xf numFmtId="0" fontId="65" fillId="0" borderId="38" xfId="0" applyFont="1" applyBorder="1" applyAlignment="1">
      <alignment/>
    </xf>
    <xf numFmtId="0" fontId="65" fillId="0" borderId="39" xfId="0" applyFont="1" applyBorder="1" applyAlignment="1">
      <alignment/>
    </xf>
    <xf numFmtId="0" fontId="65" fillId="0" borderId="40" xfId="0" applyFont="1" applyBorder="1" applyAlignment="1">
      <alignment/>
    </xf>
    <xf numFmtId="0" fontId="65" fillId="0" borderId="41" xfId="0" applyFont="1" applyBorder="1" applyAlignment="1">
      <alignment/>
    </xf>
    <xf numFmtId="0" fontId="65" fillId="37" borderId="32" xfId="0" applyFont="1" applyFill="1" applyBorder="1" applyAlignment="1">
      <alignment/>
    </xf>
    <xf numFmtId="0" fontId="65" fillId="37" borderId="27" xfId="0" applyFont="1" applyFill="1" applyBorder="1" applyAlignment="1">
      <alignment/>
    </xf>
    <xf numFmtId="0" fontId="65" fillId="37" borderId="33" xfId="0" applyFont="1" applyFill="1" applyBorder="1" applyAlignment="1">
      <alignment/>
    </xf>
    <xf numFmtId="0" fontId="65" fillId="37" borderId="29" xfId="0" applyFont="1" applyFill="1" applyBorder="1" applyAlignment="1">
      <alignment/>
    </xf>
    <xf numFmtId="0" fontId="65" fillId="0" borderId="13" xfId="0" applyFont="1" applyBorder="1" applyAlignment="1">
      <alignment horizontal="left"/>
    </xf>
    <xf numFmtId="0" fontId="65" fillId="0" borderId="42" xfId="0" applyFont="1" applyBorder="1" applyAlignment="1">
      <alignment horizontal="left"/>
    </xf>
    <xf numFmtId="0" fontId="65" fillId="0" borderId="43" xfId="0" applyFont="1" applyBorder="1" applyAlignment="1">
      <alignment horizontal="left"/>
    </xf>
    <xf numFmtId="0" fontId="3" fillId="38" borderId="44" xfId="0" applyFont="1" applyFill="1" applyBorder="1" applyAlignment="1">
      <alignment horizontal="left"/>
    </xf>
    <xf numFmtId="0" fontId="3" fillId="38" borderId="45" xfId="0" applyFont="1" applyFill="1" applyBorder="1" applyAlignment="1">
      <alignment horizontal="left"/>
    </xf>
    <xf numFmtId="0" fontId="68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3" fontId="3" fillId="38" borderId="46" xfId="0" applyNumberFormat="1" applyFont="1" applyFill="1" applyBorder="1" applyAlignment="1">
      <alignment horizontal="center"/>
    </xf>
    <xf numFmtId="3" fontId="3" fillId="38" borderId="47" xfId="0" applyNumberFormat="1" applyFont="1" applyFill="1" applyBorder="1" applyAlignment="1">
      <alignment horizontal="center"/>
    </xf>
    <xf numFmtId="3" fontId="3" fillId="38" borderId="46" xfId="0" applyNumberFormat="1" applyFont="1" applyFill="1" applyBorder="1" applyAlignment="1">
      <alignment horizontal="right"/>
    </xf>
    <xf numFmtId="0" fontId="71" fillId="0" borderId="11" xfId="0" applyFont="1" applyBorder="1" applyAlignment="1">
      <alignment horizontal="justify" vertical="center" wrapText="1"/>
    </xf>
    <xf numFmtId="165" fontId="72" fillId="36" borderId="11" xfId="0" applyNumberFormat="1" applyFont="1" applyFill="1" applyBorder="1" applyAlignment="1">
      <alignment/>
    </xf>
    <xf numFmtId="0" fontId="73" fillId="0" borderId="32" xfId="0" applyFont="1" applyBorder="1" applyAlignment="1">
      <alignment/>
    </xf>
    <xf numFmtId="0" fontId="73" fillId="0" borderId="27" xfId="0" applyFont="1" applyBorder="1" applyAlignment="1">
      <alignment/>
    </xf>
    <xf numFmtId="0" fontId="73" fillId="34" borderId="27" xfId="0" applyFont="1" applyFill="1" applyBorder="1" applyAlignment="1">
      <alignment/>
    </xf>
    <xf numFmtId="0" fontId="73" fillId="34" borderId="33" xfId="0" applyFont="1" applyFill="1" applyBorder="1" applyAlignment="1">
      <alignment/>
    </xf>
    <xf numFmtId="0" fontId="73" fillId="34" borderId="32" xfId="0" applyFont="1" applyFill="1" applyBorder="1" applyAlignment="1">
      <alignment/>
    </xf>
    <xf numFmtId="0" fontId="73" fillId="0" borderId="33" xfId="0" applyFont="1" applyBorder="1" applyAlignment="1">
      <alignment/>
    </xf>
    <xf numFmtId="0" fontId="73" fillId="0" borderId="0" xfId="0" applyFont="1" applyAlignment="1">
      <alignment/>
    </xf>
    <xf numFmtId="0" fontId="73" fillId="0" borderId="29" xfId="0" applyFont="1" applyBorder="1" applyAlignment="1">
      <alignment/>
    </xf>
    <xf numFmtId="0" fontId="73" fillId="39" borderId="32" xfId="0" applyFont="1" applyFill="1" applyBorder="1" applyAlignment="1">
      <alignment/>
    </xf>
    <xf numFmtId="0" fontId="73" fillId="39" borderId="27" xfId="0" applyFont="1" applyFill="1" applyBorder="1" applyAlignment="1">
      <alignment/>
    </xf>
    <xf numFmtId="0" fontId="73" fillId="39" borderId="33" xfId="0" applyFont="1" applyFill="1" applyBorder="1" applyAlignment="1">
      <alignment/>
    </xf>
    <xf numFmtId="164" fontId="3" fillId="38" borderId="44" xfId="0" applyNumberFormat="1" applyFont="1" applyFill="1" applyBorder="1" applyAlignment="1">
      <alignment horizontal="center"/>
    </xf>
    <xf numFmtId="0" fontId="74" fillId="0" borderId="11" xfId="0" applyFont="1" applyBorder="1" applyAlignment="1">
      <alignment horizontal="justify" vertical="center" wrapText="1"/>
    </xf>
    <xf numFmtId="165" fontId="72" fillId="40" borderId="11" xfId="0" applyNumberFormat="1" applyFont="1" applyFill="1" applyBorder="1" applyAlignment="1">
      <alignment/>
    </xf>
    <xf numFmtId="0" fontId="73" fillId="41" borderId="32" xfId="0" applyFont="1" applyFill="1" applyBorder="1" applyAlignment="1">
      <alignment/>
    </xf>
    <xf numFmtId="0" fontId="3" fillId="38" borderId="48" xfId="0" applyFont="1" applyFill="1" applyBorder="1" applyAlignment="1">
      <alignment/>
    </xf>
    <xf numFmtId="0" fontId="3" fillId="38" borderId="49" xfId="0" applyFont="1" applyFill="1" applyBorder="1" applyAlignment="1">
      <alignment/>
    </xf>
    <xf numFmtId="0" fontId="65" fillId="37" borderId="38" xfId="0" applyFont="1" applyFill="1" applyBorder="1" applyAlignment="1">
      <alignment/>
    </xf>
    <xf numFmtId="0" fontId="65" fillId="37" borderId="39" xfId="0" applyFont="1" applyFill="1" applyBorder="1" applyAlignment="1">
      <alignment/>
    </xf>
    <xf numFmtId="0" fontId="65" fillId="37" borderId="40" xfId="0" applyFont="1" applyFill="1" applyBorder="1" applyAlignment="1">
      <alignment/>
    </xf>
    <xf numFmtId="0" fontId="65" fillId="34" borderId="41" xfId="0" applyFont="1" applyFill="1" applyBorder="1" applyAlignment="1">
      <alignment/>
    </xf>
    <xf numFmtId="0" fontId="65" fillId="34" borderId="39" xfId="0" applyFont="1" applyFill="1" applyBorder="1" applyAlignment="1">
      <alignment/>
    </xf>
    <xf numFmtId="0" fontId="65" fillId="34" borderId="40" xfId="0" applyFont="1" applyFill="1" applyBorder="1" applyAlignment="1">
      <alignment/>
    </xf>
    <xf numFmtId="0" fontId="65" fillId="37" borderId="41" xfId="0" applyFont="1" applyFill="1" applyBorder="1" applyAlignment="1">
      <alignment/>
    </xf>
    <xf numFmtId="0" fontId="41" fillId="0" borderId="0" xfId="0" applyFont="1" applyAlignment="1">
      <alignment/>
    </xf>
    <xf numFmtId="164" fontId="2" fillId="0" borderId="11" xfId="0" applyNumberFormat="1" applyFont="1" applyBorder="1" applyAlignment="1">
      <alignment horizontal="center" wrapText="1"/>
    </xf>
    <xf numFmtId="3" fontId="2" fillId="0" borderId="19" xfId="0" applyNumberFormat="1" applyFont="1" applyBorder="1" applyAlignment="1">
      <alignment horizontal="right"/>
    </xf>
    <xf numFmtId="0" fontId="2" fillId="38" borderId="46" xfId="0" applyFont="1" applyFill="1" applyBorder="1" applyAlignment="1">
      <alignment horizontal="center"/>
    </xf>
    <xf numFmtId="0" fontId="2" fillId="38" borderId="5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justify" vertical="center" wrapText="1"/>
    </xf>
    <xf numFmtId="0" fontId="73" fillId="0" borderId="51" xfId="0" applyFont="1" applyBorder="1" applyAlignment="1">
      <alignment/>
    </xf>
    <xf numFmtId="0" fontId="73" fillId="0" borderId="52" xfId="0" applyFont="1" applyBorder="1" applyAlignment="1">
      <alignment/>
    </xf>
    <xf numFmtId="165" fontId="72" fillId="36" borderId="27" xfId="0" applyNumberFormat="1" applyFont="1" applyFill="1" applyBorder="1" applyAlignment="1">
      <alignment/>
    </xf>
    <xf numFmtId="0" fontId="73" fillId="0" borderId="53" xfId="0" applyFont="1" applyBorder="1" applyAlignment="1">
      <alignment/>
    </xf>
    <xf numFmtId="165" fontId="72" fillId="36" borderId="33" xfId="0" applyNumberFormat="1" applyFont="1" applyFill="1" applyBorder="1" applyAlignment="1">
      <alignment/>
    </xf>
    <xf numFmtId="0" fontId="73" fillId="0" borderId="54" xfId="0" applyFont="1" applyBorder="1" applyAlignment="1">
      <alignment/>
    </xf>
    <xf numFmtId="0" fontId="73" fillId="34" borderId="52" xfId="0" applyFont="1" applyFill="1" applyBorder="1" applyAlignment="1">
      <alignment/>
    </xf>
    <xf numFmtId="0" fontId="73" fillId="34" borderId="53" xfId="0" applyFont="1" applyFill="1" applyBorder="1" applyAlignment="1">
      <alignment/>
    </xf>
    <xf numFmtId="0" fontId="41" fillId="0" borderId="55" xfId="0" applyFont="1" applyBorder="1" applyAlignment="1">
      <alignment/>
    </xf>
    <xf numFmtId="0" fontId="4" fillId="34" borderId="11" xfId="0" applyFont="1" applyFill="1" applyBorder="1" applyAlignment="1">
      <alignment horizontal="left" vertical="center" wrapText="1"/>
    </xf>
    <xf numFmtId="0" fontId="10" fillId="33" borderId="56" xfId="0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left" vertical="center" wrapText="1"/>
    </xf>
    <xf numFmtId="0" fontId="41" fillId="34" borderId="19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horizontal="center" wrapText="1"/>
    </xf>
    <xf numFmtId="0" fontId="41" fillId="34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58" xfId="0" applyFont="1" applyFill="1" applyBorder="1" applyAlignment="1">
      <alignment wrapText="1"/>
    </xf>
    <xf numFmtId="3" fontId="41" fillId="0" borderId="0" xfId="0" applyNumberFormat="1" applyFont="1" applyAlignment="1">
      <alignment/>
    </xf>
    <xf numFmtId="9" fontId="2" fillId="0" borderId="11" xfId="55" applyFont="1" applyFill="1" applyBorder="1" applyAlignment="1">
      <alignment horizontal="right" wrapText="1"/>
    </xf>
    <xf numFmtId="171" fontId="41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/>
    </xf>
    <xf numFmtId="9" fontId="0" fillId="0" borderId="11" xfId="55" applyFont="1" applyBorder="1" applyAlignment="1">
      <alignment/>
    </xf>
    <xf numFmtId="0" fontId="64" fillId="0" borderId="13" xfId="0" applyFont="1" applyBorder="1" applyAlignment="1">
      <alignment/>
    </xf>
    <xf numFmtId="0" fontId="64" fillId="0" borderId="42" xfId="0" applyFont="1" applyBorder="1" applyAlignment="1">
      <alignment/>
    </xf>
    <xf numFmtId="172" fontId="64" fillId="0" borderId="11" xfId="0" applyNumberFormat="1" applyFont="1" applyBorder="1" applyAlignment="1">
      <alignment/>
    </xf>
    <xf numFmtId="0" fontId="75" fillId="34" borderId="11" xfId="0" applyFont="1" applyFill="1" applyBorder="1" applyAlignment="1">
      <alignment horizontal="center" vertical="center" wrapText="1"/>
    </xf>
    <xf numFmtId="171" fontId="76" fillId="34" borderId="11" xfId="0" applyNumberFormat="1" applyFont="1" applyFill="1" applyBorder="1" applyAlignment="1">
      <alignment horizontal="center" vertical="center" wrapText="1"/>
    </xf>
    <xf numFmtId="0" fontId="75" fillId="34" borderId="11" xfId="0" applyFont="1" applyFill="1" applyBorder="1" applyAlignment="1">
      <alignment horizontal="left" vertical="center" wrapText="1"/>
    </xf>
    <xf numFmtId="171" fontId="76" fillId="34" borderId="11" xfId="0" applyNumberFormat="1" applyFont="1" applyFill="1" applyBorder="1" applyAlignment="1">
      <alignment vertical="center" wrapText="1"/>
    </xf>
    <xf numFmtId="0" fontId="75" fillId="34" borderId="11" xfId="0" applyFont="1" applyFill="1" applyBorder="1" applyAlignment="1">
      <alignment vertical="center" wrapText="1"/>
    </xf>
    <xf numFmtId="0" fontId="75" fillId="34" borderId="17" xfId="0" applyFont="1" applyFill="1" applyBorder="1" applyAlignment="1">
      <alignment horizontal="left" vertical="center" wrapText="1"/>
    </xf>
    <xf numFmtId="0" fontId="75" fillId="34" borderId="17" xfId="0" applyFont="1" applyFill="1" applyBorder="1" applyAlignment="1">
      <alignment vertical="center" wrapText="1"/>
    </xf>
    <xf numFmtId="171" fontId="76" fillId="34" borderId="17" xfId="0" applyNumberFormat="1" applyFont="1" applyFill="1" applyBorder="1" applyAlignment="1">
      <alignment vertical="center" wrapText="1"/>
    </xf>
    <xf numFmtId="10" fontId="0" fillId="0" borderId="11" xfId="55" applyNumberFormat="1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9" fontId="0" fillId="0" borderId="0" xfId="55" applyFont="1" applyAlignment="1">
      <alignment/>
    </xf>
    <xf numFmtId="171" fontId="77" fillId="34" borderId="0" xfId="0" applyNumberFormat="1" applyFont="1" applyFill="1" applyBorder="1" applyAlignment="1">
      <alignment vertical="center" wrapText="1"/>
    </xf>
    <xf numFmtId="9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55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64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0" fontId="64" fillId="42" borderId="11" xfId="0" applyFont="1" applyFill="1" applyBorder="1" applyAlignment="1">
      <alignment horizontal="center" vertical="center"/>
    </xf>
    <xf numFmtId="172" fontId="64" fillId="42" borderId="11" xfId="0" applyNumberFormat="1" applyFont="1" applyFill="1" applyBorder="1" applyAlignment="1">
      <alignment horizontal="center" vertical="center"/>
    </xf>
    <xf numFmtId="3" fontId="2" fillId="34" borderId="19" xfId="0" applyNumberFormat="1" applyFont="1" applyFill="1" applyBorder="1" applyAlignment="1">
      <alignment horizontal="right" wrapText="1"/>
    </xf>
    <xf numFmtId="0" fontId="3" fillId="0" borderId="59" xfId="0" applyFont="1" applyBorder="1" applyAlignment="1">
      <alignment horizontal="left" vertical="top" wrapText="1"/>
    </xf>
    <xf numFmtId="0" fontId="3" fillId="0" borderId="6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left"/>
    </xf>
    <xf numFmtId="0" fontId="3" fillId="33" borderId="44" xfId="0" applyFont="1" applyFill="1" applyBorder="1" applyAlignment="1">
      <alignment horizontal="left"/>
    </xf>
    <xf numFmtId="0" fontId="3" fillId="33" borderId="45" xfId="0" applyFont="1" applyFill="1" applyBorder="1" applyAlignment="1">
      <alignment horizontal="left"/>
    </xf>
    <xf numFmtId="0" fontId="11" fillId="0" borderId="6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left"/>
    </xf>
    <xf numFmtId="0" fontId="3" fillId="0" borderId="65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3" fillId="33" borderId="66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8" borderId="68" xfId="0" applyFont="1" applyFill="1" applyBorder="1" applyAlignment="1">
      <alignment horizontal="center" vertical="center" wrapText="1"/>
    </xf>
    <xf numFmtId="0" fontId="3" fillId="38" borderId="69" xfId="0" applyFont="1" applyFill="1" applyBorder="1" applyAlignment="1">
      <alignment horizontal="center" vertical="center" wrapText="1"/>
    </xf>
    <xf numFmtId="0" fontId="3" fillId="38" borderId="70" xfId="0" applyFont="1" applyFill="1" applyBorder="1" applyAlignment="1">
      <alignment horizontal="center" vertical="center" wrapText="1"/>
    </xf>
    <xf numFmtId="0" fontId="3" fillId="38" borderId="61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3" fillId="38" borderId="62" xfId="0" applyFont="1" applyFill="1" applyBorder="1" applyAlignment="1">
      <alignment horizontal="center" vertical="center" wrapText="1"/>
    </xf>
    <xf numFmtId="0" fontId="3" fillId="38" borderId="63" xfId="0" applyFont="1" applyFill="1" applyBorder="1" applyAlignment="1">
      <alignment horizontal="center"/>
    </xf>
    <xf numFmtId="0" fontId="3" fillId="38" borderId="4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1" fillId="0" borderId="55" xfId="0" applyFont="1" applyBorder="1" applyAlignment="1">
      <alignment horizontal="center"/>
    </xf>
    <xf numFmtId="0" fontId="41" fillId="0" borderId="63" xfId="0" applyFont="1" applyBorder="1" applyAlignment="1">
      <alignment horizontal="center"/>
    </xf>
    <xf numFmtId="0" fontId="41" fillId="0" borderId="44" xfId="0" applyFont="1" applyBorder="1" applyAlignment="1">
      <alignment horizontal="center"/>
    </xf>
    <xf numFmtId="0" fontId="3" fillId="43" borderId="63" xfId="0" applyFont="1" applyFill="1" applyBorder="1" applyAlignment="1">
      <alignment horizontal="left" vertical="top" wrapText="1"/>
    </xf>
    <xf numFmtId="0" fontId="4" fillId="43" borderId="44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5" fillId="0" borderId="63" xfId="0" applyFont="1" applyFill="1" applyBorder="1" applyAlignment="1">
      <alignment horizontal="justify" vertical="center" wrapText="1"/>
    </xf>
    <xf numFmtId="0" fontId="45" fillId="0" borderId="44" xfId="0" applyFont="1" applyFill="1" applyBorder="1" applyAlignment="1">
      <alignment horizontal="justify" vertical="center" wrapText="1"/>
    </xf>
    <xf numFmtId="0" fontId="45" fillId="0" borderId="45" xfId="0" applyFont="1" applyFill="1" applyBorder="1" applyAlignment="1">
      <alignment horizontal="justify" vertical="center" wrapText="1"/>
    </xf>
    <xf numFmtId="0" fontId="6" fillId="0" borderId="63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9" fillId="35" borderId="71" xfId="0" applyFont="1" applyFill="1" applyBorder="1" applyAlignment="1">
      <alignment horizontal="center" vertical="center"/>
    </xf>
    <xf numFmtId="0" fontId="69" fillId="35" borderId="10" xfId="0" applyFont="1" applyFill="1" applyBorder="1" applyAlignment="1">
      <alignment horizontal="center" vertical="center"/>
    </xf>
    <xf numFmtId="0" fontId="69" fillId="35" borderId="72" xfId="0" applyFont="1" applyFill="1" applyBorder="1" applyAlignment="1">
      <alignment horizontal="center" vertical="center"/>
    </xf>
    <xf numFmtId="0" fontId="65" fillId="0" borderId="22" xfId="0" applyFont="1" applyBorder="1" applyAlignment="1">
      <alignment horizontal="left"/>
    </xf>
    <xf numFmtId="0" fontId="65" fillId="0" borderId="73" xfId="0" applyFont="1" applyBorder="1" applyAlignment="1">
      <alignment horizontal="left"/>
    </xf>
    <xf numFmtId="0" fontId="65" fillId="0" borderId="28" xfId="0" applyFont="1" applyBorder="1" applyAlignment="1">
      <alignment horizontal="left"/>
    </xf>
    <xf numFmtId="0" fontId="65" fillId="0" borderId="11" xfId="0" applyFont="1" applyBorder="1" applyAlignment="1">
      <alignment horizontal="left"/>
    </xf>
    <xf numFmtId="0" fontId="69" fillId="2" borderId="11" xfId="0" applyFont="1" applyFill="1" applyBorder="1" applyAlignment="1">
      <alignment horizontal="center" vertical="center"/>
    </xf>
    <xf numFmtId="0" fontId="68" fillId="0" borderId="11" xfId="0" applyFont="1" applyBorder="1" applyAlignment="1">
      <alignment horizontal="center"/>
    </xf>
    <xf numFmtId="0" fontId="69" fillId="35" borderId="74" xfId="0" applyFont="1" applyFill="1" applyBorder="1" applyAlignment="1">
      <alignment horizontal="center" vertical="center"/>
    </xf>
    <xf numFmtId="0" fontId="69" fillId="35" borderId="75" xfId="0" applyFont="1" applyFill="1" applyBorder="1" applyAlignment="1">
      <alignment horizontal="center" vertical="center"/>
    </xf>
    <xf numFmtId="0" fontId="64" fillId="0" borderId="76" xfId="0" applyFont="1" applyBorder="1" applyAlignment="1">
      <alignment/>
    </xf>
    <xf numFmtId="0" fontId="64" fillId="0" borderId="58" xfId="0" applyFont="1" applyBorder="1" applyAlignment="1">
      <alignment/>
    </xf>
    <xf numFmtId="0" fontId="65" fillId="0" borderId="13" xfId="0" applyFont="1" applyBorder="1" applyAlignment="1">
      <alignment horizontal="left"/>
    </xf>
    <xf numFmtId="0" fontId="65" fillId="0" borderId="42" xfId="0" applyFont="1" applyBorder="1" applyAlignment="1">
      <alignment horizontal="left"/>
    </xf>
    <xf numFmtId="0" fontId="65" fillId="0" borderId="43" xfId="0" applyFont="1" applyBorder="1" applyAlignment="1">
      <alignment horizontal="left"/>
    </xf>
    <xf numFmtId="0" fontId="65" fillId="0" borderId="77" xfId="0" applyFont="1" applyBorder="1" applyAlignment="1">
      <alignment horizontal="left"/>
    </xf>
    <xf numFmtId="0" fontId="65" fillId="0" borderId="76" xfId="0" applyFont="1" applyBorder="1" applyAlignment="1">
      <alignment horizontal="left"/>
    </xf>
    <xf numFmtId="0" fontId="78" fillId="0" borderId="0" xfId="0" applyFont="1" applyAlignment="1">
      <alignment horizontal="center"/>
    </xf>
    <xf numFmtId="172" fontId="64" fillId="42" borderId="11" xfId="0" applyNumberFormat="1" applyFont="1" applyFill="1" applyBorder="1" applyAlignment="1">
      <alignment horizontal="center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TS%20ULTIMO%20ARBELAEZ\Anexo%201.%20PLAN%20INDICATIVO%20ARBELAEZ%20%20PIC2012%20-2015%2031-05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. OBJETIVO 1"/>
      <sheetName val="Anexo 1. OBJETIVO 2"/>
      <sheetName val="Anexo 1 .OBJETIVO 4"/>
      <sheetName val="Anexo 1. OBJETIVO NO 3"/>
      <sheetName val="FINANCIACION"/>
      <sheetName val="financiacion final"/>
      <sheetName val="Hoja1"/>
      <sheetName val="% EJECUCION 2012"/>
    </sheetNames>
    <sheetDataSet>
      <sheetData sheetId="5">
        <row r="84">
          <cell r="C84">
            <v>2430000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D2:X218"/>
  <sheetViews>
    <sheetView tabSelected="1" zoomScale="110" zoomScaleNormal="110" zoomScalePageLayoutView="0" workbookViewId="0" topLeftCell="D1">
      <selection activeCell="D202" sqref="D202:F202"/>
    </sheetView>
  </sheetViews>
  <sheetFormatPr defaultColWidth="11.421875" defaultRowHeight="15"/>
  <cols>
    <col min="1" max="1" width="6.7109375" style="99" customWidth="1"/>
    <col min="2" max="2" width="5.28125" style="99" customWidth="1"/>
    <col min="3" max="3" width="4.28125" style="99" customWidth="1"/>
    <col min="4" max="4" width="11.8515625" style="99" customWidth="1"/>
    <col min="5" max="5" width="24.140625" style="99" customWidth="1"/>
    <col min="6" max="6" width="16.140625" style="99" customWidth="1"/>
    <col min="7" max="9" width="11.421875" style="99" customWidth="1"/>
    <col min="10" max="10" width="12.57421875" style="99" customWidth="1"/>
    <col min="11" max="12" width="10.140625" style="99" customWidth="1"/>
    <col min="13" max="13" width="9.57421875" style="99" customWidth="1"/>
    <col min="14" max="15" width="7.00390625" style="99" customWidth="1"/>
    <col min="16" max="16" width="11.00390625" style="99" customWidth="1"/>
    <col min="17" max="17" width="11.140625" style="99" customWidth="1"/>
    <col min="18" max="18" width="6.7109375" style="99" customWidth="1"/>
    <col min="19" max="19" width="11.421875" style="99" hidden="1" customWidth="1"/>
    <col min="20" max="20" width="6.140625" style="99" hidden="1" customWidth="1"/>
    <col min="21" max="22" width="11.421875" style="99" hidden="1" customWidth="1"/>
    <col min="23" max="23" width="14.140625" style="99" customWidth="1"/>
    <col min="24" max="24" width="22.57421875" style="99" customWidth="1"/>
    <col min="25" max="16384" width="11.421875" style="99" customWidth="1"/>
  </cols>
  <sheetData>
    <row r="2" spans="4:24" s="1" customFormat="1" ht="15.75">
      <c r="D2" s="197" t="s">
        <v>0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</row>
    <row r="3" spans="4:24" s="1" customFormat="1" ht="16.5" thickBot="1">
      <c r="D3" s="197" t="s">
        <v>140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4:6" ht="15.75" thickBot="1">
      <c r="D4" s="208" t="s">
        <v>50</v>
      </c>
      <c r="E4" s="209"/>
      <c r="F4" s="210"/>
    </row>
    <row r="5" spans="4:24" ht="18.75" thickBot="1">
      <c r="D5" s="201" t="s">
        <v>64</v>
      </c>
      <c r="E5" s="202"/>
      <c r="F5" s="118" t="s">
        <v>65</v>
      </c>
      <c r="G5" s="157" t="s">
        <v>57</v>
      </c>
      <c r="H5" s="158"/>
      <c r="I5" s="159"/>
      <c r="J5" s="170" t="s">
        <v>1</v>
      </c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2"/>
      <c r="W5" s="170" t="s">
        <v>2</v>
      </c>
      <c r="X5" s="172"/>
    </row>
    <row r="6" spans="4:24" ht="23.25" customHeight="1">
      <c r="D6" s="203" t="s">
        <v>58</v>
      </c>
      <c r="E6" s="203"/>
      <c r="F6" s="2"/>
      <c r="G6" s="204" t="s">
        <v>3</v>
      </c>
      <c r="H6" s="204"/>
      <c r="I6" s="5"/>
      <c r="J6" s="173" t="s">
        <v>66</v>
      </c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5"/>
      <c r="W6" s="160" t="s">
        <v>67</v>
      </c>
      <c r="X6" s="161"/>
    </row>
    <row r="7" spans="4:24" ht="18" customHeight="1" thickBot="1">
      <c r="D7" s="4" t="s">
        <v>26</v>
      </c>
      <c r="E7" s="179" t="s">
        <v>59</v>
      </c>
      <c r="F7" s="179"/>
      <c r="G7" s="179"/>
      <c r="H7" s="179"/>
      <c r="I7" s="180"/>
      <c r="J7" s="176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62"/>
      <c r="X7" s="163"/>
    </row>
    <row r="8" spans="4:18" ht="18.75" customHeight="1" thickBot="1">
      <c r="D8" s="181" t="s">
        <v>4</v>
      </c>
      <c r="E8" s="182"/>
      <c r="F8" s="205" t="s">
        <v>60</v>
      </c>
      <c r="G8" s="206"/>
      <c r="H8" s="206"/>
      <c r="I8" s="207"/>
      <c r="J8" s="199"/>
      <c r="K8" s="200"/>
      <c r="L8" s="200"/>
      <c r="M8" s="200"/>
      <c r="N8" s="200"/>
      <c r="O8" s="200"/>
      <c r="P8" s="200"/>
      <c r="Q8" s="200"/>
      <c r="R8" s="200"/>
    </row>
    <row r="9" spans="4:24" ht="20.25" customHeight="1" thickBot="1">
      <c r="D9" s="164" t="s">
        <v>5</v>
      </c>
      <c r="E9" s="165"/>
      <c r="F9" s="165"/>
      <c r="G9" s="165"/>
      <c r="H9" s="165"/>
      <c r="I9" s="166"/>
      <c r="J9" s="189" t="s">
        <v>23</v>
      </c>
      <c r="K9" s="190"/>
      <c r="L9" s="190"/>
      <c r="M9" s="190"/>
      <c r="N9" s="190"/>
      <c r="O9" s="190"/>
      <c r="P9" s="190"/>
      <c r="Q9" s="190"/>
      <c r="R9" s="191"/>
      <c r="S9" s="6" t="s">
        <v>17</v>
      </c>
      <c r="T9" s="6" t="s">
        <v>18</v>
      </c>
      <c r="U9" s="7" t="s">
        <v>19</v>
      </c>
      <c r="V9" s="8" t="s">
        <v>20</v>
      </c>
      <c r="W9" s="186" t="s">
        <v>21</v>
      </c>
      <c r="X9" s="186" t="s">
        <v>22</v>
      </c>
    </row>
    <row r="10" spans="4:24" ht="15.75" hidden="1" thickBot="1">
      <c r="D10" s="167"/>
      <c r="E10" s="168"/>
      <c r="F10" s="168"/>
      <c r="G10" s="168"/>
      <c r="H10" s="168"/>
      <c r="I10" s="169"/>
      <c r="J10" s="192"/>
      <c r="K10" s="193"/>
      <c r="L10" s="193"/>
      <c r="M10" s="193"/>
      <c r="N10" s="193"/>
      <c r="O10" s="193"/>
      <c r="P10" s="193"/>
      <c r="Q10" s="193"/>
      <c r="R10" s="194"/>
      <c r="S10" s="9"/>
      <c r="T10" s="10"/>
      <c r="U10" s="10">
        <f>SUM(J10:T10)</f>
        <v>0</v>
      </c>
      <c r="V10" s="11">
        <v>4200</v>
      </c>
      <c r="W10" s="187"/>
      <c r="X10" s="187"/>
    </row>
    <row r="11" spans="4:24" ht="51.75" customHeight="1" thickBot="1">
      <c r="D11" s="19" t="s">
        <v>6</v>
      </c>
      <c r="E11" s="3" t="s">
        <v>7</v>
      </c>
      <c r="F11" s="3" t="s">
        <v>8</v>
      </c>
      <c r="G11" s="3" t="s">
        <v>11</v>
      </c>
      <c r="H11" s="3" t="s">
        <v>9</v>
      </c>
      <c r="I11" s="20" t="s">
        <v>10</v>
      </c>
      <c r="J11" s="22" t="s">
        <v>12</v>
      </c>
      <c r="K11" s="6" t="s">
        <v>13</v>
      </c>
      <c r="L11" s="6" t="s">
        <v>14</v>
      </c>
      <c r="M11" s="6" t="s">
        <v>15</v>
      </c>
      <c r="N11" s="6" t="s">
        <v>16</v>
      </c>
      <c r="O11" s="6" t="s">
        <v>17</v>
      </c>
      <c r="P11" s="6" t="s">
        <v>18</v>
      </c>
      <c r="Q11" s="7" t="s">
        <v>19</v>
      </c>
      <c r="R11" s="8" t="s">
        <v>20</v>
      </c>
      <c r="S11" s="12"/>
      <c r="T11" s="12"/>
      <c r="U11" s="10">
        <f>SUM(J11:T11)</f>
        <v>0</v>
      </c>
      <c r="V11" s="13">
        <v>8475.5</v>
      </c>
      <c r="W11" s="188"/>
      <c r="X11" s="187"/>
    </row>
    <row r="12" spans="4:24" ht="50.25" thickBot="1">
      <c r="D12" s="17">
        <v>1</v>
      </c>
      <c r="E12" s="124" t="s">
        <v>62</v>
      </c>
      <c r="F12" s="124" t="s">
        <v>85</v>
      </c>
      <c r="G12" s="32">
        <v>1</v>
      </c>
      <c r="H12" s="32">
        <v>0</v>
      </c>
      <c r="I12" s="21">
        <f aca="true" t="shared" si="0" ref="I12:I17">+H12/G12*100</f>
        <v>0</v>
      </c>
      <c r="J12" s="156">
        <v>14300000</v>
      </c>
      <c r="K12" s="24"/>
      <c r="L12" s="24"/>
      <c r="M12" s="24"/>
      <c r="N12" s="24"/>
      <c r="O12" s="24"/>
      <c r="P12" s="127"/>
      <c r="Q12" s="24">
        <f>+J12</f>
        <v>14300000</v>
      </c>
      <c r="R12" s="11"/>
      <c r="S12" s="14"/>
      <c r="T12" s="14"/>
      <c r="U12" s="15"/>
      <c r="V12" s="27"/>
      <c r="W12" s="30" t="s">
        <v>63</v>
      </c>
      <c r="X12" s="16"/>
    </row>
    <row r="13" spans="4:24" ht="33.75" thickBot="1">
      <c r="D13" s="17">
        <v>2</v>
      </c>
      <c r="E13" s="124" t="s">
        <v>105</v>
      </c>
      <c r="F13" s="124" t="s">
        <v>106</v>
      </c>
      <c r="G13" s="32">
        <v>1</v>
      </c>
      <c r="H13" s="32">
        <f>+R13/Q13</f>
        <v>0</v>
      </c>
      <c r="I13" s="21">
        <f t="shared" si="0"/>
        <v>0</v>
      </c>
      <c r="J13" s="156">
        <v>2500000</v>
      </c>
      <c r="K13" s="24"/>
      <c r="L13" s="24"/>
      <c r="M13" s="24"/>
      <c r="N13" s="24"/>
      <c r="O13" s="24"/>
      <c r="P13" s="24"/>
      <c r="Q13" s="24">
        <f>+J13</f>
        <v>2500000</v>
      </c>
      <c r="R13" s="11"/>
      <c r="S13" s="25"/>
      <c r="T13" s="25"/>
      <c r="U13" s="26"/>
      <c r="V13" s="28"/>
      <c r="W13" s="30" t="s">
        <v>63</v>
      </c>
      <c r="X13" s="125"/>
    </row>
    <row r="14" spans="4:24" ht="63" customHeight="1" thickBot="1">
      <c r="D14" s="17">
        <v>3</v>
      </c>
      <c r="E14" s="124" t="s">
        <v>61</v>
      </c>
      <c r="F14" s="124" t="s">
        <v>94</v>
      </c>
      <c r="G14" s="32">
        <v>1</v>
      </c>
      <c r="H14" s="32">
        <v>0</v>
      </c>
      <c r="I14" s="21">
        <v>0</v>
      </c>
      <c r="J14" s="156">
        <v>37200000</v>
      </c>
      <c r="K14" s="24"/>
      <c r="L14" s="24"/>
      <c r="M14" s="24"/>
      <c r="N14" s="24"/>
      <c r="O14" s="24"/>
      <c r="P14" s="24"/>
      <c r="Q14" s="24">
        <f aca="true" t="shared" si="1" ref="Q14:Q19">+J14</f>
        <v>37200000</v>
      </c>
      <c r="R14" s="11"/>
      <c r="S14" s="25"/>
      <c r="T14" s="25"/>
      <c r="U14" s="26"/>
      <c r="V14" s="28"/>
      <c r="W14" s="30" t="s">
        <v>63</v>
      </c>
      <c r="X14" s="29"/>
    </row>
    <row r="15" spans="4:24" ht="56.25" customHeight="1" thickBot="1">
      <c r="D15" s="17">
        <v>4</v>
      </c>
      <c r="E15" s="124" t="s">
        <v>95</v>
      </c>
      <c r="F15" s="124" t="s">
        <v>96</v>
      </c>
      <c r="G15" s="32">
        <v>1</v>
      </c>
      <c r="H15" s="32">
        <v>0</v>
      </c>
      <c r="I15" s="21">
        <v>0</v>
      </c>
      <c r="J15" s="156">
        <v>10948000</v>
      </c>
      <c r="K15" s="24"/>
      <c r="L15" s="24"/>
      <c r="M15" s="24"/>
      <c r="N15" s="24"/>
      <c r="O15" s="24"/>
      <c r="P15" s="24"/>
      <c r="Q15" s="24">
        <f>+J15+K15</f>
        <v>10948000</v>
      </c>
      <c r="R15" s="11"/>
      <c r="S15" s="25"/>
      <c r="T15" s="25"/>
      <c r="U15" s="26"/>
      <c r="V15" s="28"/>
      <c r="W15" s="30" t="s">
        <v>63</v>
      </c>
      <c r="X15" s="29"/>
    </row>
    <row r="16" spans="4:24" ht="72.75" customHeight="1" thickBot="1">
      <c r="D16" s="17">
        <v>5</v>
      </c>
      <c r="E16" s="124" t="s">
        <v>97</v>
      </c>
      <c r="F16" s="124" t="s">
        <v>99</v>
      </c>
      <c r="G16" s="32">
        <v>1</v>
      </c>
      <c r="H16" s="32">
        <v>0</v>
      </c>
      <c r="I16" s="21">
        <f t="shared" si="0"/>
        <v>0</v>
      </c>
      <c r="J16" s="156">
        <v>4000000</v>
      </c>
      <c r="K16" s="24"/>
      <c r="L16" s="24"/>
      <c r="M16" s="24"/>
      <c r="N16" s="24"/>
      <c r="O16" s="24"/>
      <c r="P16" s="24"/>
      <c r="Q16" s="24">
        <f t="shared" si="1"/>
        <v>4000000</v>
      </c>
      <c r="R16" s="11"/>
      <c r="S16" s="25"/>
      <c r="T16" s="25"/>
      <c r="U16" s="26"/>
      <c r="V16" s="28"/>
      <c r="W16" s="30" t="s">
        <v>63</v>
      </c>
      <c r="X16" s="29"/>
    </row>
    <row r="17" spans="4:24" ht="46.5" customHeight="1" thickBot="1">
      <c r="D17" s="17">
        <v>6</v>
      </c>
      <c r="E17" s="124" t="s">
        <v>98</v>
      </c>
      <c r="F17" s="124" t="s">
        <v>100</v>
      </c>
      <c r="G17" s="32">
        <v>1</v>
      </c>
      <c r="H17" s="32">
        <v>0</v>
      </c>
      <c r="I17" s="21">
        <f t="shared" si="0"/>
        <v>0</v>
      </c>
      <c r="J17" s="156">
        <v>1000000</v>
      </c>
      <c r="K17" s="24"/>
      <c r="L17" s="24"/>
      <c r="M17" s="24"/>
      <c r="N17" s="24"/>
      <c r="O17" s="24"/>
      <c r="P17" s="24"/>
      <c r="Q17" s="24">
        <f t="shared" si="1"/>
        <v>1000000</v>
      </c>
      <c r="R17" s="11"/>
      <c r="S17" s="25"/>
      <c r="T17" s="25"/>
      <c r="U17" s="26"/>
      <c r="V17" s="28"/>
      <c r="W17" s="30" t="s">
        <v>63</v>
      </c>
      <c r="X17" s="29"/>
    </row>
    <row r="18" spans="4:24" ht="36" customHeight="1" thickBot="1">
      <c r="D18" s="17">
        <v>7</v>
      </c>
      <c r="E18" s="124" t="s">
        <v>68</v>
      </c>
      <c r="F18" s="124" t="s">
        <v>69</v>
      </c>
      <c r="G18" s="32">
        <v>1</v>
      </c>
      <c r="H18" s="32">
        <v>0</v>
      </c>
      <c r="I18" s="21">
        <v>0</v>
      </c>
      <c r="J18" s="156">
        <v>5000000</v>
      </c>
      <c r="K18" s="24"/>
      <c r="L18" s="24"/>
      <c r="M18" s="24"/>
      <c r="N18" s="24"/>
      <c r="O18" s="24"/>
      <c r="P18" s="24"/>
      <c r="Q18" s="24">
        <f t="shared" si="1"/>
        <v>5000000</v>
      </c>
      <c r="R18" s="11"/>
      <c r="S18" s="25"/>
      <c r="T18" s="25"/>
      <c r="U18" s="26"/>
      <c r="V18" s="28"/>
      <c r="W18" s="30" t="s">
        <v>63</v>
      </c>
      <c r="X18" s="29"/>
    </row>
    <row r="19" spans="4:24" ht="42" thickBot="1">
      <c r="D19" s="17">
        <v>8</v>
      </c>
      <c r="E19" s="124" t="s">
        <v>70</v>
      </c>
      <c r="F19" s="124" t="s">
        <v>71</v>
      </c>
      <c r="G19" s="32">
        <v>1</v>
      </c>
      <c r="H19" s="32">
        <v>0</v>
      </c>
      <c r="I19" s="21">
        <f>+H19/G19*100</f>
        <v>0</v>
      </c>
      <c r="J19" s="156">
        <v>5000000</v>
      </c>
      <c r="K19" s="24"/>
      <c r="L19" s="24"/>
      <c r="M19" s="24"/>
      <c r="N19" s="24"/>
      <c r="O19" s="24"/>
      <c r="P19" s="24"/>
      <c r="Q19" s="24">
        <f t="shared" si="1"/>
        <v>5000000</v>
      </c>
      <c r="R19" s="11"/>
      <c r="S19" s="25"/>
      <c r="T19" s="25"/>
      <c r="U19" s="26"/>
      <c r="V19" s="28"/>
      <c r="W19" s="30" t="s">
        <v>63</v>
      </c>
      <c r="X19" s="29"/>
    </row>
    <row r="20" spans="4:24" s="104" customFormat="1" ht="15.75" thickBot="1">
      <c r="D20" s="195" t="s">
        <v>24</v>
      </c>
      <c r="E20" s="196"/>
      <c r="F20" s="196"/>
      <c r="G20" s="86">
        <f>SUM(G12:G19)</f>
        <v>8</v>
      </c>
      <c r="H20" s="66"/>
      <c r="I20" s="67"/>
      <c r="J20" s="71">
        <f>SUM(J11:J19)</f>
        <v>79948000</v>
      </c>
      <c r="K20" s="70">
        <f>SUM(K12:K19)</f>
        <v>0</v>
      </c>
      <c r="L20" s="70">
        <f>SUM(L11:L19)</f>
        <v>0</v>
      </c>
      <c r="M20" s="70">
        <f>SUM(M11:M19)</f>
        <v>0</v>
      </c>
      <c r="N20" s="70"/>
      <c r="O20" s="70"/>
      <c r="P20" s="70">
        <f>SUM(P11:P19)</f>
        <v>0</v>
      </c>
      <c r="Q20" s="72">
        <f>SUM(Q12:Q19)</f>
        <v>79948000</v>
      </c>
      <c r="R20" s="72"/>
      <c r="W20" s="90"/>
      <c r="X20" s="91"/>
    </row>
    <row r="21" ht="15">
      <c r="D21" s="106"/>
    </row>
    <row r="22" ht="8.25" customHeight="1"/>
    <row r="23" spans="5:24" ht="15.75" thickBot="1">
      <c r="E23" s="198"/>
      <c r="F23" s="198"/>
      <c r="R23" s="116"/>
      <c r="W23" s="116"/>
      <c r="X23" s="116"/>
    </row>
    <row r="24" spans="5:24" ht="15">
      <c r="E24" s="184" t="s">
        <v>54</v>
      </c>
      <c r="F24" s="184"/>
      <c r="R24" s="185" t="s">
        <v>103</v>
      </c>
      <c r="S24" s="185"/>
      <c r="T24" s="185"/>
      <c r="U24" s="185"/>
      <c r="V24" s="185"/>
      <c r="W24" s="185"/>
      <c r="X24" s="185"/>
    </row>
    <row r="25" spans="5:24" ht="10.5" customHeight="1">
      <c r="E25" s="183" t="s">
        <v>28</v>
      </c>
      <c r="F25" s="183"/>
      <c r="R25" s="183" t="s">
        <v>104</v>
      </c>
      <c r="S25" s="183"/>
      <c r="T25" s="183"/>
      <c r="U25" s="183"/>
      <c r="V25" s="183"/>
      <c r="W25" s="183"/>
      <c r="X25" s="183"/>
    </row>
    <row r="26" spans="5:6" ht="10.5" customHeight="1">
      <c r="E26" s="105"/>
      <c r="F26" s="105"/>
    </row>
    <row r="27" spans="5:18" ht="10.5" customHeight="1">
      <c r="E27" s="105"/>
      <c r="F27" s="105"/>
      <c r="R27" s="126"/>
    </row>
    <row r="28" spans="5:6" ht="10.5" customHeight="1">
      <c r="E28" s="105"/>
      <c r="F28" s="105"/>
    </row>
    <row r="29" spans="5:6" ht="10.5" customHeight="1">
      <c r="E29" s="105"/>
      <c r="F29" s="105"/>
    </row>
    <row r="30" spans="5:6" ht="10.5" customHeight="1">
      <c r="E30" s="105"/>
      <c r="F30" s="105"/>
    </row>
    <row r="31" spans="5:6" ht="10.5" customHeight="1">
      <c r="E31" s="105"/>
      <c r="F31" s="105"/>
    </row>
    <row r="32" spans="5:11" ht="10.5" customHeight="1">
      <c r="E32" s="105"/>
      <c r="F32" s="105"/>
      <c r="K32" s="126"/>
    </row>
    <row r="33" spans="5:12" ht="10.5" customHeight="1">
      <c r="E33" s="105"/>
      <c r="F33" s="105"/>
      <c r="L33" s="126"/>
    </row>
    <row r="34" spans="5:6" ht="10.5" customHeight="1">
      <c r="E34" s="105"/>
      <c r="F34" s="105"/>
    </row>
    <row r="35" spans="5:6" ht="10.5" customHeight="1">
      <c r="E35" s="105"/>
      <c r="F35" s="105"/>
    </row>
    <row r="36" spans="5:6" ht="10.5" customHeight="1">
      <c r="E36" s="105"/>
      <c r="F36" s="105"/>
    </row>
    <row r="37" spans="5:6" ht="10.5" customHeight="1">
      <c r="E37" s="105"/>
      <c r="F37" s="105"/>
    </row>
    <row r="38" spans="5:6" ht="10.5" customHeight="1">
      <c r="E38" s="105"/>
      <c r="F38" s="105"/>
    </row>
    <row r="39" spans="5:6" ht="10.5" customHeight="1">
      <c r="E39" s="105"/>
      <c r="F39" s="105"/>
    </row>
    <row r="40" spans="5:6" ht="10.5" customHeight="1">
      <c r="E40" s="105"/>
      <c r="F40" s="105"/>
    </row>
    <row r="41" ht="10.5" customHeight="1">
      <c r="F41" s="105"/>
    </row>
    <row r="43" spans="4:24" s="1" customFormat="1" ht="15.75">
      <c r="D43" s="197" t="s">
        <v>0</v>
      </c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</row>
    <row r="44" spans="4:24" s="1" customFormat="1" ht="16.5" thickBot="1">
      <c r="D44" s="197" t="s">
        <v>140</v>
      </c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</row>
    <row r="45" spans="4:6" ht="15.75" thickBot="1">
      <c r="D45" s="208" t="s">
        <v>50</v>
      </c>
      <c r="E45" s="209"/>
      <c r="F45" s="210"/>
    </row>
    <row r="46" spans="4:24" ht="18.75" thickBot="1">
      <c r="D46" s="201" t="s">
        <v>64</v>
      </c>
      <c r="E46" s="202"/>
      <c r="F46" s="118" t="s">
        <v>65</v>
      </c>
      <c r="G46" s="157" t="s">
        <v>57</v>
      </c>
      <c r="H46" s="158"/>
      <c r="I46" s="159"/>
      <c r="J46" s="170" t="s">
        <v>1</v>
      </c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2"/>
      <c r="W46" s="170" t="s">
        <v>2</v>
      </c>
      <c r="X46" s="172"/>
    </row>
    <row r="47" spans="4:24" ht="23.25" customHeight="1">
      <c r="D47" s="203" t="s">
        <v>58</v>
      </c>
      <c r="E47" s="203"/>
      <c r="F47" s="2"/>
      <c r="G47" s="204" t="s">
        <v>3</v>
      </c>
      <c r="H47" s="204"/>
      <c r="I47" s="5"/>
      <c r="J47" s="173" t="s">
        <v>66</v>
      </c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5"/>
      <c r="W47" s="160" t="s">
        <v>67</v>
      </c>
      <c r="X47" s="161"/>
    </row>
    <row r="48" spans="4:24" ht="18" customHeight="1" thickBot="1">
      <c r="D48" s="4" t="s">
        <v>26</v>
      </c>
      <c r="E48" s="179" t="s">
        <v>59</v>
      </c>
      <c r="F48" s="179"/>
      <c r="G48" s="179"/>
      <c r="H48" s="179"/>
      <c r="I48" s="180"/>
      <c r="J48" s="176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8"/>
      <c r="W48" s="162"/>
      <c r="X48" s="163"/>
    </row>
    <row r="49" spans="4:18" ht="18.75" customHeight="1" thickBot="1">
      <c r="D49" s="181" t="s">
        <v>4</v>
      </c>
      <c r="E49" s="182"/>
      <c r="F49" s="205" t="s">
        <v>72</v>
      </c>
      <c r="G49" s="206"/>
      <c r="H49" s="206"/>
      <c r="I49" s="207"/>
      <c r="J49" s="199"/>
      <c r="K49" s="200"/>
      <c r="L49" s="200"/>
      <c r="M49" s="200"/>
      <c r="N49" s="200"/>
      <c r="O49" s="200"/>
      <c r="P49" s="200"/>
      <c r="Q49" s="200"/>
      <c r="R49" s="200"/>
    </row>
    <row r="50" spans="4:24" ht="20.25" customHeight="1" thickBot="1">
      <c r="D50" s="164" t="s">
        <v>5</v>
      </c>
      <c r="E50" s="165"/>
      <c r="F50" s="165"/>
      <c r="G50" s="165"/>
      <c r="H50" s="165"/>
      <c r="I50" s="166"/>
      <c r="J50" s="189" t="s">
        <v>23</v>
      </c>
      <c r="K50" s="190"/>
      <c r="L50" s="190"/>
      <c r="M50" s="190"/>
      <c r="N50" s="190"/>
      <c r="O50" s="190"/>
      <c r="P50" s="190"/>
      <c r="Q50" s="190"/>
      <c r="R50" s="191"/>
      <c r="S50" s="6" t="s">
        <v>17</v>
      </c>
      <c r="T50" s="6" t="s">
        <v>18</v>
      </c>
      <c r="U50" s="7" t="s">
        <v>19</v>
      </c>
      <c r="V50" s="8" t="s">
        <v>20</v>
      </c>
      <c r="W50" s="186" t="s">
        <v>21</v>
      </c>
      <c r="X50" s="186" t="s">
        <v>22</v>
      </c>
    </row>
    <row r="51" spans="4:24" ht="15.75" hidden="1" thickBot="1">
      <c r="D51" s="167"/>
      <c r="E51" s="168"/>
      <c r="F51" s="168"/>
      <c r="G51" s="168"/>
      <c r="H51" s="168"/>
      <c r="I51" s="169"/>
      <c r="J51" s="192"/>
      <c r="K51" s="193"/>
      <c r="L51" s="193"/>
      <c r="M51" s="193"/>
      <c r="N51" s="193"/>
      <c r="O51" s="193"/>
      <c r="P51" s="193"/>
      <c r="Q51" s="193"/>
      <c r="R51" s="194"/>
      <c r="S51" s="9"/>
      <c r="T51" s="10"/>
      <c r="U51" s="10">
        <f>SUM(J51:T51)</f>
        <v>0</v>
      </c>
      <c r="V51" s="11">
        <v>4200</v>
      </c>
      <c r="W51" s="187"/>
      <c r="X51" s="187"/>
    </row>
    <row r="52" spans="4:24" ht="51.75" customHeight="1" thickBot="1">
      <c r="D52" s="19" t="s">
        <v>6</v>
      </c>
      <c r="E52" s="3" t="s">
        <v>7</v>
      </c>
      <c r="F52" s="3" t="s">
        <v>8</v>
      </c>
      <c r="G52" s="3" t="s">
        <v>11</v>
      </c>
      <c r="H52" s="3" t="s">
        <v>9</v>
      </c>
      <c r="I52" s="20" t="s">
        <v>10</v>
      </c>
      <c r="J52" s="22" t="s">
        <v>12</v>
      </c>
      <c r="K52" s="6" t="s">
        <v>13</v>
      </c>
      <c r="L52" s="6" t="s">
        <v>14</v>
      </c>
      <c r="M52" s="6" t="s">
        <v>15</v>
      </c>
      <c r="N52" s="6" t="s">
        <v>16</v>
      </c>
      <c r="O52" s="6" t="s">
        <v>17</v>
      </c>
      <c r="P52" s="6" t="s">
        <v>18</v>
      </c>
      <c r="Q52" s="7" t="s">
        <v>19</v>
      </c>
      <c r="R52" s="8" t="s">
        <v>20</v>
      </c>
      <c r="S52" s="12"/>
      <c r="T52" s="12"/>
      <c r="U52" s="10">
        <f>SUM(J52:T52)</f>
        <v>0</v>
      </c>
      <c r="V52" s="13">
        <v>8475.5</v>
      </c>
      <c r="W52" s="188"/>
      <c r="X52" s="187"/>
    </row>
    <row r="53" spans="4:24" ht="57.75" customHeight="1" thickBot="1">
      <c r="D53" s="17">
        <v>1</v>
      </c>
      <c r="E53" s="18" t="s">
        <v>73</v>
      </c>
      <c r="F53" s="18" t="s">
        <v>86</v>
      </c>
      <c r="G53" s="32">
        <v>1</v>
      </c>
      <c r="H53" s="32">
        <v>0</v>
      </c>
      <c r="I53" s="21">
        <f>+H53/G53*100</f>
        <v>0</v>
      </c>
      <c r="J53" s="156">
        <v>7352000</v>
      </c>
      <c r="K53" s="24"/>
      <c r="L53" s="24"/>
      <c r="M53" s="24"/>
      <c r="N53" s="24"/>
      <c r="O53" s="24"/>
      <c r="P53" s="24"/>
      <c r="Q53" s="24">
        <f>SUM(J53:P53)</f>
        <v>7352000</v>
      </c>
      <c r="R53" s="11"/>
      <c r="S53" s="14"/>
      <c r="T53" s="14"/>
      <c r="U53" s="15"/>
      <c r="V53" s="27"/>
      <c r="W53" s="30" t="s">
        <v>63</v>
      </c>
      <c r="X53" s="16"/>
    </row>
    <row r="54" spans="4:24" ht="69.75" customHeight="1" thickBot="1">
      <c r="D54" s="17">
        <v>2</v>
      </c>
      <c r="E54" s="18" t="s">
        <v>74</v>
      </c>
      <c r="F54" s="18" t="s">
        <v>87</v>
      </c>
      <c r="G54" s="32">
        <v>1</v>
      </c>
      <c r="H54" s="32">
        <v>0</v>
      </c>
      <c r="I54" s="21">
        <v>0</v>
      </c>
      <c r="J54" s="156">
        <v>11000000</v>
      </c>
      <c r="K54" s="24"/>
      <c r="L54" s="24"/>
      <c r="M54" s="24"/>
      <c r="N54" s="24"/>
      <c r="O54" s="24"/>
      <c r="P54" s="24"/>
      <c r="Q54" s="24">
        <f>SUM(J54:P54)</f>
        <v>11000000</v>
      </c>
      <c r="R54" s="11"/>
      <c r="S54" s="25"/>
      <c r="T54" s="25"/>
      <c r="U54" s="26"/>
      <c r="V54" s="28"/>
      <c r="W54" s="30" t="s">
        <v>63</v>
      </c>
      <c r="X54" s="29"/>
    </row>
    <row r="55" spans="4:24" s="104" customFormat="1" ht="15.75" thickBot="1">
      <c r="D55" s="195" t="s">
        <v>24</v>
      </c>
      <c r="E55" s="196"/>
      <c r="F55" s="196"/>
      <c r="G55" s="86">
        <f>SUM(G53:G54)</f>
        <v>2</v>
      </c>
      <c r="H55" s="66"/>
      <c r="I55" s="67"/>
      <c r="J55" s="71">
        <f>SUM(J52:J54)</f>
        <v>18352000</v>
      </c>
      <c r="K55" s="70">
        <f>SUM(K53:K54)</f>
        <v>0</v>
      </c>
      <c r="L55" s="70">
        <f>SUM(L52:L54)</f>
        <v>0</v>
      </c>
      <c r="M55" s="70">
        <f>SUM(M52:M54)</f>
        <v>0</v>
      </c>
      <c r="N55" s="70"/>
      <c r="O55" s="70"/>
      <c r="P55" s="70">
        <f>SUM(P52:P54)</f>
        <v>0</v>
      </c>
      <c r="Q55" s="72">
        <f>SUM(Q53:Q54)</f>
        <v>18352000</v>
      </c>
      <c r="R55" s="72">
        <f>SUM(R53:R54)</f>
        <v>0</v>
      </c>
      <c r="W55" s="90"/>
      <c r="X55" s="91"/>
    </row>
    <row r="56" ht="15">
      <c r="D56" s="106"/>
    </row>
    <row r="57" ht="8.25" customHeight="1"/>
    <row r="58" spans="5:24" ht="15.75" thickBot="1">
      <c r="E58" s="198"/>
      <c r="F58" s="198"/>
      <c r="R58" s="116"/>
      <c r="W58" s="116"/>
      <c r="X58" s="116"/>
    </row>
    <row r="59" spans="5:24" ht="15">
      <c r="E59" s="184" t="s">
        <v>54</v>
      </c>
      <c r="F59" s="184"/>
      <c r="R59" s="185" t="s">
        <v>103</v>
      </c>
      <c r="S59" s="185"/>
      <c r="T59" s="185"/>
      <c r="U59" s="185"/>
      <c r="V59" s="185"/>
      <c r="W59" s="185"/>
      <c r="X59" s="185"/>
    </row>
    <row r="60" spans="5:24" ht="10.5" customHeight="1">
      <c r="E60" s="183" t="s">
        <v>28</v>
      </c>
      <c r="F60" s="183"/>
      <c r="R60" s="183" t="s">
        <v>104</v>
      </c>
      <c r="S60" s="183"/>
      <c r="T60" s="183"/>
      <c r="U60" s="183"/>
      <c r="V60" s="183"/>
      <c r="W60" s="183"/>
      <c r="X60" s="183"/>
    </row>
    <row r="61" spans="5:6" ht="10.5" customHeight="1">
      <c r="E61" s="105"/>
      <c r="F61" s="105"/>
    </row>
    <row r="62" ht="10.5" customHeight="1">
      <c r="F62" s="105"/>
    </row>
    <row r="63" ht="10.5" customHeight="1">
      <c r="F63" s="105"/>
    </row>
    <row r="64" ht="10.5" customHeight="1">
      <c r="F64" s="105"/>
    </row>
    <row r="65" ht="10.5" customHeight="1">
      <c r="F65" s="105"/>
    </row>
    <row r="66" ht="10.5" customHeight="1">
      <c r="F66" s="105"/>
    </row>
    <row r="67" ht="10.5" customHeight="1">
      <c r="F67" s="105"/>
    </row>
    <row r="68" ht="10.5" customHeight="1">
      <c r="F68" s="105"/>
    </row>
    <row r="69" ht="10.5" customHeight="1">
      <c r="F69" s="105"/>
    </row>
    <row r="70" ht="10.5" customHeight="1">
      <c r="F70" s="105"/>
    </row>
    <row r="71" ht="10.5" customHeight="1">
      <c r="F71" s="105"/>
    </row>
    <row r="72" ht="10.5" customHeight="1">
      <c r="F72" s="105"/>
    </row>
    <row r="73" ht="10.5" customHeight="1">
      <c r="F73" s="105"/>
    </row>
    <row r="74" ht="10.5" customHeight="1">
      <c r="F74" s="105"/>
    </row>
    <row r="75" ht="10.5" customHeight="1">
      <c r="F75" s="105"/>
    </row>
    <row r="76" ht="10.5" customHeight="1">
      <c r="F76" s="105"/>
    </row>
    <row r="77" ht="10.5" customHeight="1">
      <c r="F77" s="105"/>
    </row>
    <row r="78" ht="10.5" customHeight="1">
      <c r="F78" s="105"/>
    </row>
    <row r="79" ht="10.5" customHeight="1">
      <c r="F79" s="105"/>
    </row>
    <row r="80" ht="10.5" customHeight="1">
      <c r="F80" s="105"/>
    </row>
    <row r="81" ht="10.5" customHeight="1">
      <c r="F81" s="105"/>
    </row>
    <row r="82" ht="10.5" customHeight="1">
      <c r="F82" s="105"/>
    </row>
    <row r="83" ht="10.5" customHeight="1">
      <c r="F83" s="105"/>
    </row>
    <row r="84" ht="10.5" customHeight="1">
      <c r="F84" s="105"/>
    </row>
    <row r="85" ht="10.5" customHeight="1">
      <c r="F85" s="105"/>
    </row>
    <row r="86" ht="10.5" customHeight="1">
      <c r="F86" s="105"/>
    </row>
    <row r="87" ht="10.5" customHeight="1">
      <c r="F87" s="105"/>
    </row>
    <row r="88" ht="10.5" customHeight="1">
      <c r="F88" s="105"/>
    </row>
    <row r="89" ht="10.5" customHeight="1">
      <c r="F89" s="105"/>
    </row>
    <row r="90" ht="10.5" customHeight="1">
      <c r="F90" s="105"/>
    </row>
    <row r="91" ht="10.5" customHeight="1">
      <c r="F91" s="105"/>
    </row>
    <row r="96" spans="4:24" s="1" customFormat="1" ht="15.75">
      <c r="D96" s="197" t="s">
        <v>0</v>
      </c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</row>
    <row r="97" spans="4:24" s="1" customFormat="1" ht="16.5" thickBot="1">
      <c r="D97" s="197" t="s">
        <v>140</v>
      </c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</row>
    <row r="98" spans="4:6" ht="15.75" thickBot="1">
      <c r="D98" s="208" t="s">
        <v>50</v>
      </c>
      <c r="E98" s="209"/>
      <c r="F98" s="210"/>
    </row>
    <row r="99" spans="4:24" ht="18.75" thickBot="1">
      <c r="D99" s="201" t="s">
        <v>64</v>
      </c>
      <c r="E99" s="202"/>
      <c r="F99" s="118" t="s">
        <v>65</v>
      </c>
      <c r="G99" s="157" t="s">
        <v>57</v>
      </c>
      <c r="H99" s="158"/>
      <c r="I99" s="159"/>
      <c r="J99" s="170" t="s">
        <v>1</v>
      </c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2"/>
      <c r="W99" s="170" t="s">
        <v>2</v>
      </c>
      <c r="X99" s="172"/>
    </row>
    <row r="100" spans="4:24" ht="23.25" customHeight="1">
      <c r="D100" s="203" t="s">
        <v>58</v>
      </c>
      <c r="E100" s="203"/>
      <c r="F100" s="2"/>
      <c r="G100" s="204" t="s">
        <v>3</v>
      </c>
      <c r="H100" s="204"/>
      <c r="I100" s="5"/>
      <c r="J100" s="173" t="s">
        <v>66</v>
      </c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5"/>
      <c r="W100" s="160" t="s">
        <v>67</v>
      </c>
      <c r="X100" s="161"/>
    </row>
    <row r="101" spans="4:24" ht="18" customHeight="1" thickBot="1">
      <c r="D101" s="4" t="s">
        <v>26</v>
      </c>
      <c r="E101" s="179" t="s">
        <v>59</v>
      </c>
      <c r="F101" s="179"/>
      <c r="G101" s="179"/>
      <c r="H101" s="179"/>
      <c r="I101" s="180"/>
      <c r="J101" s="176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8"/>
      <c r="W101" s="162"/>
      <c r="X101" s="163"/>
    </row>
    <row r="102" spans="4:18" ht="18.75" customHeight="1" thickBot="1">
      <c r="D102" s="181" t="s">
        <v>4</v>
      </c>
      <c r="E102" s="182"/>
      <c r="F102" s="205" t="s">
        <v>75</v>
      </c>
      <c r="G102" s="206"/>
      <c r="H102" s="206"/>
      <c r="I102" s="207"/>
      <c r="J102" s="199"/>
      <c r="K102" s="200"/>
      <c r="L102" s="200"/>
      <c r="M102" s="200"/>
      <c r="N102" s="200"/>
      <c r="O102" s="200"/>
      <c r="P102" s="200"/>
      <c r="Q102" s="200"/>
      <c r="R102" s="200"/>
    </row>
    <row r="103" spans="4:24" ht="20.25" customHeight="1" thickBot="1">
      <c r="D103" s="164" t="s">
        <v>5</v>
      </c>
      <c r="E103" s="165"/>
      <c r="F103" s="165"/>
      <c r="G103" s="165"/>
      <c r="H103" s="165"/>
      <c r="I103" s="166"/>
      <c r="J103" s="189" t="s">
        <v>23</v>
      </c>
      <c r="K103" s="190"/>
      <c r="L103" s="190"/>
      <c r="M103" s="190"/>
      <c r="N103" s="190"/>
      <c r="O103" s="190"/>
      <c r="P103" s="190"/>
      <c r="Q103" s="190"/>
      <c r="R103" s="191"/>
      <c r="S103" s="6" t="s">
        <v>17</v>
      </c>
      <c r="T103" s="6" t="s">
        <v>18</v>
      </c>
      <c r="U103" s="7" t="s">
        <v>19</v>
      </c>
      <c r="V103" s="8" t="s">
        <v>20</v>
      </c>
      <c r="W103" s="186" t="s">
        <v>21</v>
      </c>
      <c r="X103" s="186" t="s">
        <v>22</v>
      </c>
    </row>
    <row r="104" spans="4:24" ht="15.75" hidden="1" thickBot="1">
      <c r="D104" s="167"/>
      <c r="E104" s="168"/>
      <c r="F104" s="168"/>
      <c r="G104" s="168"/>
      <c r="H104" s="168"/>
      <c r="I104" s="169"/>
      <c r="J104" s="192"/>
      <c r="K104" s="193"/>
      <c r="L104" s="193"/>
      <c r="M104" s="193"/>
      <c r="N104" s="193"/>
      <c r="O104" s="193"/>
      <c r="P104" s="193"/>
      <c r="Q104" s="193"/>
      <c r="R104" s="194"/>
      <c r="S104" s="9"/>
      <c r="T104" s="10"/>
      <c r="U104" s="10">
        <f>SUM(J104:T104)</f>
        <v>0</v>
      </c>
      <c r="V104" s="11">
        <v>4200</v>
      </c>
      <c r="W104" s="187"/>
      <c r="X104" s="187"/>
    </row>
    <row r="105" spans="4:24" ht="51.75" customHeight="1" thickBot="1">
      <c r="D105" s="19" t="s">
        <v>6</v>
      </c>
      <c r="E105" s="3" t="s">
        <v>7</v>
      </c>
      <c r="F105" s="3" t="s">
        <v>8</v>
      </c>
      <c r="G105" s="3" t="s">
        <v>11</v>
      </c>
      <c r="H105" s="3" t="s">
        <v>9</v>
      </c>
      <c r="I105" s="20" t="s">
        <v>10</v>
      </c>
      <c r="J105" s="22" t="s">
        <v>12</v>
      </c>
      <c r="K105" s="6" t="s">
        <v>13</v>
      </c>
      <c r="L105" s="6" t="s">
        <v>14</v>
      </c>
      <c r="M105" s="6" t="s">
        <v>15</v>
      </c>
      <c r="N105" s="6" t="s">
        <v>16</v>
      </c>
      <c r="O105" s="6" t="s">
        <v>17</v>
      </c>
      <c r="P105" s="6" t="s">
        <v>18</v>
      </c>
      <c r="Q105" s="7" t="s">
        <v>19</v>
      </c>
      <c r="R105" s="8" t="s">
        <v>20</v>
      </c>
      <c r="S105" s="12"/>
      <c r="T105" s="12"/>
      <c r="U105" s="10">
        <f>SUM(J105:T105)</f>
        <v>0</v>
      </c>
      <c r="V105" s="13">
        <v>8475.5</v>
      </c>
      <c r="W105" s="188"/>
      <c r="X105" s="187"/>
    </row>
    <row r="106" spans="4:24" ht="50.25" thickBot="1">
      <c r="D106" s="17">
        <v>1</v>
      </c>
      <c r="E106" s="18" t="s">
        <v>76</v>
      </c>
      <c r="F106" s="18" t="s">
        <v>88</v>
      </c>
      <c r="G106" s="32">
        <v>1</v>
      </c>
      <c r="H106" s="32">
        <f>+G106/4*0</f>
        <v>0</v>
      </c>
      <c r="I106" s="21">
        <f>+H106/G106*100</f>
        <v>0</v>
      </c>
      <c r="J106" s="156">
        <v>2000000</v>
      </c>
      <c r="K106" s="24"/>
      <c r="L106" s="24"/>
      <c r="M106" s="24"/>
      <c r="N106" s="24"/>
      <c r="O106" s="24"/>
      <c r="P106" s="24"/>
      <c r="Q106" s="24">
        <f>SUM(J106:P106)</f>
        <v>2000000</v>
      </c>
      <c r="R106" s="11"/>
      <c r="S106" s="14"/>
      <c r="T106" s="14"/>
      <c r="U106" s="15"/>
      <c r="V106" s="27"/>
      <c r="W106" s="30" t="s">
        <v>63</v>
      </c>
      <c r="X106" s="16"/>
    </row>
    <row r="107" spans="4:24" ht="67.5" customHeight="1" thickBot="1">
      <c r="D107" s="17">
        <v>2</v>
      </c>
      <c r="E107" s="18" t="s">
        <v>77</v>
      </c>
      <c r="F107" s="18" t="s">
        <v>89</v>
      </c>
      <c r="G107" s="32">
        <v>1</v>
      </c>
      <c r="H107" s="32">
        <f>+G107/4*0</f>
        <v>0</v>
      </c>
      <c r="I107" s="21">
        <f>+H107/G107*100</f>
        <v>0</v>
      </c>
      <c r="J107" s="156">
        <v>2500000</v>
      </c>
      <c r="K107" s="24"/>
      <c r="L107" s="24"/>
      <c r="M107" s="24"/>
      <c r="N107" s="24"/>
      <c r="O107" s="24"/>
      <c r="P107" s="24"/>
      <c r="Q107" s="24">
        <f>SUM(J107:P107)</f>
        <v>2500000</v>
      </c>
      <c r="R107" s="11"/>
      <c r="S107" s="25"/>
      <c r="T107" s="25"/>
      <c r="U107" s="26"/>
      <c r="V107" s="28"/>
      <c r="W107" s="30" t="s">
        <v>63</v>
      </c>
      <c r="X107" s="29"/>
    </row>
    <row r="108" spans="4:24" ht="41.25" customHeight="1" thickBot="1">
      <c r="D108" s="17">
        <v>3</v>
      </c>
      <c r="E108" s="18" t="s">
        <v>78</v>
      </c>
      <c r="F108" s="18" t="s">
        <v>90</v>
      </c>
      <c r="G108" s="32">
        <v>1</v>
      </c>
      <c r="H108" s="119">
        <f>+R108/Q108</f>
        <v>0</v>
      </c>
      <c r="I108" s="21">
        <f>+H108/G108*100</f>
        <v>0</v>
      </c>
      <c r="J108" s="156">
        <v>12000000</v>
      </c>
      <c r="K108" s="24"/>
      <c r="L108" s="24"/>
      <c r="M108" s="24"/>
      <c r="N108" s="24"/>
      <c r="O108" s="24"/>
      <c r="P108" s="24"/>
      <c r="Q108" s="24">
        <f>SUM(J108:P108)</f>
        <v>12000000</v>
      </c>
      <c r="R108" s="11"/>
      <c r="S108" s="25"/>
      <c r="T108" s="25"/>
      <c r="U108" s="26"/>
      <c r="V108" s="28"/>
      <c r="W108" s="30" t="s">
        <v>63</v>
      </c>
      <c r="X108" s="29"/>
    </row>
    <row r="109" spans="4:24" s="104" customFormat="1" ht="15.75" thickBot="1">
      <c r="D109" s="195" t="s">
        <v>24</v>
      </c>
      <c r="E109" s="196"/>
      <c r="F109" s="196"/>
      <c r="G109" s="86">
        <f>SUM(G106:G108)</f>
        <v>3</v>
      </c>
      <c r="H109" s="66"/>
      <c r="I109" s="67"/>
      <c r="J109" s="71">
        <f>SUM(J105:J108)</f>
        <v>16500000</v>
      </c>
      <c r="K109" s="70">
        <f>SUM(K106:K108)</f>
        <v>0</v>
      </c>
      <c r="L109" s="70">
        <f>SUM(L105:L108)</f>
        <v>0</v>
      </c>
      <c r="M109" s="70">
        <f>SUM(M105:M108)</f>
        <v>0</v>
      </c>
      <c r="N109" s="70"/>
      <c r="O109" s="70"/>
      <c r="P109" s="70">
        <f>SUM(P105:P108)</f>
        <v>0</v>
      </c>
      <c r="Q109" s="72">
        <f>SUM(Q106:Q108)</f>
        <v>16500000</v>
      </c>
      <c r="R109" s="72"/>
      <c r="W109" s="90"/>
      <c r="X109" s="91"/>
    </row>
    <row r="110" ht="8.25" customHeight="1"/>
    <row r="111" ht="8.25" customHeight="1"/>
    <row r="112" ht="8.25" customHeight="1"/>
    <row r="113" ht="8.25" customHeight="1"/>
    <row r="114" spans="5:24" ht="15.75" thickBot="1">
      <c r="E114" s="198"/>
      <c r="F114" s="198"/>
      <c r="R114" s="116"/>
      <c r="W114" s="116"/>
      <c r="X114" s="116"/>
    </row>
    <row r="115" spans="5:24" ht="15">
      <c r="E115" s="184" t="s">
        <v>54</v>
      </c>
      <c r="F115" s="184"/>
      <c r="R115" s="185" t="s">
        <v>103</v>
      </c>
      <c r="S115" s="185"/>
      <c r="T115" s="185"/>
      <c r="U115" s="185"/>
      <c r="V115" s="185"/>
      <c r="W115" s="185"/>
      <c r="X115" s="185"/>
    </row>
    <row r="116" spans="5:24" ht="10.5" customHeight="1">
      <c r="E116" s="183" t="s">
        <v>28</v>
      </c>
      <c r="F116" s="183"/>
      <c r="R116" s="183" t="s">
        <v>104</v>
      </c>
      <c r="S116" s="183"/>
      <c r="T116" s="183"/>
      <c r="U116" s="183"/>
      <c r="V116" s="183"/>
      <c r="W116" s="183"/>
      <c r="X116" s="183"/>
    </row>
    <row r="117" spans="5:24" ht="10.5" customHeight="1">
      <c r="E117" s="105"/>
      <c r="F117" s="105"/>
      <c r="R117" s="105"/>
      <c r="S117" s="105"/>
      <c r="T117" s="105"/>
      <c r="U117" s="105"/>
      <c r="V117" s="105"/>
      <c r="W117" s="105"/>
      <c r="X117" s="105"/>
    </row>
    <row r="118" spans="5:24" ht="10.5" customHeight="1">
      <c r="E118" s="105"/>
      <c r="F118" s="105"/>
      <c r="R118" s="105"/>
      <c r="S118" s="105"/>
      <c r="T118" s="105"/>
      <c r="U118" s="105"/>
      <c r="V118" s="105"/>
      <c r="W118" s="105"/>
      <c r="X118" s="105"/>
    </row>
    <row r="119" spans="5:24" ht="10.5" customHeight="1">
      <c r="E119" s="105"/>
      <c r="F119" s="105"/>
      <c r="R119" s="105"/>
      <c r="S119" s="105"/>
      <c r="T119" s="105"/>
      <c r="U119" s="105"/>
      <c r="V119" s="105"/>
      <c r="W119" s="105"/>
      <c r="X119" s="105"/>
    </row>
    <row r="120" spans="5:24" ht="10.5" customHeight="1">
      <c r="E120" s="105"/>
      <c r="F120" s="105"/>
      <c r="R120" s="105"/>
      <c r="S120" s="105"/>
      <c r="T120" s="105"/>
      <c r="U120" s="105"/>
      <c r="V120" s="105"/>
      <c r="W120" s="105"/>
      <c r="X120" s="105"/>
    </row>
    <row r="121" spans="5:24" ht="10.5" customHeight="1">
      <c r="E121" s="105"/>
      <c r="F121" s="105"/>
      <c r="R121" s="105"/>
      <c r="S121" s="105"/>
      <c r="T121" s="105"/>
      <c r="U121" s="105"/>
      <c r="V121" s="105"/>
      <c r="W121" s="105"/>
      <c r="X121" s="105"/>
    </row>
    <row r="122" spans="5:24" ht="10.5" customHeight="1">
      <c r="E122" s="105"/>
      <c r="F122" s="105"/>
      <c r="R122" s="105"/>
      <c r="S122" s="105"/>
      <c r="T122" s="105"/>
      <c r="U122" s="105"/>
      <c r="V122" s="105"/>
      <c r="W122" s="105"/>
      <c r="X122" s="105"/>
    </row>
    <row r="123" spans="5:24" ht="10.5" customHeight="1">
      <c r="E123" s="105"/>
      <c r="F123" s="105"/>
      <c r="R123" s="105"/>
      <c r="S123" s="105"/>
      <c r="T123" s="105"/>
      <c r="U123" s="105"/>
      <c r="V123" s="105"/>
      <c r="W123" s="105"/>
      <c r="X123" s="105"/>
    </row>
    <row r="124" spans="5:24" ht="10.5" customHeight="1">
      <c r="E124" s="105"/>
      <c r="F124" s="105"/>
      <c r="R124" s="105"/>
      <c r="S124" s="105"/>
      <c r="T124" s="105"/>
      <c r="U124" s="105"/>
      <c r="V124" s="105"/>
      <c r="W124" s="105"/>
      <c r="X124" s="105"/>
    </row>
    <row r="125" spans="5:24" ht="10.5" customHeight="1">
      <c r="E125" s="105"/>
      <c r="F125" s="105"/>
      <c r="R125" s="105"/>
      <c r="S125" s="105"/>
      <c r="T125" s="105"/>
      <c r="U125" s="105"/>
      <c r="V125" s="105"/>
      <c r="W125" s="105"/>
      <c r="X125" s="105"/>
    </row>
    <row r="126" spans="5:24" ht="10.5" customHeight="1">
      <c r="E126" s="105"/>
      <c r="F126" s="105"/>
      <c r="R126" s="105"/>
      <c r="S126" s="105"/>
      <c r="T126" s="105"/>
      <c r="U126" s="105"/>
      <c r="V126" s="105"/>
      <c r="W126" s="105"/>
      <c r="X126" s="105"/>
    </row>
    <row r="127" spans="5:24" ht="10.5" customHeight="1">
      <c r="E127" s="105"/>
      <c r="F127" s="105"/>
      <c r="R127" s="105"/>
      <c r="S127" s="105"/>
      <c r="T127" s="105"/>
      <c r="U127" s="105"/>
      <c r="V127" s="105"/>
      <c r="W127" s="105"/>
      <c r="X127" s="105"/>
    </row>
    <row r="128" spans="5:24" ht="10.5" customHeight="1">
      <c r="E128" s="105"/>
      <c r="F128" s="105"/>
      <c r="R128" s="105"/>
      <c r="S128" s="105"/>
      <c r="T128" s="105"/>
      <c r="U128" s="105"/>
      <c r="V128" s="105"/>
      <c r="W128" s="105"/>
      <c r="X128" s="105"/>
    </row>
    <row r="129" spans="5:24" ht="10.5" customHeight="1">
      <c r="E129" s="105"/>
      <c r="F129" s="105"/>
      <c r="R129" s="105"/>
      <c r="S129" s="105"/>
      <c r="T129" s="105"/>
      <c r="U129" s="105"/>
      <c r="V129" s="105"/>
      <c r="W129" s="105"/>
      <c r="X129" s="105"/>
    </row>
    <row r="130" spans="5:24" ht="10.5" customHeight="1">
      <c r="E130" s="105"/>
      <c r="F130" s="105"/>
      <c r="R130" s="105"/>
      <c r="S130" s="105"/>
      <c r="T130" s="105"/>
      <c r="U130" s="105"/>
      <c r="V130" s="105"/>
      <c r="W130" s="105"/>
      <c r="X130" s="105"/>
    </row>
    <row r="131" spans="5:24" ht="10.5" customHeight="1">
      <c r="E131" s="105"/>
      <c r="F131" s="105"/>
      <c r="R131" s="105"/>
      <c r="S131" s="105"/>
      <c r="T131" s="105"/>
      <c r="U131" s="105"/>
      <c r="V131" s="105"/>
      <c r="W131" s="105"/>
      <c r="X131" s="105"/>
    </row>
    <row r="132" spans="5:24" ht="10.5" customHeight="1">
      <c r="E132" s="105"/>
      <c r="F132" s="105"/>
      <c r="R132" s="105"/>
      <c r="S132" s="105"/>
      <c r="T132" s="105"/>
      <c r="U132" s="105"/>
      <c r="V132" s="105"/>
      <c r="W132" s="105"/>
      <c r="X132" s="105"/>
    </row>
    <row r="133" spans="5:24" ht="10.5" customHeight="1">
      <c r="E133" s="105"/>
      <c r="F133" s="105"/>
      <c r="R133" s="105"/>
      <c r="S133" s="105"/>
      <c r="T133" s="105"/>
      <c r="U133" s="105"/>
      <c r="V133" s="105"/>
      <c r="W133" s="105"/>
      <c r="X133" s="105"/>
    </row>
    <row r="134" spans="5:24" ht="10.5" customHeight="1">
      <c r="E134" s="105"/>
      <c r="F134" s="105"/>
      <c r="R134" s="105"/>
      <c r="S134" s="105"/>
      <c r="T134" s="105"/>
      <c r="U134" s="105"/>
      <c r="V134" s="105"/>
      <c r="W134" s="105"/>
      <c r="X134" s="105"/>
    </row>
    <row r="135" spans="5:24" ht="10.5" customHeight="1">
      <c r="E135" s="105"/>
      <c r="F135" s="105"/>
      <c r="R135" s="105"/>
      <c r="S135" s="105"/>
      <c r="T135" s="105"/>
      <c r="U135" s="105"/>
      <c r="V135" s="105"/>
      <c r="W135" s="105"/>
      <c r="X135" s="105"/>
    </row>
    <row r="136" spans="5:24" ht="10.5" customHeight="1">
      <c r="E136" s="105"/>
      <c r="F136" s="105"/>
      <c r="R136" s="105"/>
      <c r="S136" s="105"/>
      <c r="T136" s="105"/>
      <c r="U136" s="105"/>
      <c r="V136" s="105"/>
      <c r="W136" s="105"/>
      <c r="X136" s="105"/>
    </row>
    <row r="137" spans="5:24" ht="10.5" customHeight="1">
      <c r="E137" s="105"/>
      <c r="F137" s="105"/>
      <c r="R137" s="105"/>
      <c r="S137" s="105"/>
      <c r="T137" s="105"/>
      <c r="U137" s="105"/>
      <c r="V137" s="105"/>
      <c r="W137" s="105"/>
      <c r="X137" s="105"/>
    </row>
    <row r="138" spans="5:24" ht="10.5" customHeight="1">
      <c r="E138" s="105"/>
      <c r="F138" s="105"/>
      <c r="R138" s="105"/>
      <c r="S138" s="105"/>
      <c r="T138" s="105"/>
      <c r="U138" s="105"/>
      <c r="V138" s="105"/>
      <c r="W138" s="105"/>
      <c r="X138" s="105"/>
    </row>
    <row r="139" spans="5:24" ht="10.5" customHeight="1">
      <c r="E139" s="105"/>
      <c r="F139" s="105"/>
      <c r="R139" s="105"/>
      <c r="S139" s="105"/>
      <c r="T139" s="105"/>
      <c r="U139" s="105"/>
      <c r="V139" s="105"/>
      <c r="W139" s="105"/>
      <c r="X139" s="105"/>
    </row>
    <row r="140" spans="5:24" ht="10.5" customHeight="1">
      <c r="E140" s="105"/>
      <c r="F140" s="105"/>
      <c r="R140" s="105"/>
      <c r="S140" s="105"/>
      <c r="T140" s="105"/>
      <c r="U140" s="105"/>
      <c r="V140" s="105"/>
      <c r="W140" s="105"/>
      <c r="X140" s="105"/>
    </row>
    <row r="141" spans="5:24" ht="10.5" customHeight="1">
      <c r="E141" s="105"/>
      <c r="F141" s="105"/>
      <c r="R141" s="105"/>
      <c r="S141" s="105"/>
      <c r="T141" s="105"/>
      <c r="U141" s="105"/>
      <c r="V141" s="105"/>
      <c r="W141" s="105"/>
      <c r="X141" s="105"/>
    </row>
    <row r="142" spans="5:24" ht="10.5" customHeight="1">
      <c r="E142" s="105"/>
      <c r="F142" s="105"/>
      <c r="R142" s="105"/>
      <c r="S142" s="105"/>
      <c r="T142" s="105"/>
      <c r="U142" s="105"/>
      <c r="V142" s="105"/>
      <c r="W142" s="105"/>
      <c r="X142" s="105"/>
    </row>
    <row r="143" spans="5:24" ht="10.5" customHeight="1">
      <c r="E143" s="105"/>
      <c r="F143" s="105"/>
      <c r="R143" s="105"/>
      <c r="S143" s="105"/>
      <c r="T143" s="105"/>
      <c r="U143" s="105"/>
      <c r="V143" s="105"/>
      <c r="W143" s="105"/>
      <c r="X143" s="105"/>
    </row>
    <row r="144" spans="5:24" ht="10.5" customHeight="1">
      <c r="E144" s="105"/>
      <c r="F144" s="105"/>
      <c r="R144" s="105"/>
      <c r="S144" s="105"/>
      <c r="T144" s="105"/>
      <c r="U144" s="105"/>
      <c r="V144" s="105"/>
      <c r="W144" s="105"/>
      <c r="X144" s="105"/>
    </row>
    <row r="145" spans="5:24" ht="10.5" customHeight="1">
      <c r="E145" s="105"/>
      <c r="F145" s="105"/>
      <c r="R145" s="105"/>
      <c r="S145" s="105"/>
      <c r="T145" s="105"/>
      <c r="U145" s="105"/>
      <c r="V145" s="105"/>
      <c r="W145" s="105"/>
      <c r="X145" s="105"/>
    </row>
    <row r="146" spans="5:24" ht="10.5" customHeight="1">
      <c r="E146" s="105"/>
      <c r="F146" s="105"/>
      <c r="R146" s="105"/>
      <c r="S146" s="105"/>
      <c r="T146" s="105"/>
      <c r="U146" s="105"/>
      <c r="V146" s="105"/>
      <c r="W146" s="105"/>
      <c r="X146" s="105"/>
    </row>
    <row r="147" spans="5:24" ht="10.5" customHeight="1">
      <c r="E147" s="105"/>
      <c r="F147" s="105"/>
      <c r="R147" s="105"/>
      <c r="S147" s="105"/>
      <c r="T147" s="105"/>
      <c r="U147" s="105"/>
      <c r="V147" s="105"/>
      <c r="W147" s="105"/>
      <c r="X147" s="105"/>
    </row>
    <row r="148" spans="5:24" ht="10.5" customHeight="1">
      <c r="E148" s="105"/>
      <c r="F148" s="105"/>
      <c r="R148" s="105"/>
      <c r="S148" s="105"/>
      <c r="T148" s="105"/>
      <c r="U148" s="105"/>
      <c r="V148" s="105"/>
      <c r="W148" s="105"/>
      <c r="X148" s="105"/>
    </row>
    <row r="149" spans="5:24" ht="10.5" customHeight="1">
      <c r="E149" s="105"/>
      <c r="F149" s="105"/>
      <c r="R149" s="105"/>
      <c r="S149" s="105"/>
      <c r="T149" s="105"/>
      <c r="U149" s="105"/>
      <c r="V149" s="105"/>
      <c r="W149" s="105"/>
      <c r="X149" s="105"/>
    </row>
    <row r="150" spans="5:24" ht="10.5" customHeight="1">
      <c r="E150" s="105"/>
      <c r="F150" s="105"/>
      <c r="R150" s="105"/>
      <c r="S150" s="105"/>
      <c r="T150" s="105"/>
      <c r="U150" s="105"/>
      <c r="V150" s="105"/>
      <c r="W150" s="105"/>
      <c r="X150" s="105"/>
    </row>
    <row r="151" spans="5:24" ht="10.5" customHeight="1">
      <c r="E151" s="105"/>
      <c r="F151" s="105"/>
      <c r="R151" s="105"/>
      <c r="S151" s="105"/>
      <c r="T151" s="105"/>
      <c r="U151" s="105"/>
      <c r="V151" s="105"/>
      <c r="W151" s="105"/>
      <c r="X151" s="105"/>
    </row>
    <row r="153" spans="4:24" s="1" customFormat="1" ht="15.75">
      <c r="D153" s="197" t="s">
        <v>0</v>
      </c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</row>
    <row r="154" spans="4:24" s="1" customFormat="1" ht="16.5" thickBot="1">
      <c r="D154" s="197" t="s">
        <v>140</v>
      </c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</row>
    <row r="155" spans="4:6" ht="15.75" thickBot="1">
      <c r="D155" s="208" t="s">
        <v>50</v>
      </c>
      <c r="E155" s="209"/>
      <c r="F155" s="210"/>
    </row>
    <row r="156" spans="4:24" ht="18.75" thickBot="1">
      <c r="D156" s="201" t="s">
        <v>64</v>
      </c>
      <c r="E156" s="202"/>
      <c r="F156" s="118" t="s">
        <v>65</v>
      </c>
      <c r="G156" s="157" t="s">
        <v>57</v>
      </c>
      <c r="H156" s="158"/>
      <c r="I156" s="159"/>
      <c r="J156" s="170" t="s">
        <v>1</v>
      </c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2"/>
      <c r="W156" s="170" t="s">
        <v>2</v>
      </c>
      <c r="X156" s="172"/>
    </row>
    <row r="157" spans="4:24" ht="23.25" customHeight="1">
      <c r="D157" s="203" t="s">
        <v>58</v>
      </c>
      <c r="E157" s="203"/>
      <c r="F157" s="2"/>
      <c r="G157" s="204" t="s">
        <v>3</v>
      </c>
      <c r="H157" s="204"/>
      <c r="I157" s="5"/>
      <c r="J157" s="173" t="s">
        <v>66</v>
      </c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5"/>
      <c r="W157" s="160" t="s">
        <v>67</v>
      </c>
      <c r="X157" s="161"/>
    </row>
    <row r="158" spans="4:24" ht="18" customHeight="1" thickBot="1">
      <c r="D158" s="4" t="s">
        <v>26</v>
      </c>
      <c r="E158" s="179" t="s">
        <v>59</v>
      </c>
      <c r="F158" s="179"/>
      <c r="G158" s="179"/>
      <c r="H158" s="179"/>
      <c r="I158" s="180"/>
      <c r="J158" s="176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8"/>
      <c r="W158" s="162"/>
      <c r="X158" s="163"/>
    </row>
    <row r="159" spans="4:18" ht="18.75" customHeight="1" thickBot="1">
      <c r="D159" s="181" t="s">
        <v>4</v>
      </c>
      <c r="E159" s="182"/>
      <c r="F159" s="205" t="s">
        <v>79</v>
      </c>
      <c r="G159" s="206"/>
      <c r="H159" s="206"/>
      <c r="I159" s="207"/>
      <c r="J159" s="199"/>
      <c r="K159" s="200"/>
      <c r="L159" s="200"/>
      <c r="M159" s="200"/>
      <c r="N159" s="200"/>
      <c r="O159" s="200"/>
      <c r="P159" s="200"/>
      <c r="Q159" s="200"/>
      <c r="R159" s="200"/>
    </row>
    <row r="160" spans="4:24" ht="20.25" customHeight="1" thickBot="1">
      <c r="D160" s="164" t="s">
        <v>5</v>
      </c>
      <c r="E160" s="165"/>
      <c r="F160" s="165"/>
      <c r="G160" s="165"/>
      <c r="H160" s="165"/>
      <c r="I160" s="166"/>
      <c r="J160" s="189" t="s">
        <v>23</v>
      </c>
      <c r="K160" s="190"/>
      <c r="L160" s="190"/>
      <c r="M160" s="190"/>
      <c r="N160" s="190"/>
      <c r="O160" s="190"/>
      <c r="P160" s="190"/>
      <c r="Q160" s="190"/>
      <c r="R160" s="191"/>
      <c r="S160" s="6" t="s">
        <v>17</v>
      </c>
      <c r="T160" s="6" t="s">
        <v>18</v>
      </c>
      <c r="U160" s="7" t="s">
        <v>19</v>
      </c>
      <c r="V160" s="8" t="s">
        <v>20</v>
      </c>
      <c r="W160" s="186" t="s">
        <v>21</v>
      </c>
      <c r="X160" s="186" t="s">
        <v>22</v>
      </c>
    </row>
    <row r="161" spans="4:24" ht="15.75" hidden="1" thickBot="1">
      <c r="D161" s="167"/>
      <c r="E161" s="168"/>
      <c r="F161" s="168"/>
      <c r="G161" s="168"/>
      <c r="H161" s="168"/>
      <c r="I161" s="169"/>
      <c r="J161" s="192"/>
      <c r="K161" s="193"/>
      <c r="L161" s="193"/>
      <c r="M161" s="193"/>
      <c r="N161" s="193"/>
      <c r="O161" s="193"/>
      <c r="P161" s="193"/>
      <c r="Q161" s="193"/>
      <c r="R161" s="194"/>
      <c r="S161" s="9"/>
      <c r="T161" s="10"/>
      <c r="U161" s="10">
        <f>SUM(J161:T161)</f>
        <v>0</v>
      </c>
      <c r="V161" s="11">
        <v>4200</v>
      </c>
      <c r="W161" s="187"/>
      <c r="X161" s="187"/>
    </row>
    <row r="162" spans="4:24" ht="51.75" customHeight="1" thickBot="1">
      <c r="D162" s="19" t="s">
        <v>6</v>
      </c>
      <c r="E162" s="3" t="s">
        <v>7</v>
      </c>
      <c r="F162" s="3" t="s">
        <v>8</v>
      </c>
      <c r="G162" s="3" t="s">
        <v>11</v>
      </c>
      <c r="H162" s="3" t="s">
        <v>9</v>
      </c>
      <c r="I162" s="20" t="s">
        <v>10</v>
      </c>
      <c r="J162" s="22" t="s">
        <v>12</v>
      </c>
      <c r="K162" s="6" t="s">
        <v>13</v>
      </c>
      <c r="L162" s="6" t="s">
        <v>14</v>
      </c>
      <c r="M162" s="6" t="s">
        <v>15</v>
      </c>
      <c r="N162" s="6" t="s">
        <v>16</v>
      </c>
      <c r="O162" s="6" t="s">
        <v>17</v>
      </c>
      <c r="P162" s="6" t="s">
        <v>18</v>
      </c>
      <c r="Q162" s="7" t="s">
        <v>19</v>
      </c>
      <c r="R162" s="8" t="s">
        <v>20</v>
      </c>
      <c r="S162" s="12"/>
      <c r="T162" s="12"/>
      <c r="U162" s="10">
        <f>SUM(J162:T162)</f>
        <v>0</v>
      </c>
      <c r="V162" s="13">
        <v>8475.5</v>
      </c>
      <c r="W162" s="188"/>
      <c r="X162" s="187"/>
    </row>
    <row r="163" spans="4:24" ht="61.5" customHeight="1" thickBot="1">
      <c r="D163" s="17">
        <v>1</v>
      </c>
      <c r="E163" s="18" t="s">
        <v>80</v>
      </c>
      <c r="F163" s="18" t="s">
        <v>91</v>
      </c>
      <c r="G163" s="32">
        <v>1</v>
      </c>
      <c r="H163" s="32">
        <v>0</v>
      </c>
      <c r="I163" s="21">
        <f>+H163/G163*100</f>
        <v>0</v>
      </c>
      <c r="J163" s="156">
        <v>8000000</v>
      </c>
      <c r="K163" s="24"/>
      <c r="L163" s="24"/>
      <c r="M163" s="24"/>
      <c r="N163" s="24"/>
      <c r="O163" s="24"/>
      <c r="P163" s="24"/>
      <c r="Q163" s="24">
        <f>SUM(J163:P163)</f>
        <v>8000000</v>
      </c>
      <c r="R163" s="11"/>
      <c r="S163" s="14"/>
      <c r="T163" s="14"/>
      <c r="U163" s="15"/>
      <c r="V163" s="27"/>
      <c r="W163" s="30" t="s">
        <v>63</v>
      </c>
      <c r="X163" s="16"/>
    </row>
    <row r="164" spans="4:24" ht="45" customHeight="1" thickBot="1">
      <c r="D164" s="17">
        <v>2</v>
      </c>
      <c r="E164" s="18" t="s">
        <v>138</v>
      </c>
      <c r="F164" s="18" t="s">
        <v>139</v>
      </c>
      <c r="G164" s="32">
        <v>1</v>
      </c>
      <c r="H164" s="32">
        <v>0</v>
      </c>
      <c r="I164" s="21">
        <v>0</v>
      </c>
      <c r="J164" s="156">
        <v>500000</v>
      </c>
      <c r="K164" s="24"/>
      <c r="L164" s="24"/>
      <c r="M164" s="24"/>
      <c r="N164" s="24"/>
      <c r="O164" s="24"/>
      <c r="P164" s="24"/>
      <c r="Q164" s="24"/>
      <c r="R164" s="11"/>
      <c r="S164" s="25"/>
      <c r="T164" s="25"/>
      <c r="U164" s="26"/>
      <c r="V164" s="28"/>
      <c r="W164" s="30"/>
      <c r="X164" s="125"/>
    </row>
    <row r="165" spans="4:24" ht="46.5" customHeight="1" thickBot="1">
      <c r="D165" s="17">
        <v>3</v>
      </c>
      <c r="E165" s="18" t="s">
        <v>81</v>
      </c>
      <c r="F165" s="18" t="s">
        <v>92</v>
      </c>
      <c r="G165" s="32">
        <v>1</v>
      </c>
      <c r="H165" s="32">
        <f>+R165/Q165</f>
        <v>0</v>
      </c>
      <c r="I165" s="21">
        <f>+H165/G165*100</f>
        <v>0</v>
      </c>
      <c r="J165" s="156">
        <v>700000</v>
      </c>
      <c r="K165" s="24"/>
      <c r="L165" s="24"/>
      <c r="M165" s="24"/>
      <c r="N165" s="24"/>
      <c r="O165" s="24"/>
      <c r="P165" s="24"/>
      <c r="Q165" s="24">
        <f>SUM(J165:P165)</f>
        <v>700000</v>
      </c>
      <c r="R165" s="11"/>
      <c r="S165" s="25"/>
      <c r="T165" s="25"/>
      <c r="U165" s="26"/>
      <c r="V165" s="28"/>
      <c r="W165" s="30" t="s">
        <v>63</v>
      </c>
      <c r="X165" s="29"/>
    </row>
    <row r="166" spans="4:24" ht="52.5" customHeight="1" thickBot="1">
      <c r="D166" s="17">
        <v>4</v>
      </c>
      <c r="E166" s="18" t="s">
        <v>84</v>
      </c>
      <c r="F166" s="18" t="s">
        <v>93</v>
      </c>
      <c r="G166" s="32">
        <v>1</v>
      </c>
      <c r="H166" s="32">
        <f>+R166/Q166</f>
        <v>0</v>
      </c>
      <c r="I166" s="21">
        <f>+H166/G166*100</f>
        <v>0</v>
      </c>
      <c r="J166" s="156">
        <v>500000</v>
      </c>
      <c r="K166" s="24"/>
      <c r="L166" s="24"/>
      <c r="M166" s="24"/>
      <c r="N166" s="24"/>
      <c r="O166" s="24"/>
      <c r="P166" s="24"/>
      <c r="Q166" s="24">
        <f>SUM(J166:P166)</f>
        <v>500000</v>
      </c>
      <c r="R166" s="11"/>
      <c r="S166" s="25"/>
      <c r="T166" s="25"/>
      <c r="U166" s="26"/>
      <c r="V166" s="28"/>
      <c r="W166" s="30" t="s">
        <v>63</v>
      </c>
      <c r="X166" s="29"/>
    </row>
    <row r="167" spans="4:24" ht="83.25" customHeight="1" thickBot="1">
      <c r="D167" s="17">
        <v>5</v>
      </c>
      <c r="E167" s="18" t="s">
        <v>137</v>
      </c>
      <c r="F167" s="18" t="s">
        <v>101</v>
      </c>
      <c r="G167" s="32">
        <v>1</v>
      </c>
      <c r="H167" s="32">
        <f>+R167/Q167</f>
        <v>0</v>
      </c>
      <c r="I167" s="21">
        <f>+H167/G167*100</f>
        <v>0</v>
      </c>
      <c r="J167" s="156">
        <v>3000000</v>
      </c>
      <c r="K167" s="24"/>
      <c r="L167" s="24"/>
      <c r="M167" s="24"/>
      <c r="N167" s="24"/>
      <c r="O167" s="24"/>
      <c r="P167" s="24"/>
      <c r="Q167" s="24">
        <f>SUM(J167:P167)</f>
        <v>3000000</v>
      </c>
      <c r="R167" s="11"/>
      <c r="S167" s="25"/>
      <c r="T167" s="25"/>
      <c r="U167" s="26"/>
      <c r="V167" s="28"/>
      <c r="W167" s="30" t="s">
        <v>63</v>
      </c>
      <c r="X167" s="29"/>
    </row>
    <row r="168" spans="4:24" s="104" customFormat="1" ht="15.75" thickBot="1">
      <c r="D168" s="195" t="s">
        <v>24</v>
      </c>
      <c r="E168" s="196"/>
      <c r="F168" s="196"/>
      <c r="G168" s="86">
        <f>SUM(G163:G167)</f>
        <v>5</v>
      </c>
      <c r="H168" s="66"/>
      <c r="I168" s="67"/>
      <c r="J168" s="71">
        <f>SUM(J162:J167)</f>
        <v>12700000</v>
      </c>
      <c r="K168" s="70">
        <f>SUM(K163:K167)</f>
        <v>0</v>
      </c>
      <c r="L168" s="70">
        <f>SUM(L162:L167)</f>
        <v>0</v>
      </c>
      <c r="M168" s="70">
        <f>SUM(M162:M167)</f>
        <v>0</v>
      </c>
      <c r="N168" s="70"/>
      <c r="O168" s="70"/>
      <c r="P168" s="70">
        <f>SUM(P162:P167)</f>
        <v>0</v>
      </c>
      <c r="Q168" s="72">
        <f>SUM(Q163:Q167)</f>
        <v>12200000</v>
      </c>
      <c r="R168" s="72"/>
      <c r="W168" s="90"/>
      <c r="X168" s="91"/>
    </row>
    <row r="169" ht="15">
      <c r="D169" s="106"/>
    </row>
    <row r="170" ht="8.25" customHeight="1"/>
    <row r="171" spans="5:24" ht="15.75" thickBot="1">
      <c r="E171" s="198"/>
      <c r="F171" s="198"/>
      <c r="R171" s="116"/>
      <c r="W171" s="116"/>
      <c r="X171" s="116"/>
    </row>
    <row r="172" spans="5:24" ht="15">
      <c r="E172" s="184" t="s">
        <v>54</v>
      </c>
      <c r="F172" s="184"/>
      <c r="J172" s="126"/>
      <c r="R172" s="185" t="s">
        <v>103</v>
      </c>
      <c r="S172" s="185"/>
      <c r="T172" s="185"/>
      <c r="U172" s="185"/>
      <c r="V172" s="185"/>
      <c r="W172" s="185"/>
      <c r="X172" s="185"/>
    </row>
    <row r="173" spans="5:24" ht="10.5" customHeight="1">
      <c r="E173" s="183" t="s">
        <v>28</v>
      </c>
      <c r="F173" s="183"/>
      <c r="R173" s="183" t="s">
        <v>104</v>
      </c>
      <c r="S173" s="183"/>
      <c r="T173" s="183"/>
      <c r="U173" s="183"/>
      <c r="V173" s="183"/>
      <c r="W173" s="183"/>
      <c r="X173" s="183"/>
    </row>
    <row r="174" spans="5:24" ht="10.5" customHeight="1">
      <c r="E174" s="105"/>
      <c r="F174" s="105"/>
      <c r="J174" s="128"/>
      <c r="R174" s="105"/>
      <c r="S174" s="105"/>
      <c r="T174" s="105"/>
      <c r="U174" s="105"/>
      <c r="V174" s="105"/>
      <c r="W174" s="105"/>
      <c r="X174" s="105"/>
    </row>
    <row r="175" spans="5:24" ht="10.5" customHeight="1">
      <c r="E175" s="105"/>
      <c r="F175" s="105"/>
      <c r="R175" s="105"/>
      <c r="S175" s="105"/>
      <c r="T175" s="105"/>
      <c r="U175" s="105"/>
      <c r="V175" s="105"/>
      <c r="W175" s="105"/>
      <c r="X175" s="105"/>
    </row>
    <row r="176" spans="5:24" ht="10.5" customHeight="1">
      <c r="E176" s="105"/>
      <c r="F176" s="105"/>
      <c r="R176" s="105"/>
      <c r="S176" s="105"/>
      <c r="T176" s="105"/>
      <c r="U176" s="105"/>
      <c r="V176" s="105"/>
      <c r="W176" s="105"/>
      <c r="X176" s="105"/>
    </row>
    <row r="177" spans="5:24" ht="10.5" customHeight="1">
      <c r="E177" s="105"/>
      <c r="F177" s="105"/>
      <c r="J177" s="128"/>
      <c r="R177" s="105"/>
      <c r="S177" s="105"/>
      <c r="T177" s="105"/>
      <c r="U177" s="105"/>
      <c r="V177" s="105"/>
      <c r="W177" s="105"/>
      <c r="X177" s="105"/>
    </row>
    <row r="178" spans="5:24" ht="10.5" customHeight="1">
      <c r="E178" s="105"/>
      <c r="F178" s="105"/>
      <c r="J178" s="128"/>
      <c r="R178" s="105"/>
      <c r="S178" s="105"/>
      <c r="T178" s="105"/>
      <c r="U178" s="105"/>
      <c r="V178" s="105"/>
      <c r="W178" s="105"/>
      <c r="X178" s="105"/>
    </row>
    <row r="179" spans="5:24" ht="10.5" customHeight="1">
      <c r="E179" s="105"/>
      <c r="F179" s="105"/>
      <c r="R179" s="105"/>
      <c r="S179" s="105"/>
      <c r="T179" s="105"/>
      <c r="U179" s="105"/>
      <c r="V179" s="105"/>
      <c r="W179" s="105"/>
      <c r="X179" s="105"/>
    </row>
    <row r="180" spans="5:24" ht="10.5" customHeight="1">
      <c r="E180" s="105"/>
      <c r="F180" s="105"/>
      <c r="R180" s="105"/>
      <c r="S180" s="105"/>
      <c r="T180" s="105"/>
      <c r="U180" s="105"/>
      <c r="V180" s="105"/>
      <c r="W180" s="105"/>
      <c r="X180" s="105"/>
    </row>
    <row r="181" spans="5:24" ht="10.5" customHeight="1">
      <c r="E181" s="105"/>
      <c r="F181" s="105"/>
      <c r="R181" s="105"/>
      <c r="S181" s="105"/>
      <c r="T181" s="105"/>
      <c r="U181" s="105"/>
      <c r="V181" s="105"/>
      <c r="W181" s="105"/>
      <c r="X181" s="105"/>
    </row>
    <row r="182" spans="5:24" ht="10.5" customHeight="1">
      <c r="E182" s="105"/>
      <c r="F182" s="105"/>
      <c r="R182" s="105"/>
      <c r="S182" s="105"/>
      <c r="T182" s="105"/>
      <c r="U182" s="105"/>
      <c r="V182" s="105"/>
      <c r="W182" s="105"/>
      <c r="X182" s="105"/>
    </row>
    <row r="183" spans="5:24" ht="10.5" customHeight="1">
      <c r="E183" s="105"/>
      <c r="F183" s="105"/>
      <c r="R183" s="105"/>
      <c r="S183" s="105"/>
      <c r="T183" s="105"/>
      <c r="U183" s="105"/>
      <c r="V183" s="105"/>
      <c r="W183" s="105"/>
      <c r="X183" s="105"/>
    </row>
    <row r="184" spans="5:24" ht="10.5" customHeight="1">
      <c r="E184" s="105"/>
      <c r="F184" s="105"/>
      <c r="R184" s="105"/>
      <c r="S184" s="105"/>
      <c r="T184" s="105"/>
      <c r="U184" s="105"/>
      <c r="V184" s="105"/>
      <c r="W184" s="105"/>
      <c r="X184" s="105"/>
    </row>
    <row r="185" spans="5:24" ht="10.5" customHeight="1">
      <c r="E185" s="105"/>
      <c r="F185" s="105"/>
      <c r="R185" s="105"/>
      <c r="S185" s="105"/>
      <c r="T185" s="105"/>
      <c r="U185" s="105"/>
      <c r="V185" s="105"/>
      <c r="W185" s="105"/>
      <c r="X185" s="105"/>
    </row>
    <row r="186" spans="5:24" ht="10.5" customHeight="1">
      <c r="E186" s="105"/>
      <c r="F186" s="105"/>
      <c r="R186" s="105"/>
      <c r="S186" s="105"/>
      <c r="T186" s="105"/>
      <c r="U186" s="105"/>
      <c r="V186" s="105"/>
      <c r="W186" s="105"/>
      <c r="X186" s="105"/>
    </row>
    <row r="187" spans="5:24" ht="10.5" customHeight="1">
      <c r="E187" s="105"/>
      <c r="F187" s="105"/>
      <c r="R187" s="105"/>
      <c r="S187" s="105"/>
      <c r="T187" s="105"/>
      <c r="U187" s="105"/>
      <c r="V187" s="105"/>
      <c r="W187" s="105"/>
      <c r="X187" s="105"/>
    </row>
    <row r="188" spans="5:24" ht="10.5" customHeight="1">
      <c r="E188" s="105"/>
      <c r="F188" s="105"/>
      <c r="R188" s="105"/>
      <c r="S188" s="105"/>
      <c r="T188" s="105"/>
      <c r="U188" s="105"/>
      <c r="V188" s="105"/>
      <c r="W188" s="105"/>
      <c r="X188" s="105"/>
    </row>
    <row r="189" spans="5:24" ht="10.5" customHeight="1">
      <c r="E189" s="105"/>
      <c r="F189" s="105"/>
      <c r="R189" s="105"/>
      <c r="S189" s="105"/>
      <c r="T189" s="105"/>
      <c r="U189" s="105"/>
      <c r="V189" s="105"/>
      <c r="W189" s="105"/>
      <c r="X189" s="105"/>
    </row>
    <row r="190" spans="5:24" ht="10.5" customHeight="1">
      <c r="E190" s="105"/>
      <c r="F190" s="105"/>
      <c r="R190" s="105"/>
      <c r="S190" s="105"/>
      <c r="T190" s="105"/>
      <c r="U190" s="105"/>
      <c r="V190" s="105"/>
      <c r="W190" s="105"/>
      <c r="X190" s="105"/>
    </row>
    <row r="191" spans="5:24" ht="10.5" customHeight="1">
      <c r="E191" s="105"/>
      <c r="F191" s="105"/>
      <c r="R191" s="105"/>
      <c r="S191" s="105"/>
      <c r="T191" s="105"/>
      <c r="U191" s="105"/>
      <c r="V191" s="105"/>
      <c r="W191" s="105"/>
      <c r="X191" s="105"/>
    </row>
    <row r="192" spans="5:24" ht="10.5" customHeight="1">
      <c r="E192" s="105"/>
      <c r="F192" s="105"/>
      <c r="R192" s="105"/>
      <c r="S192" s="105"/>
      <c r="T192" s="105"/>
      <c r="U192" s="105"/>
      <c r="V192" s="105"/>
      <c r="W192" s="105"/>
      <c r="X192" s="105"/>
    </row>
    <row r="193" spans="5:24" ht="10.5" customHeight="1">
      <c r="E193" s="105"/>
      <c r="F193" s="105"/>
      <c r="R193" s="105"/>
      <c r="S193" s="105"/>
      <c r="T193" s="105"/>
      <c r="U193" s="105"/>
      <c r="V193" s="105"/>
      <c r="W193" s="105"/>
      <c r="X193" s="105"/>
    </row>
    <row r="194" spans="5:24" ht="10.5" customHeight="1">
      <c r="E194" s="105"/>
      <c r="F194" s="105"/>
      <c r="R194" s="105"/>
      <c r="S194" s="105"/>
      <c r="T194" s="105"/>
      <c r="U194" s="105"/>
      <c r="V194" s="105"/>
      <c r="W194" s="105"/>
      <c r="X194" s="105"/>
    </row>
    <row r="195" spans="5:24" ht="10.5" customHeight="1">
      <c r="E195" s="105"/>
      <c r="F195" s="105"/>
      <c r="R195" s="105"/>
      <c r="S195" s="105"/>
      <c r="T195" s="105"/>
      <c r="U195" s="105"/>
      <c r="V195" s="105"/>
      <c r="W195" s="105"/>
      <c r="X195" s="105"/>
    </row>
    <row r="196" spans="5:24" ht="10.5" customHeight="1">
      <c r="E196" s="105"/>
      <c r="F196" s="105"/>
      <c r="R196" s="105"/>
      <c r="S196" s="105"/>
      <c r="T196" s="105"/>
      <c r="U196" s="105"/>
      <c r="V196" s="105"/>
      <c r="W196" s="105"/>
      <c r="X196" s="105"/>
    </row>
    <row r="197" spans="5:24" ht="10.5" customHeight="1">
      <c r="E197" s="105"/>
      <c r="F197" s="105"/>
      <c r="R197" s="105"/>
      <c r="S197" s="105"/>
      <c r="T197" s="105"/>
      <c r="U197" s="105"/>
      <c r="V197" s="105"/>
      <c r="W197" s="105"/>
      <c r="X197" s="105"/>
    </row>
    <row r="198" spans="5:24" ht="10.5" customHeight="1">
      <c r="E198" s="105"/>
      <c r="F198" s="105"/>
      <c r="R198" s="105"/>
      <c r="S198" s="105"/>
      <c r="T198" s="105"/>
      <c r="U198" s="105"/>
      <c r="V198" s="105"/>
      <c r="W198" s="105"/>
      <c r="X198" s="105"/>
    </row>
    <row r="200" spans="4:24" s="1" customFormat="1" ht="15.75">
      <c r="D200" s="197" t="s">
        <v>0</v>
      </c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  <c r="R200" s="197"/>
      <c r="S200" s="197"/>
      <c r="T200" s="197"/>
      <c r="U200" s="197"/>
      <c r="V200" s="197"/>
      <c r="W200" s="197"/>
      <c r="X200" s="197"/>
    </row>
    <row r="201" spans="4:24" s="1" customFormat="1" ht="16.5" thickBot="1">
      <c r="D201" s="197" t="s">
        <v>140</v>
      </c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  <c r="R201" s="197"/>
      <c r="S201" s="197"/>
      <c r="T201" s="197"/>
      <c r="U201" s="197"/>
      <c r="V201" s="197"/>
      <c r="W201" s="197"/>
      <c r="X201" s="197"/>
    </row>
    <row r="202" spans="4:6" ht="15.75" thickBot="1">
      <c r="D202" s="208" t="s">
        <v>50</v>
      </c>
      <c r="E202" s="209"/>
      <c r="F202" s="210"/>
    </row>
    <row r="203" spans="4:24" ht="18.75" thickBot="1">
      <c r="D203" s="201" t="s">
        <v>64</v>
      </c>
      <c r="E203" s="202"/>
      <c r="F203" s="118" t="s">
        <v>65</v>
      </c>
      <c r="G203" s="157" t="s">
        <v>57</v>
      </c>
      <c r="H203" s="158"/>
      <c r="I203" s="159"/>
      <c r="J203" s="170" t="s">
        <v>1</v>
      </c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2"/>
      <c r="W203" s="170" t="s">
        <v>2</v>
      </c>
      <c r="X203" s="172"/>
    </row>
    <row r="204" spans="4:24" ht="23.25" customHeight="1">
      <c r="D204" s="203" t="s">
        <v>58</v>
      </c>
      <c r="E204" s="203"/>
      <c r="F204" s="2"/>
      <c r="G204" s="204" t="s">
        <v>3</v>
      </c>
      <c r="H204" s="204"/>
      <c r="I204" s="5"/>
      <c r="J204" s="173" t="s">
        <v>66</v>
      </c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5"/>
      <c r="W204" s="160" t="s">
        <v>67</v>
      </c>
      <c r="X204" s="161"/>
    </row>
    <row r="205" spans="4:24" ht="18" customHeight="1" thickBot="1">
      <c r="D205" s="4" t="s">
        <v>26</v>
      </c>
      <c r="E205" s="179" t="s">
        <v>59</v>
      </c>
      <c r="F205" s="179"/>
      <c r="G205" s="179"/>
      <c r="H205" s="179"/>
      <c r="I205" s="180"/>
      <c r="J205" s="176"/>
      <c r="K205" s="177"/>
      <c r="L205" s="177"/>
      <c r="M205" s="177"/>
      <c r="N205" s="177"/>
      <c r="O205" s="177"/>
      <c r="P205" s="177"/>
      <c r="Q205" s="177"/>
      <c r="R205" s="177"/>
      <c r="S205" s="177"/>
      <c r="T205" s="177"/>
      <c r="U205" s="177"/>
      <c r="V205" s="178"/>
      <c r="W205" s="162"/>
      <c r="X205" s="163"/>
    </row>
    <row r="206" spans="4:18" ht="18.75" customHeight="1" thickBot="1">
      <c r="D206" s="181" t="s">
        <v>4</v>
      </c>
      <c r="E206" s="182"/>
      <c r="F206" s="205" t="s">
        <v>82</v>
      </c>
      <c r="G206" s="206"/>
      <c r="H206" s="206"/>
      <c r="I206" s="207"/>
      <c r="J206" s="199"/>
      <c r="K206" s="200"/>
      <c r="L206" s="200"/>
      <c r="M206" s="200"/>
      <c r="N206" s="200"/>
      <c r="O206" s="200"/>
      <c r="P206" s="200"/>
      <c r="Q206" s="200"/>
      <c r="R206" s="200"/>
    </row>
    <row r="207" spans="4:24" ht="20.25" customHeight="1" thickBot="1">
      <c r="D207" s="164" t="s">
        <v>5</v>
      </c>
      <c r="E207" s="165"/>
      <c r="F207" s="165"/>
      <c r="G207" s="165"/>
      <c r="H207" s="165"/>
      <c r="I207" s="166"/>
      <c r="J207" s="189" t="s">
        <v>23</v>
      </c>
      <c r="K207" s="190"/>
      <c r="L207" s="190"/>
      <c r="M207" s="190"/>
      <c r="N207" s="190"/>
      <c r="O207" s="190"/>
      <c r="P207" s="190"/>
      <c r="Q207" s="190"/>
      <c r="R207" s="191"/>
      <c r="S207" s="6" t="s">
        <v>17</v>
      </c>
      <c r="T207" s="6" t="s">
        <v>18</v>
      </c>
      <c r="U207" s="7" t="s">
        <v>19</v>
      </c>
      <c r="V207" s="8" t="s">
        <v>20</v>
      </c>
      <c r="W207" s="186" t="s">
        <v>21</v>
      </c>
      <c r="X207" s="186" t="s">
        <v>22</v>
      </c>
    </row>
    <row r="208" spans="4:24" ht="15.75" hidden="1" thickBot="1">
      <c r="D208" s="167"/>
      <c r="E208" s="168"/>
      <c r="F208" s="168"/>
      <c r="G208" s="168"/>
      <c r="H208" s="168"/>
      <c r="I208" s="169"/>
      <c r="J208" s="192"/>
      <c r="K208" s="193"/>
      <c r="L208" s="193"/>
      <c r="M208" s="193"/>
      <c r="N208" s="193"/>
      <c r="O208" s="193"/>
      <c r="P208" s="193"/>
      <c r="Q208" s="193"/>
      <c r="R208" s="194"/>
      <c r="S208" s="9"/>
      <c r="T208" s="10"/>
      <c r="U208" s="10">
        <f>SUM(J208:T208)</f>
        <v>0</v>
      </c>
      <c r="V208" s="11">
        <v>4200</v>
      </c>
      <c r="W208" s="187"/>
      <c r="X208" s="187"/>
    </row>
    <row r="209" spans="4:24" ht="51.75" customHeight="1" thickBot="1">
      <c r="D209" s="19" t="s">
        <v>6</v>
      </c>
      <c r="E209" s="3" t="s">
        <v>7</v>
      </c>
      <c r="F209" s="3" t="s">
        <v>8</v>
      </c>
      <c r="G209" s="3" t="s">
        <v>11</v>
      </c>
      <c r="H209" s="3" t="s">
        <v>9</v>
      </c>
      <c r="I209" s="20" t="s">
        <v>10</v>
      </c>
      <c r="J209" s="22" t="s">
        <v>12</v>
      </c>
      <c r="K209" s="6" t="s">
        <v>13</v>
      </c>
      <c r="L209" s="6" t="s">
        <v>14</v>
      </c>
      <c r="M209" s="6" t="s">
        <v>15</v>
      </c>
      <c r="N209" s="6" t="s">
        <v>16</v>
      </c>
      <c r="O209" s="6" t="s">
        <v>17</v>
      </c>
      <c r="P209" s="6" t="s">
        <v>18</v>
      </c>
      <c r="Q209" s="7" t="s">
        <v>19</v>
      </c>
      <c r="R209" s="8" t="s">
        <v>20</v>
      </c>
      <c r="S209" s="12"/>
      <c r="T209" s="12"/>
      <c r="U209" s="10">
        <f>SUM(J209:T209)</f>
        <v>0</v>
      </c>
      <c r="V209" s="13">
        <v>8475.5</v>
      </c>
      <c r="W209" s="188"/>
      <c r="X209" s="187"/>
    </row>
    <row r="210" spans="4:24" ht="70.5" customHeight="1" thickBot="1">
      <c r="D210" s="122">
        <v>1</v>
      </c>
      <c r="E210" s="18" t="s">
        <v>83</v>
      </c>
      <c r="F210" s="18" t="s">
        <v>102</v>
      </c>
      <c r="G210" s="32">
        <v>1</v>
      </c>
      <c r="H210" s="32">
        <v>0</v>
      </c>
      <c r="I210" s="21">
        <v>0</v>
      </c>
      <c r="J210" s="156">
        <v>2500000</v>
      </c>
      <c r="K210" s="24"/>
      <c r="L210" s="24"/>
      <c r="M210" s="24"/>
      <c r="N210" s="24"/>
      <c r="O210" s="24"/>
      <c r="P210" s="24"/>
      <c r="Q210" s="24">
        <f>+J210</f>
        <v>2500000</v>
      </c>
      <c r="R210" s="11"/>
      <c r="S210" s="14"/>
      <c r="T210" s="14"/>
      <c r="U210" s="15"/>
      <c r="V210" s="27"/>
      <c r="W210" s="30" t="s">
        <v>63</v>
      </c>
      <c r="X210" s="16"/>
    </row>
    <row r="211" spans="4:24" s="104" customFormat="1" ht="15.75" thickBot="1">
      <c r="D211" s="195" t="s">
        <v>24</v>
      </c>
      <c r="E211" s="196"/>
      <c r="F211" s="196"/>
      <c r="G211" s="86">
        <f>SUM(G210:G210)</f>
        <v>1</v>
      </c>
      <c r="H211" s="66"/>
      <c r="I211" s="67"/>
      <c r="J211" s="71">
        <f>SUM(J209:J210)</f>
        <v>2500000</v>
      </c>
      <c r="K211" s="70">
        <f>SUM(K210:K210)</f>
        <v>0</v>
      </c>
      <c r="L211" s="70">
        <f>SUM(L209:L210)</f>
        <v>0</v>
      </c>
      <c r="M211" s="70">
        <f>SUM(M209:M210)</f>
        <v>0</v>
      </c>
      <c r="N211" s="70"/>
      <c r="O211" s="70"/>
      <c r="P211" s="70">
        <f>SUM(P209:P210)</f>
        <v>0</v>
      </c>
      <c r="Q211" s="72">
        <f>SUM(Q210:Q210)</f>
        <v>2500000</v>
      </c>
      <c r="R211" s="72"/>
      <c r="W211" s="90"/>
      <c r="X211" s="91"/>
    </row>
    <row r="214" ht="15">
      <c r="J214" s="126"/>
    </row>
    <row r="215" spans="5:24" ht="15.75" thickBot="1">
      <c r="E215" s="198"/>
      <c r="F215" s="198"/>
      <c r="J215" s="126"/>
      <c r="R215" s="116"/>
      <c r="W215" s="116"/>
      <c r="X215" s="116"/>
    </row>
    <row r="216" spans="5:24" ht="15">
      <c r="E216" s="184" t="s">
        <v>54</v>
      </c>
      <c r="F216" s="184"/>
      <c r="J216" s="126"/>
      <c r="R216" s="185" t="s">
        <v>103</v>
      </c>
      <c r="S216" s="185"/>
      <c r="T216" s="185"/>
      <c r="U216" s="185"/>
      <c r="V216" s="185"/>
      <c r="W216" s="185"/>
      <c r="X216" s="185"/>
    </row>
    <row r="217" spans="5:24" ht="15">
      <c r="E217" s="183" t="s">
        <v>28</v>
      </c>
      <c r="F217" s="183"/>
      <c r="R217" s="183" t="s">
        <v>104</v>
      </c>
      <c r="S217" s="183"/>
      <c r="T217" s="183"/>
      <c r="U217" s="183"/>
      <c r="V217" s="183"/>
      <c r="W217" s="183"/>
      <c r="X217" s="183"/>
    </row>
    <row r="218" ht="15">
      <c r="J218" s="126"/>
    </row>
  </sheetData>
  <sheetProtection/>
  <mergeCells count="125">
    <mergeCell ref="X207:X209"/>
    <mergeCell ref="D211:F211"/>
    <mergeCell ref="E215:F215"/>
    <mergeCell ref="E216:F216"/>
    <mergeCell ref="R216:X216"/>
    <mergeCell ref="E217:F217"/>
    <mergeCell ref="R217:X217"/>
    <mergeCell ref="D206:E206"/>
    <mergeCell ref="F206:I206"/>
    <mergeCell ref="J206:R206"/>
    <mergeCell ref="D207:I208"/>
    <mergeCell ref="J207:R208"/>
    <mergeCell ref="W207:W209"/>
    <mergeCell ref="D202:F202"/>
    <mergeCell ref="D203:E203"/>
    <mergeCell ref="G203:I203"/>
    <mergeCell ref="J203:V203"/>
    <mergeCell ref="W203:X203"/>
    <mergeCell ref="D204:E204"/>
    <mergeCell ref="G204:H204"/>
    <mergeCell ref="J204:V205"/>
    <mergeCell ref="W204:X205"/>
    <mergeCell ref="E205:I205"/>
    <mergeCell ref="E172:F172"/>
    <mergeCell ref="R172:X172"/>
    <mergeCell ref="E173:F173"/>
    <mergeCell ref="R173:X173"/>
    <mergeCell ref="D200:X200"/>
    <mergeCell ref="D201:X201"/>
    <mergeCell ref="D160:I161"/>
    <mergeCell ref="J160:R161"/>
    <mergeCell ref="W160:W162"/>
    <mergeCell ref="X160:X162"/>
    <mergeCell ref="D168:F168"/>
    <mergeCell ref="E171:F171"/>
    <mergeCell ref="D157:E157"/>
    <mergeCell ref="G157:H157"/>
    <mergeCell ref="J157:V158"/>
    <mergeCell ref="W157:X158"/>
    <mergeCell ref="E158:I158"/>
    <mergeCell ref="D159:E159"/>
    <mergeCell ref="F159:I159"/>
    <mergeCell ref="J159:R159"/>
    <mergeCell ref="D153:X153"/>
    <mergeCell ref="D154:X154"/>
    <mergeCell ref="D155:F155"/>
    <mergeCell ref="D156:E156"/>
    <mergeCell ref="G156:I156"/>
    <mergeCell ref="J156:V156"/>
    <mergeCell ref="W156:X156"/>
    <mergeCell ref="X103:X105"/>
    <mergeCell ref="D109:F109"/>
    <mergeCell ref="E114:F114"/>
    <mergeCell ref="E115:F115"/>
    <mergeCell ref="R115:X115"/>
    <mergeCell ref="E116:F116"/>
    <mergeCell ref="R116:X116"/>
    <mergeCell ref="D102:E102"/>
    <mergeCell ref="F102:I102"/>
    <mergeCell ref="J102:R102"/>
    <mergeCell ref="D103:I104"/>
    <mergeCell ref="J103:R104"/>
    <mergeCell ref="W103:W105"/>
    <mergeCell ref="D98:F98"/>
    <mergeCell ref="D99:E99"/>
    <mergeCell ref="G99:I99"/>
    <mergeCell ref="J99:V99"/>
    <mergeCell ref="W99:X99"/>
    <mergeCell ref="D100:E100"/>
    <mergeCell ref="G100:H100"/>
    <mergeCell ref="J100:V101"/>
    <mergeCell ref="W100:X101"/>
    <mergeCell ref="E101:I101"/>
    <mergeCell ref="E59:F59"/>
    <mergeCell ref="R59:X59"/>
    <mergeCell ref="E60:F60"/>
    <mergeCell ref="R60:X60"/>
    <mergeCell ref="D96:X96"/>
    <mergeCell ref="D97:X97"/>
    <mergeCell ref="D50:I51"/>
    <mergeCell ref="J50:R51"/>
    <mergeCell ref="W50:W52"/>
    <mergeCell ref="X50:X52"/>
    <mergeCell ref="D55:F55"/>
    <mergeCell ref="E58:F58"/>
    <mergeCell ref="D47:E47"/>
    <mergeCell ref="G47:H47"/>
    <mergeCell ref="J47:V48"/>
    <mergeCell ref="W47:X48"/>
    <mergeCell ref="E48:I48"/>
    <mergeCell ref="D49:E49"/>
    <mergeCell ref="F49:I49"/>
    <mergeCell ref="J49:R49"/>
    <mergeCell ref="D43:X43"/>
    <mergeCell ref="D44:X44"/>
    <mergeCell ref="D45:F45"/>
    <mergeCell ref="D46:E46"/>
    <mergeCell ref="G46:I46"/>
    <mergeCell ref="J46:V46"/>
    <mergeCell ref="W46:X46"/>
    <mergeCell ref="D2:X2"/>
    <mergeCell ref="D3:X3"/>
    <mergeCell ref="E23:F23"/>
    <mergeCell ref="J8:R8"/>
    <mergeCell ref="D5:E5"/>
    <mergeCell ref="D6:E6"/>
    <mergeCell ref="G6:H6"/>
    <mergeCell ref="F8:I8"/>
    <mergeCell ref="D4:F4"/>
    <mergeCell ref="W5:X5"/>
    <mergeCell ref="R25:X25"/>
    <mergeCell ref="E24:F24"/>
    <mergeCell ref="E25:F25"/>
    <mergeCell ref="R24:X24"/>
    <mergeCell ref="W9:W11"/>
    <mergeCell ref="X9:X11"/>
    <mergeCell ref="J9:R10"/>
    <mergeCell ref="D20:F20"/>
    <mergeCell ref="G5:I5"/>
    <mergeCell ref="W6:X7"/>
    <mergeCell ref="D9:I10"/>
    <mergeCell ref="J5:V5"/>
    <mergeCell ref="J6:V7"/>
    <mergeCell ref="E7:I7"/>
    <mergeCell ref="D8:E8"/>
  </mergeCells>
  <printOptions/>
  <pageMargins left="0.7086614173228347" right="0.3937007874015748" top="0.5511811023622047" bottom="0.35433070866141736" header="0.31496062992125984" footer="0.31496062992125984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W263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28.57421875" style="47" customWidth="1"/>
    <col min="2" max="2" width="8.140625" style="33" bestFit="1" customWidth="1"/>
    <col min="3" max="3" width="9.28125" style="33" customWidth="1"/>
    <col min="4" max="5" width="7.140625" style="33" bestFit="1" customWidth="1"/>
    <col min="6" max="6" width="6.8515625" style="33" bestFit="1" customWidth="1"/>
    <col min="7" max="9" width="7.140625" style="33" bestFit="1" customWidth="1"/>
    <col min="10" max="10" width="6.8515625" style="33" bestFit="1" customWidth="1"/>
    <col min="11" max="13" width="7.140625" style="33" bestFit="1" customWidth="1"/>
    <col min="14" max="14" width="6.8515625" style="33" bestFit="1" customWidth="1"/>
    <col min="15" max="17" width="7.140625" style="33" bestFit="1" customWidth="1"/>
    <col min="18" max="18" width="6.8515625" style="33" bestFit="1" customWidth="1"/>
    <col min="19" max="21" width="7.140625" style="33" bestFit="1" customWidth="1"/>
    <col min="22" max="22" width="6.8515625" style="33" bestFit="1" customWidth="1"/>
    <col min="23" max="25" width="7.140625" style="33" bestFit="1" customWidth="1"/>
    <col min="26" max="26" width="6.8515625" style="33" bestFit="1" customWidth="1"/>
    <col min="27" max="29" width="7.140625" style="33" bestFit="1" customWidth="1"/>
    <col min="30" max="30" width="6.8515625" style="33" bestFit="1" customWidth="1"/>
    <col min="31" max="33" width="7.140625" style="33" bestFit="1" customWidth="1"/>
    <col min="34" max="34" width="6.8515625" style="33" bestFit="1" customWidth="1"/>
    <col min="35" max="37" width="7.140625" style="33" bestFit="1" customWidth="1"/>
    <col min="38" max="38" width="6.8515625" style="33" bestFit="1" customWidth="1"/>
    <col min="39" max="41" width="7.140625" style="33" bestFit="1" customWidth="1"/>
    <col min="42" max="42" width="6.8515625" style="33" bestFit="1" customWidth="1"/>
    <col min="43" max="45" width="7.140625" style="33" bestFit="1" customWidth="1"/>
    <col min="46" max="46" width="6.8515625" style="33" bestFit="1" customWidth="1"/>
    <col min="47" max="49" width="7.140625" style="33" bestFit="1" customWidth="1"/>
    <col min="50" max="16384" width="11.421875" style="33" customWidth="1"/>
  </cols>
  <sheetData>
    <row r="2" spans="1:5" ht="11.25">
      <c r="A2" s="52" t="s">
        <v>48</v>
      </c>
      <c r="B2" s="224" t="s">
        <v>27</v>
      </c>
      <c r="C2" s="225"/>
      <c r="D2" s="225"/>
      <c r="E2" s="226"/>
    </row>
    <row r="3" spans="1:8" ht="11.25">
      <c r="A3" s="53" t="s">
        <v>49</v>
      </c>
      <c r="B3" s="224" t="str">
        <f>+'SECRETARIA DE PLANEACION'!F8</f>
        <v>TODOS VIVOS </v>
      </c>
      <c r="C3" s="225"/>
      <c r="D3" s="225"/>
      <c r="E3" s="226"/>
      <c r="F3" s="51"/>
      <c r="G3" s="51"/>
      <c r="H3" s="51"/>
    </row>
    <row r="4" spans="1:49" ht="11.25">
      <c r="A4" s="218" t="s">
        <v>29</v>
      </c>
      <c r="B4" s="219" t="s">
        <v>47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</row>
    <row r="5" spans="1:49" ht="11.25">
      <c r="A5" s="218"/>
      <c r="B5" s="219" t="s">
        <v>30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</row>
    <row r="6" spans="1:49" ht="15">
      <c r="A6" s="218"/>
      <c r="B6" s="220" t="s">
        <v>31</v>
      </c>
      <c r="C6" s="212"/>
      <c r="D6" s="212"/>
      <c r="E6" s="213"/>
      <c r="F6" s="221" t="s">
        <v>36</v>
      </c>
      <c r="G6" s="222"/>
      <c r="H6" s="222"/>
      <c r="I6" s="223"/>
      <c r="J6" s="211" t="s">
        <v>37</v>
      </c>
      <c r="K6" s="212"/>
      <c r="L6" s="212"/>
      <c r="M6" s="213"/>
      <c r="N6" s="211" t="s">
        <v>38</v>
      </c>
      <c r="O6" s="212"/>
      <c r="P6" s="212"/>
      <c r="Q6" s="213"/>
      <c r="R6" s="211" t="s">
        <v>39</v>
      </c>
      <c r="S6" s="212"/>
      <c r="T6" s="212"/>
      <c r="U6" s="213"/>
      <c r="V6" s="211" t="s">
        <v>40</v>
      </c>
      <c r="W6" s="212"/>
      <c r="X6" s="212"/>
      <c r="Y6" s="213"/>
      <c r="Z6" s="211" t="s">
        <v>41</v>
      </c>
      <c r="AA6" s="212"/>
      <c r="AB6" s="212"/>
      <c r="AC6" s="213"/>
      <c r="AD6" s="211" t="s">
        <v>42</v>
      </c>
      <c r="AE6" s="212"/>
      <c r="AF6" s="212"/>
      <c r="AG6" s="213"/>
      <c r="AH6" s="211" t="s">
        <v>43</v>
      </c>
      <c r="AI6" s="212"/>
      <c r="AJ6" s="212"/>
      <c r="AK6" s="213"/>
      <c r="AL6" s="211" t="s">
        <v>44</v>
      </c>
      <c r="AM6" s="212"/>
      <c r="AN6" s="212"/>
      <c r="AO6" s="213"/>
      <c r="AP6" s="211" t="s">
        <v>45</v>
      </c>
      <c r="AQ6" s="212"/>
      <c r="AR6" s="212"/>
      <c r="AS6" s="213"/>
      <c r="AT6" s="211" t="s">
        <v>46</v>
      </c>
      <c r="AU6" s="212"/>
      <c r="AV6" s="212"/>
      <c r="AW6" s="213"/>
    </row>
    <row r="7" spans="1:49" ht="11.25">
      <c r="A7" s="218"/>
      <c r="B7" s="36" t="s">
        <v>32</v>
      </c>
      <c r="C7" s="34" t="s">
        <v>33</v>
      </c>
      <c r="D7" s="34" t="s">
        <v>34</v>
      </c>
      <c r="E7" s="39" t="s">
        <v>35</v>
      </c>
      <c r="F7" s="38" t="s">
        <v>32</v>
      </c>
      <c r="G7" s="34" t="s">
        <v>33</v>
      </c>
      <c r="H7" s="34" t="s">
        <v>34</v>
      </c>
      <c r="I7" s="39" t="s">
        <v>35</v>
      </c>
      <c r="J7" s="38" t="s">
        <v>32</v>
      </c>
      <c r="K7" s="34" t="s">
        <v>33</v>
      </c>
      <c r="L7" s="34" t="s">
        <v>34</v>
      </c>
      <c r="M7" s="39" t="s">
        <v>35</v>
      </c>
      <c r="N7" s="38" t="s">
        <v>32</v>
      </c>
      <c r="O7" s="34" t="s">
        <v>33</v>
      </c>
      <c r="P7" s="34" t="s">
        <v>34</v>
      </c>
      <c r="Q7" s="39" t="s">
        <v>35</v>
      </c>
      <c r="R7" s="38" t="s">
        <v>32</v>
      </c>
      <c r="S7" s="34" t="s">
        <v>33</v>
      </c>
      <c r="T7" s="34" t="s">
        <v>34</v>
      </c>
      <c r="U7" s="39" t="s">
        <v>35</v>
      </c>
      <c r="V7" s="38" t="s">
        <v>32</v>
      </c>
      <c r="W7" s="34" t="s">
        <v>33</v>
      </c>
      <c r="X7" s="34" t="s">
        <v>34</v>
      </c>
      <c r="Y7" s="39" t="s">
        <v>35</v>
      </c>
      <c r="Z7" s="38" t="s">
        <v>32</v>
      </c>
      <c r="AA7" s="34" t="s">
        <v>33</v>
      </c>
      <c r="AB7" s="34" t="s">
        <v>34</v>
      </c>
      <c r="AC7" s="39" t="s">
        <v>35</v>
      </c>
      <c r="AD7" s="38" t="s">
        <v>32</v>
      </c>
      <c r="AE7" s="34" t="s">
        <v>33</v>
      </c>
      <c r="AF7" s="34" t="s">
        <v>34</v>
      </c>
      <c r="AG7" s="39" t="s">
        <v>35</v>
      </c>
      <c r="AH7" s="38" t="s">
        <v>32</v>
      </c>
      <c r="AI7" s="34" t="s">
        <v>33</v>
      </c>
      <c r="AJ7" s="34" t="s">
        <v>34</v>
      </c>
      <c r="AK7" s="39" t="s">
        <v>35</v>
      </c>
      <c r="AL7" s="38" t="s">
        <v>32</v>
      </c>
      <c r="AM7" s="34" t="s">
        <v>33</v>
      </c>
      <c r="AN7" s="34" t="s">
        <v>34</v>
      </c>
      <c r="AO7" s="39" t="s">
        <v>35</v>
      </c>
      <c r="AP7" s="38" t="s">
        <v>32</v>
      </c>
      <c r="AQ7" s="34" t="s">
        <v>33</v>
      </c>
      <c r="AR7" s="34" t="s">
        <v>34</v>
      </c>
      <c r="AS7" s="39" t="s">
        <v>35</v>
      </c>
      <c r="AT7" s="38" t="s">
        <v>32</v>
      </c>
      <c r="AU7" s="34" t="s">
        <v>33</v>
      </c>
      <c r="AV7" s="34" t="s">
        <v>34</v>
      </c>
      <c r="AW7" s="39" t="s">
        <v>35</v>
      </c>
    </row>
    <row r="8" spans="1:49" s="81" customFormat="1" ht="32.25" customHeight="1">
      <c r="A8" s="107" t="str">
        <f>+'SECRETARIA DE PLANEACION'!E12</f>
        <v> SALUD INFANTIL :                  PLAN AMPLIADO DE INMUNIZACION(PAI)</v>
      </c>
      <c r="B8" s="82"/>
      <c r="C8" s="108"/>
      <c r="D8" s="110"/>
      <c r="E8" s="112"/>
      <c r="F8" s="110"/>
      <c r="G8" s="110"/>
      <c r="H8" s="110"/>
      <c r="I8" s="112"/>
      <c r="J8" s="110"/>
      <c r="K8" s="110"/>
      <c r="L8" s="110"/>
      <c r="M8" s="112"/>
      <c r="N8" s="110"/>
      <c r="O8" s="84"/>
      <c r="P8" s="77"/>
      <c r="Q8" s="78"/>
      <c r="R8" s="79"/>
      <c r="S8" s="77"/>
      <c r="T8" s="77"/>
      <c r="U8" s="78"/>
      <c r="V8" s="79"/>
      <c r="W8" s="77"/>
      <c r="X8" s="77"/>
      <c r="Y8" s="78"/>
      <c r="Z8" s="79"/>
      <c r="AA8" s="77"/>
      <c r="AB8" s="77"/>
      <c r="AC8" s="78"/>
      <c r="AD8" s="79"/>
      <c r="AE8" s="77"/>
      <c r="AF8" s="77"/>
      <c r="AG8" s="78"/>
      <c r="AH8" s="79"/>
      <c r="AI8" s="77"/>
      <c r="AJ8" s="77"/>
      <c r="AK8" s="78"/>
      <c r="AL8" s="79"/>
      <c r="AM8" s="76"/>
      <c r="AN8" s="76"/>
      <c r="AO8" s="80"/>
      <c r="AP8" s="75"/>
      <c r="AQ8" s="76"/>
      <c r="AR8" s="76"/>
      <c r="AS8" s="80"/>
      <c r="AT8" s="75"/>
      <c r="AU8" s="76"/>
      <c r="AV8" s="76"/>
      <c r="AW8" s="80"/>
    </row>
    <row r="9" spans="1:49" s="81" customFormat="1" ht="32.25" customHeight="1">
      <c r="A9" s="107" t="str">
        <f>+'SECRETARIA DE PLANEACION'!E14</f>
        <v>VIGILANCIA DEL RIESGO EN EL AMBITO FAMILIAR</v>
      </c>
      <c r="B9" s="82"/>
      <c r="C9" s="108"/>
      <c r="D9" s="110"/>
      <c r="E9" s="112"/>
      <c r="F9" s="110"/>
      <c r="G9" s="76"/>
      <c r="H9" s="77"/>
      <c r="I9" s="78"/>
      <c r="J9" s="83"/>
      <c r="K9" s="84"/>
      <c r="L9" s="84"/>
      <c r="M9" s="85"/>
      <c r="N9" s="83"/>
      <c r="O9" s="84"/>
      <c r="P9" s="77"/>
      <c r="Q9" s="78"/>
      <c r="R9" s="79"/>
      <c r="S9" s="77"/>
      <c r="T9" s="77"/>
      <c r="U9" s="78"/>
      <c r="V9" s="79"/>
      <c r="W9" s="77"/>
      <c r="X9" s="77"/>
      <c r="Y9" s="78"/>
      <c r="Z9" s="79"/>
      <c r="AA9" s="77"/>
      <c r="AB9" s="77"/>
      <c r="AC9" s="78"/>
      <c r="AD9" s="79"/>
      <c r="AE9" s="77"/>
      <c r="AF9" s="77"/>
      <c r="AG9" s="78"/>
      <c r="AH9" s="79"/>
      <c r="AI9" s="77"/>
      <c r="AJ9" s="77"/>
      <c r="AK9" s="78"/>
      <c r="AL9" s="79"/>
      <c r="AM9" s="76"/>
      <c r="AN9" s="76"/>
      <c r="AO9" s="80"/>
      <c r="AP9" s="75"/>
      <c r="AQ9" s="76"/>
      <c r="AR9" s="76"/>
      <c r="AS9" s="80"/>
      <c r="AT9" s="75"/>
      <c r="AU9" s="76"/>
      <c r="AV9" s="76"/>
      <c r="AW9" s="80"/>
    </row>
    <row r="10" spans="1:49" s="81" customFormat="1" ht="32.25" customHeight="1">
      <c r="A10" s="107" t="str">
        <f>+'SECRETARIA DE PLANEACION'!E18</f>
        <v>NUTRICION</v>
      </c>
      <c r="B10" s="82"/>
      <c r="C10" s="108"/>
      <c r="D10" s="110"/>
      <c r="E10" s="112"/>
      <c r="F10" s="110"/>
      <c r="G10" s="110"/>
      <c r="H10" s="110"/>
      <c r="I10" s="112"/>
      <c r="J10" s="110"/>
      <c r="K10" s="110"/>
      <c r="L10" s="110"/>
      <c r="M10" s="112"/>
      <c r="N10" s="110"/>
      <c r="O10" s="77"/>
      <c r="P10" s="77"/>
      <c r="Q10" s="78"/>
      <c r="R10" s="79"/>
      <c r="S10" s="77"/>
      <c r="T10" s="77"/>
      <c r="U10" s="78"/>
      <c r="V10" s="79"/>
      <c r="W10" s="77"/>
      <c r="X10" s="77"/>
      <c r="Y10" s="78"/>
      <c r="Z10" s="79"/>
      <c r="AA10" s="77"/>
      <c r="AB10" s="77"/>
      <c r="AC10" s="78"/>
      <c r="AD10" s="79"/>
      <c r="AE10" s="77"/>
      <c r="AF10" s="77"/>
      <c r="AG10" s="78"/>
      <c r="AH10" s="79"/>
      <c r="AI10" s="77"/>
      <c r="AJ10" s="77"/>
      <c r="AK10" s="78"/>
      <c r="AL10" s="79"/>
      <c r="AM10" s="76"/>
      <c r="AN10" s="76"/>
      <c r="AO10" s="80"/>
      <c r="AP10" s="75"/>
      <c r="AQ10" s="76"/>
      <c r="AR10" s="76"/>
      <c r="AS10" s="80"/>
      <c r="AT10" s="75"/>
      <c r="AU10" s="76"/>
      <c r="AV10" s="76"/>
      <c r="AW10" s="80"/>
    </row>
    <row r="11" spans="1:49" s="81" customFormat="1" ht="12">
      <c r="A11" s="73" t="str">
        <f>+'SECRETARIA DE PLANEACION'!E19</f>
        <v>SALUD SEXUAL Y REPRODUCTIVA</v>
      </c>
      <c r="B11" s="82"/>
      <c r="C11" s="76"/>
      <c r="D11" s="109"/>
      <c r="E11" s="111"/>
      <c r="F11" s="113"/>
      <c r="G11" s="109"/>
      <c r="H11" s="114"/>
      <c r="I11" s="115"/>
      <c r="J11" s="79"/>
      <c r="K11" s="77"/>
      <c r="L11" s="77"/>
      <c r="M11" s="78"/>
      <c r="N11" s="74"/>
      <c r="O11" s="74"/>
      <c r="P11" s="74"/>
      <c r="Q11" s="74"/>
      <c r="R11" s="79"/>
      <c r="S11" s="77"/>
      <c r="T11" s="77"/>
      <c r="U11" s="78"/>
      <c r="V11" s="79"/>
      <c r="W11" s="77"/>
      <c r="X11" s="77"/>
      <c r="Y11" s="78"/>
      <c r="Z11" s="79"/>
      <c r="AA11" s="77"/>
      <c r="AB11" s="77"/>
      <c r="AC11" s="78"/>
      <c r="AD11" s="79"/>
      <c r="AE11" s="77"/>
      <c r="AF11" s="77"/>
      <c r="AG11" s="78"/>
      <c r="AH11" s="79"/>
      <c r="AI11" s="77"/>
      <c r="AJ11" s="77"/>
      <c r="AK11" s="78"/>
      <c r="AL11" s="79"/>
      <c r="AM11" s="76"/>
      <c r="AN11" s="76"/>
      <c r="AO11" s="80"/>
      <c r="AP11" s="75"/>
      <c r="AQ11" s="76"/>
      <c r="AR11" s="76"/>
      <c r="AS11" s="80"/>
      <c r="AT11" s="75"/>
      <c r="AU11" s="76"/>
      <c r="AV11" s="76"/>
      <c r="AW11" s="80"/>
    </row>
    <row r="12" spans="1:49" s="81" customFormat="1" ht="24.75" customHeight="1">
      <c r="A12" s="73" t="e">
        <f>+'SECRETARIA DE PLANEACION'!#REF!</f>
        <v>#REF!</v>
      </c>
      <c r="B12" s="82"/>
      <c r="C12" s="76"/>
      <c r="D12" s="76"/>
      <c r="E12" s="80"/>
      <c r="F12" s="75"/>
      <c r="G12" s="76"/>
      <c r="H12" s="77"/>
      <c r="I12" s="78"/>
      <c r="J12" s="79"/>
      <c r="K12" s="77"/>
      <c r="L12" s="77"/>
      <c r="M12" s="78"/>
      <c r="N12" s="79"/>
      <c r="O12" s="77"/>
      <c r="P12" s="77"/>
      <c r="Q12" s="78"/>
      <c r="R12" s="74"/>
      <c r="S12" s="74"/>
      <c r="T12" s="74"/>
      <c r="U12" s="74"/>
      <c r="V12" s="79"/>
      <c r="W12" s="77"/>
      <c r="X12" s="77"/>
      <c r="Y12" s="78"/>
      <c r="Z12" s="79"/>
      <c r="AA12" s="77"/>
      <c r="AB12" s="77"/>
      <c r="AC12" s="78"/>
      <c r="AD12" s="79"/>
      <c r="AE12" s="77"/>
      <c r="AF12" s="77"/>
      <c r="AG12" s="78"/>
      <c r="AH12" s="79"/>
      <c r="AI12" s="77"/>
      <c r="AJ12" s="77"/>
      <c r="AK12" s="78"/>
      <c r="AL12" s="79"/>
      <c r="AM12" s="76"/>
      <c r="AN12" s="76"/>
      <c r="AO12" s="80"/>
      <c r="AP12" s="75"/>
      <c r="AQ12" s="76"/>
      <c r="AR12" s="76"/>
      <c r="AS12" s="80"/>
      <c r="AT12" s="75"/>
      <c r="AU12" s="76"/>
      <c r="AV12" s="76"/>
      <c r="AW12" s="80"/>
    </row>
    <row r="13" spans="1:49" ht="25.5" customHeight="1">
      <c r="A13" s="73" t="e">
        <f>+'SECRETARIA DE PLANEACION'!#REF!</f>
        <v>#REF!</v>
      </c>
      <c r="B13" s="37"/>
      <c r="C13" s="35"/>
      <c r="D13" s="35"/>
      <c r="E13" s="41"/>
      <c r="F13" s="40"/>
      <c r="G13" s="35"/>
      <c r="H13" s="35"/>
      <c r="I13" s="41"/>
      <c r="J13" s="40"/>
      <c r="K13" s="35"/>
      <c r="L13" s="35"/>
      <c r="M13" s="41"/>
      <c r="N13" s="40"/>
      <c r="O13" s="35"/>
      <c r="P13" s="35"/>
      <c r="Q13" s="41"/>
      <c r="R13" s="40"/>
      <c r="S13" s="35"/>
      <c r="T13" s="35"/>
      <c r="U13" s="41"/>
      <c r="V13" s="54"/>
      <c r="W13" s="54"/>
      <c r="X13" s="54"/>
      <c r="Y13" s="54"/>
      <c r="Z13" s="40"/>
      <c r="AA13" s="35"/>
      <c r="AB13" s="35"/>
      <c r="AC13" s="41"/>
      <c r="AD13" s="40"/>
      <c r="AE13" s="35"/>
      <c r="AF13" s="35"/>
      <c r="AG13" s="41"/>
      <c r="AH13" s="40"/>
      <c r="AI13" s="35"/>
      <c r="AJ13" s="35"/>
      <c r="AK13" s="41"/>
      <c r="AL13" s="40"/>
      <c r="AM13" s="35"/>
      <c r="AN13" s="35"/>
      <c r="AO13" s="41"/>
      <c r="AP13" s="40"/>
      <c r="AQ13" s="35"/>
      <c r="AR13" s="35"/>
      <c r="AS13" s="41"/>
      <c r="AT13" s="40"/>
      <c r="AU13" s="35"/>
      <c r="AV13" s="35"/>
      <c r="AW13" s="41"/>
    </row>
    <row r="14" spans="1:49" ht="26.25" customHeight="1">
      <c r="A14" s="46" t="e">
        <f>+'SECRETARIA DE PLANEACION'!#REF!</f>
        <v>#REF!</v>
      </c>
      <c r="B14" s="37"/>
      <c r="C14" s="35"/>
      <c r="D14" s="35"/>
      <c r="E14" s="41"/>
      <c r="F14" s="40"/>
      <c r="G14" s="35"/>
      <c r="H14" s="35"/>
      <c r="I14" s="41"/>
      <c r="J14" s="40"/>
      <c r="K14" s="35"/>
      <c r="L14" s="35"/>
      <c r="M14" s="41"/>
      <c r="N14" s="40"/>
      <c r="O14" s="35"/>
      <c r="P14" s="35"/>
      <c r="Q14" s="41"/>
      <c r="R14" s="40"/>
      <c r="S14" s="35"/>
      <c r="T14" s="35"/>
      <c r="U14" s="41"/>
      <c r="V14" s="40"/>
      <c r="W14" s="35"/>
      <c r="X14" s="35"/>
      <c r="Y14" s="41"/>
      <c r="Z14" s="54"/>
      <c r="AA14" s="54"/>
      <c r="AB14" s="54"/>
      <c r="AC14" s="54"/>
      <c r="AD14" s="40"/>
      <c r="AE14" s="35"/>
      <c r="AF14" s="35"/>
      <c r="AG14" s="41"/>
      <c r="AH14" s="40"/>
      <c r="AI14" s="35"/>
      <c r="AJ14" s="35"/>
      <c r="AK14" s="41"/>
      <c r="AL14" s="40"/>
      <c r="AM14" s="35"/>
      <c r="AN14" s="35"/>
      <c r="AO14" s="41"/>
      <c r="AP14" s="40"/>
      <c r="AQ14" s="35"/>
      <c r="AR14" s="35"/>
      <c r="AS14" s="41"/>
      <c r="AT14" s="40"/>
      <c r="AU14" s="35"/>
      <c r="AV14" s="35"/>
      <c r="AW14" s="41"/>
    </row>
    <row r="15" spans="1:49" ht="12">
      <c r="A15" s="46" t="e">
        <f>+'SECRETARIA DE PLANEACION'!#REF!</f>
        <v>#REF!</v>
      </c>
      <c r="B15" s="37"/>
      <c r="C15" s="35"/>
      <c r="D15" s="35"/>
      <c r="E15" s="41"/>
      <c r="F15" s="40"/>
      <c r="G15" s="35"/>
      <c r="H15" s="35"/>
      <c r="I15" s="41"/>
      <c r="J15" s="40"/>
      <c r="K15" s="35"/>
      <c r="L15" s="35"/>
      <c r="M15" s="41"/>
      <c r="N15" s="40"/>
      <c r="O15" s="35"/>
      <c r="P15" s="35"/>
      <c r="Q15" s="41"/>
      <c r="R15" s="40"/>
      <c r="S15" s="35"/>
      <c r="T15" s="35"/>
      <c r="U15" s="41"/>
      <c r="V15" s="40"/>
      <c r="W15" s="35"/>
      <c r="X15" s="35"/>
      <c r="Y15" s="41"/>
      <c r="Z15" s="40"/>
      <c r="AA15" s="35"/>
      <c r="AB15" s="35"/>
      <c r="AC15" s="41"/>
      <c r="AD15" s="54"/>
      <c r="AE15" s="54"/>
      <c r="AF15" s="54"/>
      <c r="AG15" s="54"/>
      <c r="AH15" s="40"/>
      <c r="AI15" s="35"/>
      <c r="AJ15" s="35"/>
      <c r="AK15" s="41"/>
      <c r="AL15" s="40"/>
      <c r="AM15" s="35"/>
      <c r="AN15" s="35"/>
      <c r="AO15" s="41"/>
      <c r="AP15" s="40"/>
      <c r="AQ15" s="35"/>
      <c r="AR15" s="35"/>
      <c r="AS15" s="41"/>
      <c r="AT15" s="40"/>
      <c r="AU15" s="35"/>
      <c r="AV15" s="35"/>
      <c r="AW15" s="41"/>
    </row>
    <row r="16" spans="1:49" ht="22.5" customHeight="1">
      <c r="A16" s="46" t="e">
        <f>+'SECRETARIA DE PLANEACION'!#REF!</f>
        <v>#REF!</v>
      </c>
      <c r="B16" s="37"/>
      <c r="C16" s="35"/>
      <c r="D16" s="35"/>
      <c r="E16" s="41"/>
      <c r="F16" s="40"/>
      <c r="G16" s="35"/>
      <c r="H16" s="35"/>
      <c r="I16" s="41"/>
      <c r="J16" s="40"/>
      <c r="K16" s="35"/>
      <c r="L16" s="35"/>
      <c r="M16" s="41"/>
      <c r="N16" s="40"/>
      <c r="O16" s="35"/>
      <c r="P16" s="35"/>
      <c r="Q16" s="41"/>
      <c r="R16" s="40"/>
      <c r="S16" s="35"/>
      <c r="T16" s="35"/>
      <c r="U16" s="41"/>
      <c r="V16" s="40"/>
      <c r="W16" s="35"/>
      <c r="X16" s="35"/>
      <c r="Y16" s="41"/>
      <c r="Z16" s="40"/>
      <c r="AA16" s="35"/>
      <c r="AB16" s="35"/>
      <c r="AC16" s="41"/>
      <c r="AD16" s="40"/>
      <c r="AE16" s="35"/>
      <c r="AF16" s="35"/>
      <c r="AG16" s="41"/>
      <c r="AH16" s="54"/>
      <c r="AI16" s="54"/>
      <c r="AJ16" s="54"/>
      <c r="AK16" s="54"/>
      <c r="AL16" s="40"/>
      <c r="AM16" s="35"/>
      <c r="AN16" s="35"/>
      <c r="AO16" s="41"/>
      <c r="AP16" s="40"/>
      <c r="AQ16" s="35"/>
      <c r="AR16" s="35"/>
      <c r="AS16" s="41"/>
      <c r="AT16" s="40"/>
      <c r="AU16" s="35"/>
      <c r="AV16" s="35"/>
      <c r="AW16" s="41"/>
    </row>
    <row r="17" spans="1:49" ht="18.75" customHeight="1">
      <c r="A17" s="46" t="e">
        <f>+'SECRETARIA DE PLANEACION'!#REF!</f>
        <v>#REF!</v>
      </c>
      <c r="B17" s="37"/>
      <c r="C17" s="35"/>
      <c r="D17" s="35"/>
      <c r="E17" s="41"/>
      <c r="F17" s="40"/>
      <c r="G17" s="35"/>
      <c r="H17" s="35"/>
      <c r="I17" s="41"/>
      <c r="J17" s="40"/>
      <c r="K17" s="35"/>
      <c r="L17" s="35"/>
      <c r="M17" s="41"/>
      <c r="N17" s="40"/>
      <c r="O17" s="35"/>
      <c r="P17" s="35"/>
      <c r="Q17" s="41"/>
      <c r="R17" s="40"/>
      <c r="S17" s="35"/>
      <c r="T17" s="35"/>
      <c r="U17" s="41"/>
      <c r="V17" s="40"/>
      <c r="W17" s="35"/>
      <c r="X17" s="35"/>
      <c r="Y17" s="41"/>
      <c r="Z17" s="40"/>
      <c r="AA17" s="35"/>
      <c r="AB17" s="35"/>
      <c r="AC17" s="41"/>
      <c r="AD17" s="40"/>
      <c r="AE17" s="35"/>
      <c r="AF17" s="35"/>
      <c r="AG17" s="41"/>
      <c r="AH17" s="40"/>
      <c r="AI17" s="35"/>
      <c r="AJ17" s="35"/>
      <c r="AK17" s="41"/>
      <c r="AL17" s="54"/>
      <c r="AM17" s="54"/>
      <c r="AN17" s="54"/>
      <c r="AO17" s="54"/>
      <c r="AP17" s="40"/>
      <c r="AQ17" s="35"/>
      <c r="AR17" s="35"/>
      <c r="AS17" s="41"/>
      <c r="AT17" s="40"/>
      <c r="AU17" s="35"/>
      <c r="AV17" s="35"/>
      <c r="AW17" s="41"/>
    </row>
    <row r="18" spans="1:49" ht="21" customHeight="1">
      <c r="A18" s="46" t="e">
        <f>+'SECRETARIA DE PLANEACION'!#REF!</f>
        <v>#REF!</v>
      </c>
      <c r="B18" s="37"/>
      <c r="C18" s="35"/>
      <c r="D18" s="35"/>
      <c r="E18" s="41"/>
      <c r="F18" s="40"/>
      <c r="G18" s="35"/>
      <c r="H18" s="35"/>
      <c r="I18" s="41"/>
      <c r="J18" s="40"/>
      <c r="K18" s="35"/>
      <c r="L18" s="35"/>
      <c r="M18" s="41"/>
      <c r="N18" s="40"/>
      <c r="O18" s="35"/>
      <c r="P18" s="35"/>
      <c r="Q18" s="41"/>
      <c r="R18" s="40"/>
      <c r="S18" s="35"/>
      <c r="T18" s="35"/>
      <c r="U18" s="41"/>
      <c r="V18" s="40"/>
      <c r="W18" s="35"/>
      <c r="X18" s="35"/>
      <c r="Y18" s="41"/>
      <c r="Z18" s="40"/>
      <c r="AA18" s="35"/>
      <c r="AB18" s="35"/>
      <c r="AC18" s="41"/>
      <c r="AD18" s="40"/>
      <c r="AE18" s="35"/>
      <c r="AF18" s="35"/>
      <c r="AG18" s="41"/>
      <c r="AH18" s="40"/>
      <c r="AI18" s="35"/>
      <c r="AJ18" s="35"/>
      <c r="AK18" s="41"/>
      <c r="AL18" s="40"/>
      <c r="AM18" s="35"/>
      <c r="AN18" s="35"/>
      <c r="AO18" s="41"/>
      <c r="AP18" s="54"/>
      <c r="AQ18" s="54"/>
      <c r="AR18" s="54"/>
      <c r="AS18" s="54"/>
      <c r="AT18" s="40"/>
      <c r="AU18" s="35"/>
      <c r="AV18" s="35"/>
      <c r="AW18" s="41"/>
    </row>
    <row r="19" spans="1:49" ht="20.25" customHeight="1">
      <c r="A19" s="46" t="e">
        <f>+'SECRETARIA DE PLANEACION'!#REF!</f>
        <v>#REF!</v>
      </c>
      <c r="B19" s="37"/>
      <c r="C19" s="35"/>
      <c r="D19" s="35"/>
      <c r="E19" s="41"/>
      <c r="F19" s="40"/>
      <c r="G19" s="35"/>
      <c r="H19" s="35"/>
      <c r="I19" s="41"/>
      <c r="J19" s="40"/>
      <c r="K19" s="35"/>
      <c r="L19" s="35"/>
      <c r="M19" s="41"/>
      <c r="N19" s="40"/>
      <c r="O19" s="35"/>
      <c r="P19" s="35"/>
      <c r="Q19" s="41"/>
      <c r="R19" s="40"/>
      <c r="S19" s="35"/>
      <c r="T19" s="35"/>
      <c r="U19" s="41"/>
      <c r="V19" s="40"/>
      <c r="W19" s="35"/>
      <c r="X19" s="35"/>
      <c r="Y19" s="41"/>
      <c r="Z19" s="40"/>
      <c r="AA19" s="35"/>
      <c r="AB19" s="35"/>
      <c r="AC19" s="41"/>
      <c r="AD19" s="40"/>
      <c r="AE19" s="35"/>
      <c r="AF19" s="35"/>
      <c r="AG19" s="41"/>
      <c r="AH19" s="40"/>
      <c r="AI19" s="35"/>
      <c r="AJ19" s="35"/>
      <c r="AK19" s="41"/>
      <c r="AL19" s="40"/>
      <c r="AM19" s="35"/>
      <c r="AN19" s="35"/>
      <c r="AO19" s="41"/>
      <c r="AP19" s="40"/>
      <c r="AQ19" s="35"/>
      <c r="AR19" s="35"/>
      <c r="AS19" s="41"/>
      <c r="AT19" s="40"/>
      <c r="AU19" s="35"/>
      <c r="AV19" s="35"/>
      <c r="AW19" s="41"/>
    </row>
    <row r="20" spans="1:49" ht="20.25" customHeight="1">
      <c r="A20" s="87" t="e">
        <f>+'SECRETARIA DE PLANEACION'!#REF!</f>
        <v>#REF!</v>
      </c>
      <c r="B20" s="55"/>
      <c r="C20" s="56"/>
      <c r="D20" s="56"/>
      <c r="E20" s="57"/>
      <c r="F20" s="58"/>
      <c r="G20" s="56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58"/>
      <c r="AA20" s="56"/>
      <c r="AB20" s="56"/>
      <c r="AC20" s="57"/>
      <c r="AD20" s="58"/>
      <c r="AE20" s="56"/>
      <c r="AF20" s="56"/>
      <c r="AG20" s="57"/>
      <c r="AH20" s="58"/>
      <c r="AI20" s="56"/>
      <c r="AJ20" s="56"/>
      <c r="AK20" s="57"/>
      <c r="AL20" s="58"/>
      <c r="AM20" s="56"/>
      <c r="AN20" s="56"/>
      <c r="AO20" s="57"/>
      <c r="AP20" s="58"/>
      <c r="AQ20" s="56"/>
      <c r="AR20" s="56"/>
      <c r="AS20" s="57"/>
      <c r="AT20" s="58"/>
      <c r="AU20" s="56"/>
      <c r="AV20" s="56"/>
      <c r="AW20" s="57"/>
    </row>
    <row r="21" spans="1:49" ht="20.25" customHeight="1">
      <c r="A21" s="87" t="e">
        <f>+'SECRETARIA DE PLANEACION'!#REF!</f>
        <v>#REF!</v>
      </c>
      <c r="B21" s="55"/>
      <c r="C21" s="56"/>
      <c r="D21" s="56"/>
      <c r="E21" s="57"/>
      <c r="F21" s="58"/>
      <c r="G21" s="56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58"/>
      <c r="AA21" s="56"/>
      <c r="AB21" s="56"/>
      <c r="AC21" s="57"/>
      <c r="AD21" s="58"/>
      <c r="AE21" s="56"/>
      <c r="AF21" s="56"/>
      <c r="AG21" s="57"/>
      <c r="AH21" s="58"/>
      <c r="AI21" s="56"/>
      <c r="AJ21" s="56"/>
      <c r="AK21" s="57"/>
      <c r="AL21" s="58"/>
      <c r="AM21" s="56"/>
      <c r="AN21" s="56"/>
      <c r="AO21" s="57"/>
      <c r="AP21" s="58"/>
      <c r="AQ21" s="56"/>
      <c r="AR21" s="56"/>
      <c r="AS21" s="57"/>
      <c r="AT21" s="58"/>
      <c r="AU21" s="56"/>
      <c r="AV21" s="56"/>
      <c r="AW21" s="57"/>
    </row>
    <row r="22" spans="1:49" ht="25.5" customHeight="1">
      <c r="A22" s="87" t="e">
        <f>+'SECRETARIA DE PLANEACION'!#REF!</f>
        <v>#REF!</v>
      </c>
      <c r="B22" s="55"/>
      <c r="C22" s="56"/>
      <c r="D22" s="56"/>
      <c r="E22" s="57"/>
      <c r="F22" s="58"/>
      <c r="G22" s="56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58"/>
      <c r="AA22" s="56"/>
      <c r="AB22" s="56"/>
      <c r="AC22" s="57"/>
      <c r="AD22" s="58"/>
      <c r="AE22" s="56"/>
      <c r="AF22" s="56"/>
      <c r="AG22" s="57"/>
      <c r="AH22" s="58"/>
      <c r="AI22" s="56"/>
      <c r="AJ22" s="56"/>
      <c r="AK22" s="57"/>
      <c r="AL22" s="58"/>
      <c r="AM22" s="56"/>
      <c r="AN22" s="56"/>
      <c r="AO22" s="57"/>
      <c r="AP22" s="58"/>
      <c r="AQ22" s="56"/>
      <c r="AR22" s="56"/>
      <c r="AS22" s="57"/>
      <c r="AT22" s="58"/>
      <c r="AU22" s="56"/>
      <c r="AV22" s="56"/>
      <c r="AW22" s="57"/>
    </row>
    <row r="23" spans="1:49" ht="27.75" customHeight="1">
      <c r="A23" s="87" t="e">
        <f>+'SECRETARIA DE PLANEACION'!#REF!</f>
        <v>#REF!</v>
      </c>
      <c r="B23" s="55"/>
      <c r="C23" s="56"/>
      <c r="D23" s="56"/>
      <c r="E23" s="57"/>
      <c r="F23" s="58"/>
      <c r="G23" s="56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58"/>
      <c r="AA23" s="56"/>
      <c r="AB23" s="56"/>
      <c r="AC23" s="57"/>
      <c r="AD23" s="58"/>
      <c r="AE23" s="56"/>
      <c r="AF23" s="56"/>
      <c r="AG23" s="57"/>
      <c r="AH23" s="58"/>
      <c r="AI23" s="56"/>
      <c r="AJ23" s="56"/>
      <c r="AK23" s="57"/>
      <c r="AL23" s="58"/>
      <c r="AM23" s="56"/>
      <c r="AN23" s="56"/>
      <c r="AO23" s="57"/>
      <c r="AP23" s="58"/>
      <c r="AQ23" s="56"/>
      <c r="AR23" s="56"/>
      <c r="AS23" s="57"/>
      <c r="AT23" s="58"/>
      <c r="AU23" s="56"/>
      <c r="AV23" s="56"/>
      <c r="AW23" s="57"/>
    </row>
    <row r="24" spans="1:49" ht="12" thickBot="1">
      <c r="A24" s="46"/>
      <c r="B24" s="45"/>
      <c r="C24" s="43"/>
      <c r="D24" s="43"/>
      <c r="E24" s="44"/>
      <c r="F24" s="42"/>
      <c r="G24" s="43"/>
      <c r="H24" s="43"/>
      <c r="I24" s="44"/>
      <c r="J24" s="42"/>
      <c r="K24" s="43"/>
      <c r="L24" s="43"/>
      <c r="M24" s="44"/>
      <c r="N24" s="42"/>
      <c r="O24" s="43"/>
      <c r="P24" s="43"/>
      <c r="Q24" s="44"/>
      <c r="R24" s="42"/>
      <c r="S24" s="43"/>
      <c r="T24" s="43"/>
      <c r="U24" s="44"/>
      <c r="V24" s="42"/>
      <c r="W24" s="43"/>
      <c r="X24" s="43"/>
      <c r="Y24" s="44"/>
      <c r="Z24" s="42"/>
      <c r="AA24" s="43"/>
      <c r="AB24" s="43"/>
      <c r="AC24" s="44"/>
      <c r="AD24" s="42"/>
      <c r="AE24" s="43"/>
      <c r="AF24" s="43"/>
      <c r="AG24" s="44"/>
      <c r="AH24" s="42"/>
      <c r="AI24" s="43"/>
      <c r="AJ24" s="43"/>
      <c r="AK24" s="44"/>
      <c r="AL24" s="42"/>
      <c r="AM24" s="43"/>
      <c r="AN24" s="43"/>
      <c r="AO24" s="44"/>
      <c r="AP24" s="42"/>
      <c r="AQ24" s="43"/>
      <c r="AR24" s="43"/>
      <c r="AS24" s="44"/>
      <c r="AT24" s="42"/>
      <c r="AU24" s="43"/>
      <c r="AV24" s="43"/>
      <c r="AW24" s="44"/>
    </row>
    <row r="28" spans="1:5" ht="11.25">
      <c r="A28" s="52" t="s">
        <v>48</v>
      </c>
      <c r="B28" s="224" t="s">
        <v>27</v>
      </c>
      <c r="C28" s="225"/>
      <c r="D28" s="225"/>
      <c r="E28" s="226"/>
    </row>
    <row r="29" spans="1:9" ht="11.25">
      <c r="A29" s="53" t="s">
        <v>49</v>
      </c>
      <c r="B29" s="63" t="e">
        <f>+'SECRETARIA DE PLANEACION'!#REF!</f>
        <v>#REF!</v>
      </c>
      <c r="C29" s="64"/>
      <c r="D29" s="64"/>
      <c r="E29" s="65"/>
      <c r="F29" s="68"/>
      <c r="G29" s="68"/>
      <c r="H29" s="68"/>
      <c r="I29" s="69"/>
    </row>
    <row r="30" spans="1:49" ht="11.25">
      <c r="A30" s="218" t="s">
        <v>29</v>
      </c>
      <c r="B30" s="219" t="s">
        <v>47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</row>
    <row r="31" spans="1:49" ht="11.25">
      <c r="A31" s="218"/>
      <c r="B31" s="219" t="s">
        <v>30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</row>
    <row r="32" spans="1:49" ht="15">
      <c r="A32" s="218"/>
      <c r="B32" s="220" t="s">
        <v>31</v>
      </c>
      <c r="C32" s="212"/>
      <c r="D32" s="212"/>
      <c r="E32" s="213"/>
      <c r="F32" s="221" t="s">
        <v>36</v>
      </c>
      <c r="G32" s="222"/>
      <c r="H32" s="222"/>
      <c r="I32" s="223"/>
      <c r="J32" s="211" t="s">
        <v>37</v>
      </c>
      <c r="K32" s="212"/>
      <c r="L32" s="212"/>
      <c r="M32" s="213"/>
      <c r="N32" s="211" t="s">
        <v>38</v>
      </c>
      <c r="O32" s="212"/>
      <c r="P32" s="212"/>
      <c r="Q32" s="213"/>
      <c r="R32" s="211" t="s">
        <v>39</v>
      </c>
      <c r="S32" s="212"/>
      <c r="T32" s="212"/>
      <c r="U32" s="213"/>
      <c r="V32" s="211" t="s">
        <v>40</v>
      </c>
      <c r="W32" s="212"/>
      <c r="X32" s="212"/>
      <c r="Y32" s="213"/>
      <c r="Z32" s="211" t="s">
        <v>41</v>
      </c>
      <c r="AA32" s="212"/>
      <c r="AB32" s="212"/>
      <c r="AC32" s="213"/>
      <c r="AD32" s="211" t="s">
        <v>42</v>
      </c>
      <c r="AE32" s="212"/>
      <c r="AF32" s="212"/>
      <c r="AG32" s="213"/>
      <c r="AH32" s="211" t="s">
        <v>43</v>
      </c>
      <c r="AI32" s="212"/>
      <c r="AJ32" s="212"/>
      <c r="AK32" s="213"/>
      <c r="AL32" s="211" t="s">
        <v>44</v>
      </c>
      <c r="AM32" s="212"/>
      <c r="AN32" s="212"/>
      <c r="AO32" s="213"/>
      <c r="AP32" s="211" t="s">
        <v>45</v>
      </c>
      <c r="AQ32" s="212"/>
      <c r="AR32" s="212"/>
      <c r="AS32" s="213"/>
      <c r="AT32" s="211" t="s">
        <v>46</v>
      </c>
      <c r="AU32" s="212"/>
      <c r="AV32" s="212"/>
      <c r="AW32" s="213"/>
    </row>
    <row r="33" spans="1:49" ht="11.25">
      <c r="A33" s="218"/>
      <c r="B33" s="36" t="s">
        <v>32</v>
      </c>
      <c r="C33" s="34" t="s">
        <v>33</v>
      </c>
      <c r="D33" s="34" t="s">
        <v>34</v>
      </c>
      <c r="E33" s="39" t="s">
        <v>35</v>
      </c>
      <c r="F33" s="38" t="s">
        <v>32</v>
      </c>
      <c r="G33" s="34" t="s">
        <v>33</v>
      </c>
      <c r="H33" s="34" t="s">
        <v>34</v>
      </c>
      <c r="I33" s="39" t="s">
        <v>35</v>
      </c>
      <c r="J33" s="38" t="s">
        <v>32</v>
      </c>
      <c r="K33" s="34" t="s">
        <v>33</v>
      </c>
      <c r="L33" s="34" t="s">
        <v>34</v>
      </c>
      <c r="M33" s="39" t="s">
        <v>35</v>
      </c>
      <c r="N33" s="38" t="s">
        <v>32</v>
      </c>
      <c r="O33" s="34" t="s">
        <v>33</v>
      </c>
      <c r="P33" s="34" t="s">
        <v>34</v>
      </c>
      <c r="Q33" s="39" t="s">
        <v>35</v>
      </c>
      <c r="R33" s="38" t="s">
        <v>32</v>
      </c>
      <c r="S33" s="34" t="s">
        <v>33</v>
      </c>
      <c r="T33" s="34" t="s">
        <v>34</v>
      </c>
      <c r="U33" s="39" t="s">
        <v>35</v>
      </c>
      <c r="V33" s="38" t="s">
        <v>32</v>
      </c>
      <c r="W33" s="34" t="s">
        <v>33</v>
      </c>
      <c r="X33" s="34" t="s">
        <v>34</v>
      </c>
      <c r="Y33" s="39" t="s">
        <v>35</v>
      </c>
      <c r="Z33" s="38" t="s">
        <v>32</v>
      </c>
      <c r="AA33" s="34" t="s">
        <v>33</v>
      </c>
      <c r="AB33" s="34" t="s">
        <v>34</v>
      </c>
      <c r="AC33" s="39" t="s">
        <v>35</v>
      </c>
      <c r="AD33" s="38" t="s">
        <v>32</v>
      </c>
      <c r="AE33" s="34" t="s">
        <v>33</v>
      </c>
      <c r="AF33" s="34" t="s">
        <v>34</v>
      </c>
      <c r="AG33" s="39" t="s">
        <v>35</v>
      </c>
      <c r="AH33" s="38" t="s">
        <v>32</v>
      </c>
      <c r="AI33" s="34" t="s">
        <v>33</v>
      </c>
      <c r="AJ33" s="34" t="s">
        <v>34</v>
      </c>
      <c r="AK33" s="39" t="s">
        <v>35</v>
      </c>
      <c r="AL33" s="38" t="s">
        <v>32</v>
      </c>
      <c r="AM33" s="34" t="s">
        <v>33</v>
      </c>
      <c r="AN33" s="34" t="s">
        <v>34</v>
      </c>
      <c r="AO33" s="39" t="s">
        <v>35</v>
      </c>
      <c r="AP33" s="38" t="s">
        <v>32</v>
      </c>
      <c r="AQ33" s="34" t="s">
        <v>33</v>
      </c>
      <c r="AR33" s="34" t="s">
        <v>34</v>
      </c>
      <c r="AS33" s="39" t="s">
        <v>35</v>
      </c>
      <c r="AT33" s="38" t="s">
        <v>32</v>
      </c>
      <c r="AU33" s="34" t="s">
        <v>33</v>
      </c>
      <c r="AV33" s="34" t="s">
        <v>34</v>
      </c>
      <c r="AW33" s="39" t="s">
        <v>35</v>
      </c>
    </row>
    <row r="34" spans="1:49" ht="54.75" customHeight="1">
      <c r="A34" s="46" t="e">
        <f>+'SECRETARIA DE PLANEACION'!#REF!</f>
        <v>#REF!</v>
      </c>
      <c r="B34" s="62"/>
      <c r="C34" s="60"/>
      <c r="D34" s="60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48"/>
      <c r="P34" s="48"/>
      <c r="Q34" s="49"/>
      <c r="R34" s="50"/>
      <c r="S34" s="48"/>
      <c r="T34" s="48"/>
      <c r="U34" s="49"/>
      <c r="V34" s="50"/>
      <c r="W34" s="48"/>
      <c r="X34" s="48"/>
      <c r="Y34" s="49"/>
      <c r="Z34" s="50"/>
      <c r="AA34" s="48"/>
      <c r="AB34" s="48"/>
      <c r="AC34" s="49"/>
      <c r="AD34" s="50"/>
      <c r="AE34" s="48"/>
      <c r="AF34" s="48"/>
      <c r="AG34" s="49"/>
      <c r="AH34" s="50"/>
      <c r="AI34" s="48"/>
      <c r="AJ34" s="48"/>
      <c r="AK34" s="49"/>
      <c r="AL34" s="50"/>
      <c r="AM34" s="60"/>
      <c r="AN34" s="60"/>
      <c r="AO34" s="61"/>
      <c r="AP34" s="59"/>
      <c r="AQ34" s="60"/>
      <c r="AR34" s="60"/>
      <c r="AS34" s="61"/>
      <c r="AT34" s="59"/>
      <c r="AU34" s="60"/>
      <c r="AV34" s="60"/>
      <c r="AW34" s="61"/>
    </row>
    <row r="35" spans="1:49" ht="18.75" customHeight="1">
      <c r="A35" s="46" t="e">
        <f>+'SECRETARIA DE PLANEACION'!#REF!</f>
        <v>#REF!</v>
      </c>
      <c r="B35" s="62"/>
      <c r="C35" s="60"/>
      <c r="D35" s="60"/>
      <c r="E35" s="61"/>
      <c r="F35" s="59"/>
      <c r="G35" s="60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49"/>
      <c r="V35" s="50"/>
      <c r="W35" s="48"/>
      <c r="X35" s="48"/>
      <c r="Y35" s="49"/>
      <c r="Z35" s="50"/>
      <c r="AA35" s="48"/>
      <c r="AB35" s="48"/>
      <c r="AC35" s="49"/>
      <c r="AD35" s="50"/>
      <c r="AE35" s="48"/>
      <c r="AF35" s="48"/>
      <c r="AG35" s="49"/>
      <c r="AH35" s="50"/>
      <c r="AI35" s="48"/>
      <c r="AJ35" s="48"/>
      <c r="AK35" s="49"/>
      <c r="AL35" s="50"/>
      <c r="AM35" s="60"/>
      <c r="AN35" s="60"/>
      <c r="AO35" s="61"/>
      <c r="AP35" s="59"/>
      <c r="AQ35" s="60"/>
      <c r="AR35" s="60"/>
      <c r="AS35" s="61"/>
      <c r="AT35" s="59"/>
      <c r="AU35" s="60"/>
      <c r="AV35" s="60"/>
      <c r="AW35" s="61"/>
    </row>
    <row r="36" spans="1:49" ht="18.75" customHeight="1">
      <c r="A36" s="46" t="e">
        <f>+'SECRETARIA DE PLANEACION'!#REF!</f>
        <v>#REF!</v>
      </c>
      <c r="B36" s="62"/>
      <c r="C36" s="60"/>
      <c r="D36" s="60"/>
      <c r="E36" s="61"/>
      <c r="F36" s="59"/>
      <c r="G36" s="60"/>
      <c r="H36" s="48"/>
      <c r="I36" s="49"/>
      <c r="J36" s="59"/>
      <c r="K36" s="60"/>
      <c r="L36" s="60"/>
      <c r="M36" s="61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0"/>
      <c r="AE36" s="48"/>
      <c r="AF36" s="48"/>
      <c r="AG36" s="49"/>
      <c r="AH36" s="50"/>
      <c r="AI36" s="48"/>
      <c r="AJ36" s="48"/>
      <c r="AK36" s="49"/>
      <c r="AL36" s="50"/>
      <c r="AM36" s="60"/>
      <c r="AN36" s="60"/>
      <c r="AO36" s="61"/>
      <c r="AP36" s="59"/>
      <c r="AQ36" s="60"/>
      <c r="AR36" s="60"/>
      <c r="AS36" s="61"/>
      <c r="AT36" s="59"/>
      <c r="AU36" s="60"/>
      <c r="AV36" s="60"/>
      <c r="AW36" s="61"/>
    </row>
    <row r="37" spans="1:49" ht="56.25" customHeight="1">
      <c r="A37" s="46" t="e">
        <f>+'SECRETARIA DE PLANEACION'!#REF!</f>
        <v>#REF!</v>
      </c>
      <c r="B37" s="62"/>
      <c r="C37" s="60"/>
      <c r="D37" s="60"/>
      <c r="E37" s="61"/>
      <c r="F37" s="59"/>
      <c r="G37" s="60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60"/>
      <c r="U37" s="61"/>
      <c r="V37" s="59"/>
      <c r="W37" s="60"/>
      <c r="X37" s="60"/>
      <c r="Y37" s="61"/>
      <c r="Z37" s="50"/>
      <c r="AA37" s="48"/>
      <c r="AB37" s="48"/>
      <c r="AC37" s="49"/>
      <c r="AD37" s="50"/>
      <c r="AE37" s="48"/>
      <c r="AF37" s="48"/>
      <c r="AG37" s="49"/>
      <c r="AH37" s="50"/>
      <c r="AI37" s="48"/>
      <c r="AJ37" s="48"/>
      <c r="AK37" s="49"/>
      <c r="AL37" s="50"/>
      <c r="AM37" s="60"/>
      <c r="AN37" s="60"/>
      <c r="AO37" s="61"/>
      <c r="AP37" s="59"/>
      <c r="AQ37" s="60"/>
      <c r="AR37" s="60"/>
      <c r="AS37" s="61"/>
      <c r="AT37" s="59"/>
      <c r="AU37" s="60"/>
      <c r="AV37" s="60"/>
      <c r="AW37" s="61"/>
    </row>
    <row r="38" spans="1:49" ht="12">
      <c r="A38" s="46" t="e">
        <f>+'SECRETARIA DE PLANEACION'!#REF!</f>
        <v>#REF!</v>
      </c>
      <c r="B38" s="37"/>
      <c r="C38" s="35"/>
      <c r="D38" s="35"/>
      <c r="E38" s="41"/>
      <c r="F38" s="40"/>
      <c r="G38" s="35"/>
      <c r="H38" s="35"/>
      <c r="I38" s="41"/>
      <c r="J38" s="40"/>
      <c r="K38" s="35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41"/>
      <c r="AD38" s="40"/>
      <c r="AE38" s="35"/>
      <c r="AF38" s="35"/>
      <c r="AG38" s="41"/>
      <c r="AH38" s="40"/>
      <c r="AI38" s="35"/>
      <c r="AJ38" s="35"/>
      <c r="AK38" s="41"/>
      <c r="AL38" s="40"/>
      <c r="AM38" s="35"/>
      <c r="AN38" s="35"/>
      <c r="AO38" s="41"/>
      <c r="AP38" s="40"/>
      <c r="AQ38" s="35"/>
      <c r="AR38" s="35"/>
      <c r="AS38" s="41"/>
      <c r="AT38" s="40"/>
      <c r="AU38" s="35"/>
      <c r="AV38" s="35"/>
      <c r="AW38" s="41"/>
    </row>
    <row r="39" spans="1:49" ht="12">
      <c r="A39" s="46" t="e">
        <f>+'SECRETARIA DE PLANEACION'!#REF!</f>
        <v>#REF!</v>
      </c>
      <c r="B39" s="37"/>
      <c r="C39" s="35"/>
      <c r="D39" s="35"/>
      <c r="E39" s="41"/>
      <c r="F39" s="40"/>
      <c r="G39" s="35"/>
      <c r="H39" s="35"/>
      <c r="I39" s="41"/>
      <c r="J39" s="40"/>
      <c r="K39" s="35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41"/>
      <c r="AD39" s="40"/>
      <c r="AE39" s="35"/>
      <c r="AF39" s="35"/>
      <c r="AG39" s="41"/>
      <c r="AH39" s="40"/>
      <c r="AI39" s="35"/>
      <c r="AJ39" s="35"/>
      <c r="AK39" s="41"/>
      <c r="AL39" s="40"/>
      <c r="AM39" s="35"/>
      <c r="AN39" s="35"/>
      <c r="AO39" s="41"/>
      <c r="AP39" s="40"/>
      <c r="AQ39" s="35"/>
      <c r="AR39" s="35"/>
      <c r="AS39" s="41"/>
      <c r="AT39" s="40"/>
      <c r="AU39" s="35"/>
      <c r="AV39" s="35"/>
      <c r="AW39" s="41"/>
    </row>
    <row r="40" spans="1:49" ht="11.25">
      <c r="A40" s="46"/>
      <c r="B40" s="37"/>
      <c r="C40" s="35"/>
      <c r="D40" s="35"/>
      <c r="E40" s="41"/>
      <c r="F40" s="40"/>
      <c r="G40" s="35"/>
      <c r="H40" s="35"/>
      <c r="I40" s="41"/>
      <c r="J40" s="40"/>
      <c r="K40" s="35"/>
      <c r="L40" s="35"/>
      <c r="M40" s="41"/>
      <c r="N40" s="40"/>
      <c r="O40" s="35"/>
      <c r="P40" s="35"/>
      <c r="Q40" s="41"/>
      <c r="R40" s="40"/>
      <c r="S40" s="35"/>
      <c r="T40" s="35"/>
      <c r="U40" s="41"/>
      <c r="V40" s="40"/>
      <c r="W40" s="35"/>
      <c r="X40" s="35"/>
      <c r="Y40" s="41"/>
      <c r="Z40" s="40"/>
      <c r="AA40" s="35"/>
      <c r="AB40" s="35"/>
      <c r="AC40" s="41"/>
      <c r="AD40" s="40"/>
      <c r="AE40" s="35"/>
      <c r="AF40" s="35"/>
      <c r="AG40" s="41"/>
      <c r="AH40" s="40"/>
      <c r="AI40" s="35"/>
      <c r="AJ40" s="35"/>
      <c r="AK40" s="41"/>
      <c r="AL40" s="40"/>
      <c r="AM40" s="35"/>
      <c r="AN40" s="35"/>
      <c r="AO40" s="41"/>
      <c r="AP40" s="40"/>
      <c r="AQ40" s="35"/>
      <c r="AR40" s="35"/>
      <c r="AS40" s="41"/>
      <c r="AT40" s="40"/>
      <c r="AU40" s="35"/>
      <c r="AV40" s="35"/>
      <c r="AW40" s="41"/>
    </row>
    <row r="41" spans="1:49" ht="12" thickBot="1">
      <c r="A41" s="46"/>
      <c r="B41" s="45"/>
      <c r="C41" s="43"/>
      <c r="D41" s="43"/>
      <c r="E41" s="44"/>
      <c r="F41" s="42"/>
      <c r="G41" s="43"/>
      <c r="H41" s="43"/>
      <c r="I41" s="44"/>
      <c r="J41" s="42"/>
      <c r="K41" s="43"/>
      <c r="L41" s="43"/>
      <c r="M41" s="44"/>
      <c r="N41" s="42"/>
      <c r="O41" s="43"/>
      <c r="P41" s="43"/>
      <c r="Q41" s="44"/>
      <c r="R41" s="42"/>
      <c r="S41" s="43"/>
      <c r="T41" s="43"/>
      <c r="U41" s="44"/>
      <c r="V41" s="42"/>
      <c r="W41" s="43"/>
      <c r="X41" s="43"/>
      <c r="Y41" s="44"/>
      <c r="Z41" s="42"/>
      <c r="AA41" s="43"/>
      <c r="AB41" s="43"/>
      <c r="AC41" s="44"/>
      <c r="AD41" s="42"/>
      <c r="AE41" s="43"/>
      <c r="AF41" s="43"/>
      <c r="AG41" s="44"/>
      <c r="AH41" s="42"/>
      <c r="AI41" s="43"/>
      <c r="AJ41" s="43"/>
      <c r="AK41" s="44"/>
      <c r="AL41" s="42"/>
      <c r="AM41" s="43"/>
      <c r="AN41" s="43"/>
      <c r="AO41" s="44"/>
      <c r="AP41" s="42"/>
      <c r="AQ41" s="43"/>
      <c r="AR41" s="43"/>
      <c r="AS41" s="44"/>
      <c r="AT41" s="42"/>
      <c r="AU41" s="43"/>
      <c r="AV41" s="43"/>
      <c r="AW41" s="44"/>
    </row>
    <row r="45" spans="1:5" ht="11.25">
      <c r="A45" s="52" t="s">
        <v>48</v>
      </c>
      <c r="B45" s="224" t="s">
        <v>27</v>
      </c>
      <c r="C45" s="225"/>
      <c r="D45" s="225"/>
      <c r="E45" s="226"/>
    </row>
    <row r="46" spans="1:10" ht="11.25">
      <c r="A46" s="53" t="s">
        <v>49</v>
      </c>
      <c r="B46" s="227" t="e">
        <f>+'SECRETARIA DE PLANEACION'!#REF!</f>
        <v>#REF!</v>
      </c>
      <c r="C46" s="228"/>
      <c r="D46" s="228"/>
      <c r="E46" s="228"/>
      <c r="F46" s="228"/>
      <c r="G46" s="228"/>
      <c r="H46" s="228"/>
      <c r="I46" s="228"/>
      <c r="J46" s="228"/>
    </row>
    <row r="47" spans="1:49" ht="11.25">
      <c r="A47" s="218" t="s">
        <v>29</v>
      </c>
      <c r="B47" s="219" t="s">
        <v>47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</row>
    <row r="48" spans="1:49" ht="11.25">
      <c r="A48" s="218"/>
      <c r="B48" s="219" t="s">
        <v>30</v>
      </c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</row>
    <row r="49" spans="1:49" ht="15">
      <c r="A49" s="218"/>
      <c r="B49" s="220" t="s">
        <v>31</v>
      </c>
      <c r="C49" s="212"/>
      <c r="D49" s="212"/>
      <c r="E49" s="213"/>
      <c r="F49" s="221" t="s">
        <v>36</v>
      </c>
      <c r="G49" s="222"/>
      <c r="H49" s="222"/>
      <c r="I49" s="223"/>
      <c r="J49" s="211" t="s">
        <v>37</v>
      </c>
      <c r="K49" s="212"/>
      <c r="L49" s="212"/>
      <c r="M49" s="213"/>
      <c r="N49" s="211" t="s">
        <v>38</v>
      </c>
      <c r="O49" s="212"/>
      <c r="P49" s="212"/>
      <c r="Q49" s="213"/>
      <c r="R49" s="211" t="s">
        <v>39</v>
      </c>
      <c r="S49" s="212"/>
      <c r="T49" s="212"/>
      <c r="U49" s="213"/>
      <c r="V49" s="211" t="s">
        <v>40</v>
      </c>
      <c r="W49" s="212"/>
      <c r="X49" s="212"/>
      <c r="Y49" s="213"/>
      <c r="Z49" s="211" t="s">
        <v>41</v>
      </c>
      <c r="AA49" s="212"/>
      <c r="AB49" s="212"/>
      <c r="AC49" s="213"/>
      <c r="AD49" s="211" t="s">
        <v>42</v>
      </c>
      <c r="AE49" s="212"/>
      <c r="AF49" s="212"/>
      <c r="AG49" s="213"/>
      <c r="AH49" s="211" t="s">
        <v>43</v>
      </c>
      <c r="AI49" s="212"/>
      <c r="AJ49" s="212"/>
      <c r="AK49" s="213"/>
      <c r="AL49" s="211" t="s">
        <v>44</v>
      </c>
      <c r="AM49" s="212"/>
      <c r="AN49" s="212"/>
      <c r="AO49" s="213"/>
      <c r="AP49" s="211" t="s">
        <v>45</v>
      </c>
      <c r="AQ49" s="212"/>
      <c r="AR49" s="212"/>
      <c r="AS49" s="213"/>
      <c r="AT49" s="211" t="s">
        <v>46</v>
      </c>
      <c r="AU49" s="212"/>
      <c r="AV49" s="212"/>
      <c r="AW49" s="213"/>
    </row>
    <row r="50" spans="1:49" ht="11.25">
      <c r="A50" s="218"/>
      <c r="B50" s="36" t="s">
        <v>32</v>
      </c>
      <c r="C50" s="34" t="s">
        <v>33</v>
      </c>
      <c r="D50" s="34" t="s">
        <v>34</v>
      </c>
      <c r="E50" s="39" t="s">
        <v>35</v>
      </c>
      <c r="F50" s="38" t="s">
        <v>32</v>
      </c>
      <c r="G50" s="34" t="s">
        <v>33</v>
      </c>
      <c r="H50" s="34" t="s">
        <v>34</v>
      </c>
      <c r="I50" s="39" t="s">
        <v>35</v>
      </c>
      <c r="J50" s="38" t="s">
        <v>32</v>
      </c>
      <c r="K50" s="34" t="s">
        <v>33</v>
      </c>
      <c r="L50" s="34" t="s">
        <v>34</v>
      </c>
      <c r="M50" s="39" t="s">
        <v>35</v>
      </c>
      <c r="N50" s="38" t="s">
        <v>32</v>
      </c>
      <c r="O50" s="34" t="s">
        <v>33</v>
      </c>
      <c r="P50" s="34" t="s">
        <v>34</v>
      </c>
      <c r="Q50" s="39" t="s">
        <v>35</v>
      </c>
      <c r="R50" s="38" t="s">
        <v>32</v>
      </c>
      <c r="S50" s="34" t="s">
        <v>33</v>
      </c>
      <c r="T50" s="34" t="s">
        <v>34</v>
      </c>
      <c r="U50" s="39" t="s">
        <v>35</v>
      </c>
      <c r="V50" s="38" t="s">
        <v>32</v>
      </c>
      <c r="W50" s="34" t="s">
        <v>33</v>
      </c>
      <c r="X50" s="34" t="s">
        <v>34</v>
      </c>
      <c r="Y50" s="39" t="s">
        <v>35</v>
      </c>
      <c r="Z50" s="38" t="s">
        <v>32</v>
      </c>
      <c r="AA50" s="34" t="s">
        <v>33</v>
      </c>
      <c r="AB50" s="34" t="s">
        <v>34</v>
      </c>
      <c r="AC50" s="39" t="s">
        <v>35</v>
      </c>
      <c r="AD50" s="38" t="s">
        <v>32</v>
      </c>
      <c r="AE50" s="34" t="s">
        <v>33</v>
      </c>
      <c r="AF50" s="34" t="s">
        <v>34</v>
      </c>
      <c r="AG50" s="39" t="s">
        <v>35</v>
      </c>
      <c r="AH50" s="38" t="s">
        <v>32</v>
      </c>
      <c r="AI50" s="34" t="s">
        <v>33</v>
      </c>
      <c r="AJ50" s="34" t="s">
        <v>34</v>
      </c>
      <c r="AK50" s="39" t="s">
        <v>35</v>
      </c>
      <c r="AL50" s="38" t="s">
        <v>32</v>
      </c>
      <c r="AM50" s="34" t="s">
        <v>33</v>
      </c>
      <c r="AN50" s="34" t="s">
        <v>34</v>
      </c>
      <c r="AO50" s="39" t="s">
        <v>35</v>
      </c>
      <c r="AP50" s="38" t="s">
        <v>32</v>
      </c>
      <c r="AQ50" s="34" t="s">
        <v>33</v>
      </c>
      <c r="AR50" s="34" t="s">
        <v>34</v>
      </c>
      <c r="AS50" s="39" t="s">
        <v>35</v>
      </c>
      <c r="AT50" s="38" t="s">
        <v>32</v>
      </c>
      <c r="AU50" s="34" t="s">
        <v>33</v>
      </c>
      <c r="AV50" s="34" t="s">
        <v>34</v>
      </c>
      <c r="AW50" s="39" t="s">
        <v>35</v>
      </c>
    </row>
    <row r="51" spans="1:49" ht="57" customHeight="1">
      <c r="A51" s="46" t="e">
        <f>+'SECRETARIA DE PLANEACION'!#REF!</f>
        <v>#REF!</v>
      </c>
      <c r="B51" s="62"/>
      <c r="C51" s="60"/>
      <c r="D51" s="60"/>
      <c r="E51" s="61"/>
      <c r="F51" s="89" t="s">
        <v>51</v>
      </c>
      <c r="G51" s="60"/>
      <c r="H51" s="60"/>
      <c r="I51" s="61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0"/>
      <c r="AA51" s="48"/>
      <c r="AB51" s="48"/>
      <c r="AC51" s="49"/>
      <c r="AD51" s="50"/>
      <c r="AE51" s="48"/>
      <c r="AF51" s="48"/>
      <c r="AG51" s="49"/>
      <c r="AH51" s="50"/>
      <c r="AI51" s="48"/>
      <c r="AJ51" s="48"/>
      <c r="AK51" s="49"/>
      <c r="AL51" s="50"/>
      <c r="AM51" s="60"/>
      <c r="AN51" s="60"/>
      <c r="AO51" s="61"/>
      <c r="AP51" s="59"/>
      <c r="AQ51" s="60"/>
      <c r="AR51" s="60"/>
      <c r="AS51" s="61"/>
      <c r="AT51" s="59"/>
      <c r="AU51" s="60"/>
      <c r="AV51" s="60"/>
      <c r="AW51" s="61"/>
    </row>
    <row r="52" spans="1:49" ht="64.5" customHeight="1">
      <c r="A52" s="46" t="e">
        <f>+'SECRETARIA DE PLANEACION'!#REF!</f>
        <v>#REF!</v>
      </c>
      <c r="B52" s="62"/>
      <c r="C52" s="60"/>
      <c r="D52" s="60"/>
      <c r="E52" s="61"/>
      <c r="F52" s="89" t="s">
        <v>51</v>
      </c>
      <c r="G52" s="60"/>
      <c r="H52" s="60"/>
      <c r="I52" s="61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0"/>
      <c r="AA52" s="48"/>
      <c r="AB52" s="48"/>
      <c r="AC52" s="49"/>
      <c r="AD52" s="50"/>
      <c r="AE52" s="48"/>
      <c r="AF52" s="48"/>
      <c r="AG52" s="49"/>
      <c r="AH52" s="50"/>
      <c r="AI52" s="48"/>
      <c r="AJ52" s="48"/>
      <c r="AK52" s="49"/>
      <c r="AL52" s="50"/>
      <c r="AM52" s="60"/>
      <c r="AN52" s="60"/>
      <c r="AO52" s="61"/>
      <c r="AP52" s="59"/>
      <c r="AQ52" s="60"/>
      <c r="AR52" s="60"/>
      <c r="AS52" s="61"/>
      <c r="AT52" s="59"/>
      <c r="AU52" s="60"/>
      <c r="AV52" s="60"/>
      <c r="AW52" s="61"/>
    </row>
    <row r="53" spans="1:49" ht="12" thickBot="1">
      <c r="A53" s="46"/>
      <c r="B53" s="45"/>
      <c r="C53" s="43"/>
      <c r="D53" s="43"/>
      <c r="E53" s="44"/>
      <c r="F53" s="42"/>
      <c r="G53" s="43"/>
      <c r="H53" s="43"/>
      <c r="I53" s="44"/>
      <c r="J53" s="42"/>
      <c r="K53" s="43"/>
      <c r="L53" s="43"/>
      <c r="M53" s="44"/>
      <c r="N53" s="42"/>
      <c r="O53" s="43"/>
      <c r="P53" s="43"/>
      <c r="Q53" s="44"/>
      <c r="R53" s="42"/>
      <c r="S53" s="43"/>
      <c r="T53" s="43"/>
      <c r="U53" s="44"/>
      <c r="V53" s="42"/>
      <c r="W53" s="43"/>
      <c r="X53" s="43"/>
      <c r="Y53" s="44"/>
      <c r="Z53" s="42"/>
      <c r="AA53" s="43"/>
      <c r="AB53" s="43"/>
      <c r="AC53" s="44"/>
      <c r="AD53" s="42"/>
      <c r="AE53" s="43"/>
      <c r="AF53" s="43"/>
      <c r="AG53" s="44"/>
      <c r="AH53" s="42"/>
      <c r="AI53" s="43"/>
      <c r="AJ53" s="43"/>
      <c r="AK53" s="44"/>
      <c r="AL53" s="42"/>
      <c r="AM53" s="43"/>
      <c r="AN53" s="43"/>
      <c r="AO53" s="44"/>
      <c r="AP53" s="42"/>
      <c r="AQ53" s="43"/>
      <c r="AR53" s="43"/>
      <c r="AS53" s="44"/>
      <c r="AT53" s="42"/>
      <c r="AU53" s="43"/>
      <c r="AV53" s="43"/>
      <c r="AW53" s="44"/>
    </row>
    <row r="58" spans="1:5" ht="11.25">
      <c r="A58" s="52" t="s">
        <v>48</v>
      </c>
      <c r="B58" s="224" t="s">
        <v>27</v>
      </c>
      <c r="C58" s="225"/>
      <c r="D58" s="225"/>
      <c r="E58" s="226"/>
    </row>
    <row r="59" spans="1:10" ht="11.25">
      <c r="A59" s="53" t="s">
        <v>49</v>
      </c>
      <c r="B59" s="227" t="e">
        <f>+'SECRETARIA DE PLANEACION'!#REF!</f>
        <v>#REF!</v>
      </c>
      <c r="C59" s="228"/>
      <c r="D59" s="228"/>
      <c r="E59" s="228"/>
      <c r="F59" s="228"/>
      <c r="G59" s="228"/>
      <c r="H59" s="228"/>
      <c r="I59" s="228"/>
      <c r="J59" s="228"/>
    </row>
    <row r="60" spans="1:49" ht="11.25">
      <c r="A60" s="218" t="s">
        <v>29</v>
      </c>
      <c r="B60" s="219" t="s">
        <v>47</v>
      </c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</row>
    <row r="61" spans="1:49" ht="11.25">
      <c r="A61" s="218"/>
      <c r="B61" s="219" t="s">
        <v>30</v>
      </c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AT61" s="219"/>
      <c r="AU61" s="219"/>
      <c r="AV61" s="219"/>
      <c r="AW61" s="219"/>
    </row>
    <row r="62" spans="1:49" ht="15">
      <c r="A62" s="218"/>
      <c r="B62" s="220" t="s">
        <v>31</v>
      </c>
      <c r="C62" s="212"/>
      <c r="D62" s="212"/>
      <c r="E62" s="213"/>
      <c r="F62" s="221" t="s">
        <v>36</v>
      </c>
      <c r="G62" s="222"/>
      <c r="H62" s="222"/>
      <c r="I62" s="223"/>
      <c r="J62" s="211" t="s">
        <v>37</v>
      </c>
      <c r="K62" s="212"/>
      <c r="L62" s="212"/>
      <c r="M62" s="213"/>
      <c r="N62" s="211" t="s">
        <v>38</v>
      </c>
      <c r="O62" s="212"/>
      <c r="P62" s="212"/>
      <c r="Q62" s="213"/>
      <c r="R62" s="211" t="s">
        <v>39</v>
      </c>
      <c r="S62" s="212"/>
      <c r="T62" s="212"/>
      <c r="U62" s="213"/>
      <c r="V62" s="211" t="s">
        <v>40</v>
      </c>
      <c r="W62" s="212"/>
      <c r="X62" s="212"/>
      <c r="Y62" s="213"/>
      <c r="Z62" s="211" t="s">
        <v>41</v>
      </c>
      <c r="AA62" s="212"/>
      <c r="AB62" s="212"/>
      <c r="AC62" s="213"/>
      <c r="AD62" s="211" t="s">
        <v>42</v>
      </c>
      <c r="AE62" s="212"/>
      <c r="AF62" s="212"/>
      <c r="AG62" s="213"/>
      <c r="AH62" s="211" t="s">
        <v>43</v>
      </c>
      <c r="AI62" s="212"/>
      <c r="AJ62" s="212"/>
      <c r="AK62" s="213"/>
      <c r="AL62" s="211" t="s">
        <v>44</v>
      </c>
      <c r="AM62" s="212"/>
      <c r="AN62" s="212"/>
      <c r="AO62" s="213"/>
      <c r="AP62" s="211" t="s">
        <v>45</v>
      </c>
      <c r="AQ62" s="212"/>
      <c r="AR62" s="212"/>
      <c r="AS62" s="213"/>
      <c r="AT62" s="211" t="s">
        <v>46</v>
      </c>
      <c r="AU62" s="212"/>
      <c r="AV62" s="212"/>
      <c r="AW62" s="213"/>
    </row>
    <row r="63" spans="1:49" ht="11.25">
      <c r="A63" s="218"/>
      <c r="B63" s="36" t="s">
        <v>32</v>
      </c>
      <c r="C63" s="34" t="s">
        <v>33</v>
      </c>
      <c r="D63" s="34" t="s">
        <v>34</v>
      </c>
      <c r="E63" s="39" t="s">
        <v>35</v>
      </c>
      <c r="F63" s="38" t="s">
        <v>32</v>
      </c>
      <c r="G63" s="34" t="s">
        <v>33</v>
      </c>
      <c r="H63" s="34" t="s">
        <v>34</v>
      </c>
      <c r="I63" s="39" t="s">
        <v>35</v>
      </c>
      <c r="J63" s="38" t="s">
        <v>32</v>
      </c>
      <c r="K63" s="34" t="s">
        <v>33</v>
      </c>
      <c r="L63" s="34" t="s">
        <v>34</v>
      </c>
      <c r="M63" s="39" t="s">
        <v>35</v>
      </c>
      <c r="N63" s="38" t="s">
        <v>32</v>
      </c>
      <c r="O63" s="34" t="s">
        <v>33</v>
      </c>
      <c r="P63" s="34" t="s">
        <v>34</v>
      </c>
      <c r="Q63" s="39" t="s">
        <v>35</v>
      </c>
      <c r="R63" s="38" t="s">
        <v>32</v>
      </c>
      <c r="S63" s="34" t="s">
        <v>33</v>
      </c>
      <c r="T63" s="34" t="s">
        <v>34</v>
      </c>
      <c r="U63" s="39" t="s">
        <v>35</v>
      </c>
      <c r="V63" s="38" t="s">
        <v>32</v>
      </c>
      <c r="W63" s="34" t="s">
        <v>33</v>
      </c>
      <c r="X63" s="34" t="s">
        <v>34</v>
      </c>
      <c r="Y63" s="39" t="s">
        <v>35</v>
      </c>
      <c r="Z63" s="38" t="s">
        <v>32</v>
      </c>
      <c r="AA63" s="34" t="s">
        <v>33</v>
      </c>
      <c r="AB63" s="34" t="s">
        <v>34</v>
      </c>
      <c r="AC63" s="39" t="s">
        <v>35</v>
      </c>
      <c r="AD63" s="38" t="s">
        <v>32</v>
      </c>
      <c r="AE63" s="34" t="s">
        <v>33</v>
      </c>
      <c r="AF63" s="34" t="s">
        <v>34</v>
      </c>
      <c r="AG63" s="39" t="s">
        <v>35</v>
      </c>
      <c r="AH63" s="38" t="s">
        <v>32</v>
      </c>
      <c r="AI63" s="34" t="s">
        <v>33</v>
      </c>
      <c r="AJ63" s="34" t="s">
        <v>34</v>
      </c>
      <c r="AK63" s="39" t="s">
        <v>35</v>
      </c>
      <c r="AL63" s="38" t="s">
        <v>32</v>
      </c>
      <c r="AM63" s="34" t="s">
        <v>33</v>
      </c>
      <c r="AN63" s="34" t="s">
        <v>34</v>
      </c>
      <c r="AO63" s="39" t="s">
        <v>35</v>
      </c>
      <c r="AP63" s="38" t="s">
        <v>32</v>
      </c>
      <c r="AQ63" s="34" t="s">
        <v>33</v>
      </c>
      <c r="AR63" s="34" t="s">
        <v>34</v>
      </c>
      <c r="AS63" s="39" t="s">
        <v>35</v>
      </c>
      <c r="AT63" s="38" t="s">
        <v>32</v>
      </c>
      <c r="AU63" s="34" t="s">
        <v>33</v>
      </c>
      <c r="AV63" s="34" t="s">
        <v>34</v>
      </c>
      <c r="AW63" s="39" t="s">
        <v>35</v>
      </c>
    </row>
    <row r="64" spans="1:49" ht="17.25" customHeight="1">
      <c r="A64" s="46" t="e">
        <f>+'SECRETARIA DE PLANEACION'!#REF!</f>
        <v>#REF!</v>
      </c>
      <c r="B64" s="62"/>
      <c r="C64" s="60"/>
      <c r="D64" s="60"/>
      <c r="E64" s="61"/>
      <c r="F64" s="54"/>
      <c r="G64" s="54"/>
      <c r="H64" s="54"/>
      <c r="I64" s="54"/>
      <c r="J64" s="62"/>
      <c r="K64" s="60"/>
      <c r="L64" s="60"/>
      <c r="M64" s="61"/>
      <c r="N64" s="62"/>
      <c r="O64" s="60"/>
      <c r="P64" s="60"/>
      <c r="Q64" s="61"/>
      <c r="R64" s="62"/>
      <c r="S64" s="60"/>
      <c r="T64" s="60"/>
      <c r="U64" s="61"/>
      <c r="V64" s="62"/>
      <c r="W64" s="60"/>
      <c r="X64" s="60"/>
      <c r="Y64" s="61"/>
      <c r="Z64" s="50"/>
      <c r="AA64" s="48"/>
      <c r="AB64" s="48"/>
      <c r="AC64" s="49"/>
      <c r="AD64" s="50"/>
      <c r="AE64" s="48"/>
      <c r="AF64" s="48"/>
      <c r="AG64" s="49"/>
      <c r="AH64" s="50"/>
      <c r="AI64" s="48"/>
      <c r="AJ64" s="48"/>
      <c r="AK64" s="49"/>
      <c r="AL64" s="50"/>
      <c r="AM64" s="60"/>
      <c r="AN64" s="60"/>
      <c r="AO64" s="61"/>
      <c r="AP64" s="59"/>
      <c r="AQ64" s="60"/>
      <c r="AR64" s="60"/>
      <c r="AS64" s="61"/>
      <c r="AT64" s="59"/>
      <c r="AU64" s="60"/>
      <c r="AV64" s="60"/>
      <c r="AW64" s="61"/>
    </row>
    <row r="65" spans="1:49" ht="12">
      <c r="A65" s="46" t="e">
        <f>+'SECRETARIA DE PLANEACION'!#REF!</f>
        <v>#REF!</v>
      </c>
      <c r="B65" s="62"/>
      <c r="C65" s="60"/>
      <c r="D65" s="60"/>
      <c r="E65" s="61"/>
      <c r="F65" s="62"/>
      <c r="G65" s="60"/>
      <c r="H65" s="60"/>
      <c r="I65" s="61"/>
      <c r="J65" s="54"/>
      <c r="K65" s="54"/>
      <c r="L65" s="54"/>
      <c r="M65" s="54"/>
      <c r="N65" s="62"/>
      <c r="O65" s="60"/>
      <c r="P65" s="60"/>
      <c r="Q65" s="61"/>
      <c r="R65" s="62"/>
      <c r="S65" s="60"/>
      <c r="T65" s="60"/>
      <c r="U65" s="61"/>
      <c r="V65" s="62"/>
      <c r="W65" s="60"/>
      <c r="X65" s="60"/>
      <c r="Y65" s="61"/>
      <c r="Z65" s="50"/>
      <c r="AA65" s="48"/>
      <c r="AB65" s="48"/>
      <c r="AC65" s="49"/>
      <c r="AD65" s="50"/>
      <c r="AE65" s="48"/>
      <c r="AF65" s="48"/>
      <c r="AG65" s="49"/>
      <c r="AH65" s="50"/>
      <c r="AI65" s="48"/>
      <c r="AJ65" s="48"/>
      <c r="AK65" s="49"/>
      <c r="AL65" s="50"/>
      <c r="AM65" s="60"/>
      <c r="AN65" s="60"/>
      <c r="AO65" s="61"/>
      <c r="AP65" s="59"/>
      <c r="AQ65" s="60"/>
      <c r="AR65" s="60"/>
      <c r="AS65" s="61"/>
      <c r="AT65" s="59"/>
      <c r="AU65" s="60"/>
      <c r="AV65" s="60"/>
      <c r="AW65" s="61"/>
    </row>
    <row r="66" spans="1:49" ht="12">
      <c r="A66" s="46" t="e">
        <f>+'SECRETARIA DE PLANEACION'!#REF!</f>
        <v>#REF!</v>
      </c>
      <c r="B66" s="92"/>
      <c r="C66" s="93"/>
      <c r="D66" s="93"/>
      <c r="E66" s="94"/>
      <c r="F66" s="54"/>
      <c r="G66" s="54"/>
      <c r="H66" s="54"/>
      <c r="I66" s="54"/>
      <c r="J66" s="92"/>
      <c r="K66" s="93"/>
      <c r="L66" s="93"/>
      <c r="M66" s="94"/>
      <c r="N66" s="92"/>
      <c r="O66" s="93"/>
      <c r="P66" s="93"/>
      <c r="Q66" s="94"/>
      <c r="R66" s="92"/>
      <c r="S66" s="93"/>
      <c r="T66" s="93"/>
      <c r="U66" s="94"/>
      <c r="V66" s="92"/>
      <c r="W66" s="93"/>
      <c r="X66" s="93"/>
      <c r="Y66" s="94"/>
      <c r="Z66" s="95"/>
      <c r="AA66" s="96"/>
      <c r="AB66" s="96"/>
      <c r="AC66" s="97"/>
      <c r="AD66" s="95"/>
      <c r="AE66" s="96"/>
      <c r="AF66" s="96"/>
      <c r="AG66" s="97"/>
      <c r="AH66" s="95"/>
      <c r="AI66" s="96"/>
      <c r="AJ66" s="96"/>
      <c r="AK66" s="97"/>
      <c r="AL66" s="95"/>
      <c r="AM66" s="93"/>
      <c r="AN66" s="93"/>
      <c r="AO66" s="94"/>
      <c r="AP66" s="98"/>
      <c r="AQ66" s="93"/>
      <c r="AR66" s="93"/>
      <c r="AS66" s="94"/>
      <c r="AT66" s="98"/>
      <c r="AU66" s="93"/>
      <c r="AV66" s="93"/>
      <c r="AW66" s="94"/>
    </row>
    <row r="67" spans="1:49" ht="12">
      <c r="A67" s="46" t="e">
        <f>+'SECRETARIA DE PLANEACION'!#REF!</f>
        <v>#REF!</v>
      </c>
      <c r="B67" s="92"/>
      <c r="C67" s="93"/>
      <c r="D67" s="93"/>
      <c r="E67" s="94"/>
      <c r="F67" s="92"/>
      <c r="G67" s="93"/>
      <c r="H67" s="93"/>
      <c r="I67" s="94"/>
      <c r="J67" s="92"/>
      <c r="K67" s="93"/>
      <c r="L67" s="93"/>
      <c r="M67" s="94"/>
      <c r="N67" s="92"/>
      <c r="O67" s="93"/>
      <c r="P67" s="93"/>
      <c r="Q67" s="94"/>
      <c r="R67" s="92"/>
      <c r="S67" s="93"/>
      <c r="T67" s="93"/>
      <c r="U67" s="94"/>
      <c r="V67" s="92"/>
      <c r="W67" s="93"/>
      <c r="X67" s="93"/>
      <c r="Y67" s="94"/>
      <c r="Z67" s="95"/>
      <c r="AA67" s="96"/>
      <c r="AB67" s="96"/>
      <c r="AC67" s="97"/>
      <c r="AD67" s="54"/>
      <c r="AE67" s="54"/>
      <c r="AF67" s="54"/>
      <c r="AG67" s="54"/>
      <c r="AH67" s="95"/>
      <c r="AI67" s="96"/>
      <c r="AJ67" s="96"/>
      <c r="AK67" s="97"/>
      <c r="AL67" s="95"/>
      <c r="AM67" s="93"/>
      <c r="AN67" s="93"/>
      <c r="AO67" s="94"/>
      <c r="AP67" s="98"/>
      <c r="AQ67" s="93"/>
      <c r="AR67" s="93"/>
      <c r="AS67" s="94"/>
      <c r="AT67" s="98"/>
      <c r="AU67" s="93"/>
      <c r="AV67" s="93"/>
      <c r="AW67" s="94"/>
    </row>
    <row r="68" spans="1:49" ht="12">
      <c r="A68" s="46" t="e">
        <f>+'SECRETARIA DE PLANEACION'!#REF!</f>
        <v>#REF!</v>
      </c>
      <c r="B68" s="92"/>
      <c r="C68" s="93"/>
      <c r="D68" s="93"/>
      <c r="E68" s="94"/>
      <c r="F68" s="92"/>
      <c r="G68" s="93"/>
      <c r="H68" s="93"/>
      <c r="I68" s="94"/>
      <c r="J68" s="92"/>
      <c r="K68" s="93"/>
      <c r="L68" s="93"/>
      <c r="M68" s="94"/>
      <c r="N68" s="54"/>
      <c r="O68" s="54"/>
      <c r="P68" s="54"/>
      <c r="Q68" s="54"/>
      <c r="R68" s="92"/>
      <c r="S68" s="93"/>
      <c r="T68" s="93"/>
      <c r="U68" s="94"/>
      <c r="V68" s="92"/>
      <c r="W68" s="93"/>
      <c r="X68" s="93"/>
      <c r="Y68" s="94"/>
      <c r="Z68" s="95"/>
      <c r="AA68" s="96"/>
      <c r="AB68" s="96"/>
      <c r="AC68" s="97"/>
      <c r="AD68" s="95"/>
      <c r="AE68" s="96"/>
      <c r="AF68" s="96"/>
      <c r="AG68" s="97"/>
      <c r="AH68" s="95"/>
      <c r="AI68" s="96"/>
      <c r="AJ68" s="96"/>
      <c r="AK68" s="97"/>
      <c r="AL68" s="95"/>
      <c r="AM68" s="93"/>
      <c r="AN68" s="93"/>
      <c r="AO68" s="94"/>
      <c r="AP68" s="98"/>
      <c r="AQ68" s="93"/>
      <c r="AR68" s="93"/>
      <c r="AS68" s="94"/>
      <c r="AT68" s="98"/>
      <c r="AU68" s="93"/>
      <c r="AV68" s="93"/>
      <c r="AW68" s="94"/>
    </row>
    <row r="69" spans="1:49" ht="12">
      <c r="A69" s="46" t="e">
        <f>+'SECRETARIA DE PLANEACION'!#REF!</f>
        <v>#REF!</v>
      </c>
      <c r="B69" s="92"/>
      <c r="C69" s="93"/>
      <c r="D69" s="93"/>
      <c r="E69" s="94"/>
      <c r="F69" s="92"/>
      <c r="G69" s="93"/>
      <c r="H69" s="93"/>
      <c r="I69" s="94"/>
      <c r="J69" s="92"/>
      <c r="K69" s="93"/>
      <c r="L69" s="93"/>
      <c r="M69" s="94"/>
      <c r="N69" s="92"/>
      <c r="O69" s="93"/>
      <c r="P69" s="93"/>
      <c r="Q69" s="94"/>
      <c r="R69" s="54"/>
      <c r="S69" s="54"/>
      <c r="T69" s="54"/>
      <c r="U69" s="54"/>
      <c r="V69" s="92"/>
      <c r="W69" s="93"/>
      <c r="X69" s="93"/>
      <c r="Y69" s="94"/>
      <c r="Z69" s="95"/>
      <c r="AA69" s="96"/>
      <c r="AB69" s="96"/>
      <c r="AC69" s="97"/>
      <c r="AD69" s="95"/>
      <c r="AE69" s="96"/>
      <c r="AF69" s="96"/>
      <c r="AG69" s="97"/>
      <c r="AH69" s="95"/>
      <c r="AI69" s="96"/>
      <c r="AJ69" s="96"/>
      <c r="AK69" s="97"/>
      <c r="AL69" s="95"/>
      <c r="AM69" s="93"/>
      <c r="AN69" s="93"/>
      <c r="AO69" s="94"/>
      <c r="AP69" s="98"/>
      <c r="AQ69" s="93"/>
      <c r="AR69" s="93"/>
      <c r="AS69" s="94"/>
      <c r="AT69" s="98"/>
      <c r="AU69" s="93"/>
      <c r="AV69" s="93"/>
      <c r="AW69" s="94"/>
    </row>
    <row r="70" spans="1:49" ht="11.25">
      <c r="A70" s="46"/>
      <c r="B70" s="92"/>
      <c r="C70" s="93"/>
      <c r="D70" s="93"/>
      <c r="E70" s="94"/>
      <c r="F70" s="92"/>
      <c r="G70" s="93"/>
      <c r="H70" s="93"/>
      <c r="I70" s="94"/>
      <c r="J70" s="92"/>
      <c r="K70" s="93"/>
      <c r="L70" s="93"/>
      <c r="M70" s="94"/>
      <c r="N70" s="92"/>
      <c r="O70" s="93"/>
      <c r="P70" s="93"/>
      <c r="Q70" s="94"/>
      <c r="R70" s="92"/>
      <c r="S70" s="93"/>
      <c r="T70" s="93"/>
      <c r="U70" s="94"/>
      <c r="V70" s="92"/>
      <c r="W70" s="93"/>
      <c r="X70" s="93"/>
      <c r="Y70" s="94"/>
      <c r="Z70" s="95"/>
      <c r="AA70" s="96"/>
      <c r="AB70" s="96"/>
      <c r="AC70" s="97"/>
      <c r="AD70" s="95"/>
      <c r="AE70" s="96"/>
      <c r="AF70" s="96"/>
      <c r="AG70" s="97"/>
      <c r="AH70" s="95"/>
      <c r="AI70" s="96"/>
      <c r="AJ70" s="96"/>
      <c r="AK70" s="97"/>
      <c r="AL70" s="95"/>
      <c r="AM70" s="93"/>
      <c r="AN70" s="93"/>
      <c r="AO70" s="94"/>
      <c r="AP70" s="98"/>
      <c r="AQ70" s="93"/>
      <c r="AR70" s="93"/>
      <c r="AS70" s="94"/>
      <c r="AT70" s="98"/>
      <c r="AU70" s="93"/>
      <c r="AV70" s="93"/>
      <c r="AW70" s="94"/>
    </row>
    <row r="71" spans="1:49" ht="12" thickBot="1">
      <c r="A71" s="46"/>
      <c r="B71" s="45"/>
      <c r="C71" s="43"/>
      <c r="D71" s="43"/>
      <c r="E71" s="44"/>
      <c r="F71" s="45"/>
      <c r="G71" s="43"/>
      <c r="H71" s="43"/>
      <c r="I71" s="44"/>
      <c r="J71" s="45"/>
      <c r="K71" s="43"/>
      <c r="L71" s="43"/>
      <c r="M71" s="44"/>
      <c r="N71" s="45"/>
      <c r="O71" s="43"/>
      <c r="P71" s="43"/>
      <c r="Q71" s="44"/>
      <c r="R71" s="45"/>
      <c r="S71" s="43"/>
      <c r="T71" s="43"/>
      <c r="U71" s="44"/>
      <c r="V71" s="45"/>
      <c r="W71" s="43"/>
      <c r="X71" s="43"/>
      <c r="Y71" s="44"/>
      <c r="Z71" s="42"/>
      <c r="AA71" s="43"/>
      <c r="AB71" s="43"/>
      <c r="AC71" s="44"/>
      <c r="AD71" s="42"/>
      <c r="AE71" s="43"/>
      <c r="AF71" s="43"/>
      <c r="AG71" s="44"/>
      <c r="AH71" s="42"/>
      <c r="AI71" s="43"/>
      <c r="AJ71" s="43"/>
      <c r="AK71" s="44"/>
      <c r="AL71" s="42"/>
      <c r="AM71" s="43"/>
      <c r="AN71" s="43"/>
      <c r="AO71" s="44"/>
      <c r="AP71" s="42"/>
      <c r="AQ71" s="43"/>
      <c r="AR71" s="43"/>
      <c r="AS71" s="44"/>
      <c r="AT71" s="42"/>
      <c r="AU71" s="43"/>
      <c r="AV71" s="43"/>
      <c r="AW71" s="44"/>
    </row>
    <row r="74" spans="1:5" ht="11.25">
      <c r="A74" s="52" t="s">
        <v>48</v>
      </c>
      <c r="B74" s="224" t="s">
        <v>27</v>
      </c>
      <c r="C74" s="225"/>
      <c r="D74" s="225"/>
      <c r="E74" s="226"/>
    </row>
    <row r="75" spans="1:10" ht="11.25">
      <c r="A75" s="53" t="s">
        <v>49</v>
      </c>
      <c r="B75" s="227" t="e">
        <f>+'SECRETARIA DE PLANEACION'!#REF!</f>
        <v>#REF!</v>
      </c>
      <c r="C75" s="228"/>
      <c r="D75" s="228"/>
      <c r="E75" s="228"/>
      <c r="F75" s="228"/>
      <c r="G75" s="228"/>
      <c r="H75" s="228"/>
      <c r="I75" s="228"/>
      <c r="J75" s="228"/>
    </row>
    <row r="76" spans="1:49" ht="11.25">
      <c r="A76" s="218" t="s">
        <v>29</v>
      </c>
      <c r="B76" s="219" t="s">
        <v>47</v>
      </c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219"/>
      <c r="AR76" s="219"/>
      <c r="AS76" s="219"/>
      <c r="AT76" s="219"/>
      <c r="AU76" s="219"/>
      <c r="AV76" s="219"/>
      <c r="AW76" s="219"/>
    </row>
    <row r="77" spans="1:49" ht="11.25">
      <c r="A77" s="218"/>
      <c r="B77" s="219" t="s">
        <v>30</v>
      </c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19"/>
      <c r="AP77" s="219"/>
      <c r="AQ77" s="219"/>
      <c r="AR77" s="219"/>
      <c r="AS77" s="219"/>
      <c r="AT77" s="219"/>
      <c r="AU77" s="219"/>
      <c r="AV77" s="219"/>
      <c r="AW77" s="219"/>
    </row>
    <row r="78" spans="1:49" ht="15">
      <c r="A78" s="218"/>
      <c r="B78" s="220" t="s">
        <v>31</v>
      </c>
      <c r="C78" s="212"/>
      <c r="D78" s="212"/>
      <c r="E78" s="213"/>
      <c r="F78" s="221" t="s">
        <v>36</v>
      </c>
      <c r="G78" s="222"/>
      <c r="H78" s="222"/>
      <c r="I78" s="223"/>
      <c r="J78" s="211" t="s">
        <v>37</v>
      </c>
      <c r="K78" s="212"/>
      <c r="L78" s="212"/>
      <c r="M78" s="213"/>
      <c r="N78" s="211" t="s">
        <v>38</v>
      </c>
      <c r="O78" s="212"/>
      <c r="P78" s="212"/>
      <c r="Q78" s="213"/>
      <c r="R78" s="211" t="s">
        <v>39</v>
      </c>
      <c r="S78" s="212"/>
      <c r="T78" s="212"/>
      <c r="U78" s="213"/>
      <c r="V78" s="211" t="s">
        <v>40</v>
      </c>
      <c r="W78" s="212"/>
      <c r="X78" s="212"/>
      <c r="Y78" s="213"/>
      <c r="Z78" s="211" t="s">
        <v>41</v>
      </c>
      <c r="AA78" s="212"/>
      <c r="AB78" s="212"/>
      <c r="AC78" s="213"/>
      <c r="AD78" s="211" t="s">
        <v>42</v>
      </c>
      <c r="AE78" s="212"/>
      <c r="AF78" s="212"/>
      <c r="AG78" s="213"/>
      <c r="AH78" s="211" t="s">
        <v>43</v>
      </c>
      <c r="AI78" s="212"/>
      <c r="AJ78" s="212"/>
      <c r="AK78" s="213"/>
      <c r="AL78" s="211" t="s">
        <v>44</v>
      </c>
      <c r="AM78" s="212"/>
      <c r="AN78" s="212"/>
      <c r="AO78" s="213"/>
      <c r="AP78" s="211" t="s">
        <v>45</v>
      </c>
      <c r="AQ78" s="212"/>
      <c r="AR78" s="212"/>
      <c r="AS78" s="213"/>
      <c r="AT78" s="211" t="s">
        <v>46</v>
      </c>
      <c r="AU78" s="212"/>
      <c r="AV78" s="212"/>
      <c r="AW78" s="213"/>
    </row>
    <row r="79" spans="1:49" ht="11.25">
      <c r="A79" s="218"/>
      <c r="B79" s="36" t="s">
        <v>32</v>
      </c>
      <c r="C79" s="34" t="s">
        <v>33</v>
      </c>
      <c r="D79" s="34" t="s">
        <v>34</v>
      </c>
      <c r="E79" s="39" t="s">
        <v>35</v>
      </c>
      <c r="F79" s="38" t="s">
        <v>32</v>
      </c>
      <c r="G79" s="34" t="s">
        <v>33</v>
      </c>
      <c r="H79" s="34" t="s">
        <v>34</v>
      </c>
      <c r="I79" s="39" t="s">
        <v>35</v>
      </c>
      <c r="J79" s="38" t="s">
        <v>32</v>
      </c>
      <c r="K79" s="34" t="s">
        <v>33</v>
      </c>
      <c r="L79" s="34" t="s">
        <v>34</v>
      </c>
      <c r="M79" s="39" t="s">
        <v>35</v>
      </c>
      <c r="N79" s="38" t="s">
        <v>32</v>
      </c>
      <c r="O79" s="34" t="s">
        <v>33</v>
      </c>
      <c r="P79" s="34" t="s">
        <v>34</v>
      </c>
      <c r="Q79" s="39" t="s">
        <v>35</v>
      </c>
      <c r="R79" s="38" t="s">
        <v>32</v>
      </c>
      <c r="S79" s="34" t="s">
        <v>33</v>
      </c>
      <c r="T79" s="34" t="s">
        <v>34</v>
      </c>
      <c r="U79" s="39" t="s">
        <v>35</v>
      </c>
      <c r="V79" s="38" t="s">
        <v>32</v>
      </c>
      <c r="W79" s="34" t="s">
        <v>33</v>
      </c>
      <c r="X79" s="34" t="s">
        <v>34</v>
      </c>
      <c r="Y79" s="39" t="s">
        <v>35</v>
      </c>
      <c r="Z79" s="38" t="s">
        <v>32</v>
      </c>
      <c r="AA79" s="34" t="s">
        <v>33</v>
      </c>
      <c r="AB79" s="34" t="s">
        <v>34</v>
      </c>
      <c r="AC79" s="39" t="s">
        <v>35</v>
      </c>
      <c r="AD79" s="38" t="s">
        <v>32</v>
      </c>
      <c r="AE79" s="34" t="s">
        <v>33</v>
      </c>
      <c r="AF79" s="34" t="s">
        <v>34</v>
      </c>
      <c r="AG79" s="39" t="s">
        <v>35</v>
      </c>
      <c r="AH79" s="38" t="s">
        <v>32</v>
      </c>
      <c r="AI79" s="34" t="s">
        <v>33</v>
      </c>
      <c r="AJ79" s="34" t="s">
        <v>34</v>
      </c>
      <c r="AK79" s="39" t="s">
        <v>35</v>
      </c>
      <c r="AL79" s="38" t="s">
        <v>32</v>
      </c>
      <c r="AM79" s="34" t="s">
        <v>33</v>
      </c>
      <c r="AN79" s="34" t="s">
        <v>34</v>
      </c>
      <c r="AO79" s="39" t="s">
        <v>35</v>
      </c>
      <c r="AP79" s="38" t="s">
        <v>32</v>
      </c>
      <c r="AQ79" s="34" t="s">
        <v>33</v>
      </c>
      <c r="AR79" s="34" t="s">
        <v>34</v>
      </c>
      <c r="AS79" s="39" t="s">
        <v>35</v>
      </c>
      <c r="AT79" s="38" t="s">
        <v>32</v>
      </c>
      <c r="AU79" s="34" t="s">
        <v>33</v>
      </c>
      <c r="AV79" s="34" t="s">
        <v>34</v>
      </c>
      <c r="AW79" s="39" t="s">
        <v>35</v>
      </c>
    </row>
    <row r="80" spans="1:49" ht="27.75" customHeight="1">
      <c r="A80" s="46" t="e">
        <f>+'SECRETARIA DE PLANEACION'!#REF!</f>
        <v>#REF!</v>
      </c>
      <c r="B80" s="62"/>
      <c r="C80" s="60"/>
      <c r="D80" s="60"/>
      <c r="E80" s="61"/>
      <c r="F80" s="54"/>
      <c r="G80" s="54"/>
      <c r="H80" s="54"/>
      <c r="I80" s="54"/>
      <c r="J80" s="62"/>
      <c r="K80" s="60"/>
      <c r="L80" s="60"/>
      <c r="M80" s="61"/>
      <c r="N80" s="62"/>
      <c r="O80" s="60"/>
      <c r="P80" s="60"/>
      <c r="Q80" s="61"/>
      <c r="R80" s="62"/>
      <c r="S80" s="60"/>
      <c r="T80" s="60"/>
      <c r="U80" s="61"/>
      <c r="V80" s="62"/>
      <c r="W80" s="60"/>
      <c r="X80" s="60"/>
      <c r="Y80" s="61"/>
      <c r="Z80" s="50"/>
      <c r="AA80" s="48"/>
      <c r="AB80" s="48"/>
      <c r="AC80" s="49"/>
      <c r="AD80" s="50"/>
      <c r="AE80" s="48"/>
      <c r="AF80" s="48"/>
      <c r="AG80" s="49"/>
      <c r="AH80" s="50"/>
      <c r="AI80" s="48"/>
      <c r="AJ80" s="48"/>
      <c r="AK80" s="49"/>
      <c r="AL80" s="50"/>
      <c r="AM80" s="60"/>
      <c r="AN80" s="60"/>
      <c r="AO80" s="61"/>
      <c r="AP80" s="59"/>
      <c r="AQ80" s="60"/>
      <c r="AR80" s="60"/>
      <c r="AS80" s="61"/>
      <c r="AT80" s="59"/>
      <c r="AU80" s="60"/>
      <c r="AV80" s="60"/>
      <c r="AW80" s="61"/>
    </row>
    <row r="81" spans="1:49" ht="12">
      <c r="A81" s="46" t="e">
        <f>+'SECRETARIA DE PLANEACION'!#REF!</f>
        <v>#REF!</v>
      </c>
      <c r="B81" s="62"/>
      <c r="C81" s="60"/>
      <c r="D81" s="60"/>
      <c r="E81" s="61"/>
      <c r="F81" s="62"/>
      <c r="G81" s="60"/>
      <c r="H81" s="60"/>
      <c r="I81" s="61"/>
      <c r="J81" s="62"/>
      <c r="K81" s="60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0"/>
      <c r="AE81" s="48"/>
      <c r="AF81" s="48"/>
      <c r="AG81" s="49"/>
      <c r="AH81" s="50"/>
      <c r="AI81" s="48"/>
      <c r="AJ81" s="48"/>
      <c r="AK81" s="49"/>
      <c r="AL81" s="50"/>
      <c r="AM81" s="60"/>
      <c r="AN81" s="60"/>
      <c r="AO81" s="61"/>
      <c r="AP81" s="59"/>
      <c r="AQ81" s="60"/>
      <c r="AR81" s="60"/>
      <c r="AS81" s="61"/>
      <c r="AT81" s="59"/>
      <c r="AU81" s="60"/>
      <c r="AV81" s="60"/>
      <c r="AW81" s="61"/>
    </row>
    <row r="82" spans="1:49" ht="12">
      <c r="A82" s="46" t="e">
        <f>+'SECRETARIA DE PLANEACION'!#REF!</f>
        <v>#REF!</v>
      </c>
      <c r="B82" s="92"/>
      <c r="C82" s="93"/>
      <c r="D82" s="93"/>
      <c r="E82" s="94"/>
      <c r="F82" s="92"/>
      <c r="G82" s="93"/>
      <c r="H82" s="93"/>
      <c r="I82" s="94"/>
      <c r="J82" s="92"/>
      <c r="K82" s="93"/>
      <c r="L82" s="93"/>
      <c r="M82" s="94"/>
      <c r="N82" s="92"/>
      <c r="O82" s="93"/>
      <c r="P82" s="93"/>
      <c r="Q82" s="94"/>
      <c r="R82" s="92"/>
      <c r="S82" s="93"/>
      <c r="T82" s="93"/>
      <c r="U82" s="94"/>
      <c r="V82" s="92"/>
      <c r="W82" s="93"/>
      <c r="X82" s="93"/>
      <c r="Y82" s="94"/>
      <c r="Z82" s="95"/>
      <c r="AA82" s="96"/>
      <c r="AB82" s="96"/>
      <c r="AC82" s="97"/>
      <c r="AD82" s="54"/>
      <c r="AE82" s="54"/>
      <c r="AF82" s="96"/>
      <c r="AG82" s="97"/>
      <c r="AH82" s="95"/>
      <c r="AI82" s="96"/>
      <c r="AJ82" s="96"/>
      <c r="AK82" s="97"/>
      <c r="AL82" s="95"/>
      <c r="AM82" s="93"/>
      <c r="AN82" s="93"/>
      <c r="AO82" s="94"/>
      <c r="AP82" s="98"/>
      <c r="AQ82" s="93"/>
      <c r="AR82" s="93"/>
      <c r="AS82" s="94"/>
      <c r="AT82" s="98"/>
      <c r="AU82" s="93"/>
      <c r="AV82" s="93"/>
      <c r="AW82" s="94"/>
    </row>
    <row r="83" spans="1:49" ht="11.25">
      <c r="A83" s="46"/>
      <c r="B83" s="92"/>
      <c r="C83" s="93"/>
      <c r="D83" s="93"/>
      <c r="E83" s="94"/>
      <c r="F83" s="92"/>
      <c r="G83" s="93"/>
      <c r="H83" s="93"/>
      <c r="I83" s="94"/>
      <c r="J83" s="92"/>
      <c r="K83" s="93"/>
      <c r="L83" s="93"/>
      <c r="M83" s="94"/>
      <c r="N83" s="92"/>
      <c r="O83" s="93"/>
      <c r="P83" s="93"/>
      <c r="Q83" s="94"/>
      <c r="R83" s="92"/>
      <c r="S83" s="93"/>
      <c r="T83" s="93"/>
      <c r="U83" s="94"/>
      <c r="V83" s="92"/>
      <c r="W83" s="93"/>
      <c r="X83" s="93"/>
      <c r="Y83" s="94"/>
      <c r="Z83" s="95"/>
      <c r="AA83" s="96"/>
      <c r="AB83" s="96"/>
      <c r="AC83" s="97"/>
      <c r="AD83" s="95"/>
      <c r="AE83" s="96"/>
      <c r="AF83" s="96"/>
      <c r="AG83" s="97"/>
      <c r="AH83" s="95"/>
      <c r="AI83" s="96"/>
      <c r="AJ83" s="96"/>
      <c r="AK83" s="97"/>
      <c r="AL83" s="95"/>
      <c r="AM83" s="93"/>
      <c r="AN83" s="93"/>
      <c r="AO83" s="94"/>
      <c r="AP83" s="98"/>
      <c r="AQ83" s="93"/>
      <c r="AR83" s="93"/>
      <c r="AS83" s="94"/>
      <c r="AT83" s="98"/>
      <c r="AU83" s="93"/>
      <c r="AV83" s="93"/>
      <c r="AW83" s="94"/>
    </row>
    <row r="84" spans="1:49" ht="12" thickBot="1">
      <c r="A84" s="46"/>
      <c r="B84" s="45"/>
      <c r="C84" s="43"/>
      <c r="D84" s="43"/>
      <c r="E84" s="44"/>
      <c r="F84" s="45"/>
      <c r="G84" s="43"/>
      <c r="H84" s="43"/>
      <c r="I84" s="44"/>
      <c r="J84" s="45"/>
      <c r="K84" s="43"/>
      <c r="L84" s="43"/>
      <c r="M84" s="44"/>
      <c r="N84" s="45"/>
      <c r="O84" s="43"/>
      <c r="P84" s="43"/>
      <c r="Q84" s="44"/>
      <c r="R84" s="45"/>
      <c r="S84" s="43"/>
      <c r="T84" s="43"/>
      <c r="U84" s="44"/>
      <c r="V84" s="45"/>
      <c r="W84" s="43"/>
      <c r="X84" s="43"/>
      <c r="Y84" s="44"/>
      <c r="Z84" s="42"/>
      <c r="AA84" s="43"/>
      <c r="AB84" s="43"/>
      <c r="AC84" s="44"/>
      <c r="AD84" s="42"/>
      <c r="AE84" s="43"/>
      <c r="AF84" s="43"/>
      <c r="AG84" s="44"/>
      <c r="AH84" s="42"/>
      <c r="AI84" s="43"/>
      <c r="AJ84" s="43"/>
      <c r="AK84" s="44"/>
      <c r="AL84" s="42"/>
      <c r="AM84" s="43"/>
      <c r="AN84" s="43"/>
      <c r="AO84" s="44"/>
      <c r="AP84" s="42"/>
      <c r="AQ84" s="43"/>
      <c r="AR84" s="43"/>
      <c r="AS84" s="44"/>
      <c r="AT84" s="42"/>
      <c r="AU84" s="43"/>
      <c r="AV84" s="43"/>
      <c r="AW84" s="44"/>
    </row>
    <row r="87" spans="1:5" ht="11.25">
      <c r="A87" s="52" t="s">
        <v>48</v>
      </c>
      <c r="B87" s="214" t="s">
        <v>27</v>
      </c>
      <c r="C87" s="215"/>
      <c r="D87" s="215"/>
      <c r="E87" s="216"/>
    </row>
    <row r="88" spans="1:10" ht="11.25">
      <c r="A88" s="53" t="s">
        <v>49</v>
      </c>
      <c r="B88" s="217" t="e">
        <f>+'SECRETARIA DE PLANEACION'!#REF!</f>
        <v>#REF!</v>
      </c>
      <c r="C88" s="217"/>
      <c r="D88" s="217"/>
      <c r="E88" s="217"/>
      <c r="F88" s="217"/>
      <c r="G88" s="217"/>
      <c r="H88" s="217"/>
      <c r="I88" s="217"/>
      <c r="J88" s="217"/>
    </row>
    <row r="89" spans="1:49" ht="11.25">
      <c r="A89" s="218" t="s">
        <v>29</v>
      </c>
      <c r="B89" s="219" t="s">
        <v>47</v>
      </c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219"/>
      <c r="AI89" s="219"/>
      <c r="AJ89" s="219"/>
      <c r="AK89" s="219"/>
      <c r="AL89" s="219"/>
      <c r="AM89" s="219"/>
      <c r="AN89" s="219"/>
      <c r="AO89" s="219"/>
      <c r="AP89" s="219"/>
      <c r="AQ89" s="219"/>
      <c r="AR89" s="219"/>
      <c r="AS89" s="219"/>
      <c r="AT89" s="219"/>
      <c r="AU89" s="219"/>
      <c r="AV89" s="219"/>
      <c r="AW89" s="219"/>
    </row>
    <row r="90" spans="1:49" ht="11.25">
      <c r="A90" s="218"/>
      <c r="B90" s="219" t="s">
        <v>30</v>
      </c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</row>
    <row r="91" spans="1:49" ht="15">
      <c r="A91" s="218"/>
      <c r="B91" s="220" t="s">
        <v>31</v>
      </c>
      <c r="C91" s="212"/>
      <c r="D91" s="212"/>
      <c r="E91" s="213"/>
      <c r="F91" s="221" t="s">
        <v>36</v>
      </c>
      <c r="G91" s="222"/>
      <c r="H91" s="222"/>
      <c r="I91" s="223"/>
      <c r="J91" s="211" t="s">
        <v>37</v>
      </c>
      <c r="K91" s="212"/>
      <c r="L91" s="212"/>
      <c r="M91" s="213"/>
      <c r="N91" s="211" t="s">
        <v>38</v>
      </c>
      <c r="O91" s="212"/>
      <c r="P91" s="212"/>
      <c r="Q91" s="213"/>
      <c r="R91" s="211" t="s">
        <v>39</v>
      </c>
      <c r="S91" s="212"/>
      <c r="T91" s="212"/>
      <c r="U91" s="213"/>
      <c r="V91" s="211" t="s">
        <v>40</v>
      </c>
      <c r="W91" s="212"/>
      <c r="X91" s="212"/>
      <c r="Y91" s="213"/>
      <c r="Z91" s="211" t="s">
        <v>41</v>
      </c>
      <c r="AA91" s="212"/>
      <c r="AB91" s="212"/>
      <c r="AC91" s="213"/>
      <c r="AD91" s="211" t="s">
        <v>42</v>
      </c>
      <c r="AE91" s="212"/>
      <c r="AF91" s="212"/>
      <c r="AG91" s="213"/>
      <c r="AH91" s="211" t="s">
        <v>43</v>
      </c>
      <c r="AI91" s="212"/>
      <c r="AJ91" s="212"/>
      <c r="AK91" s="213"/>
      <c r="AL91" s="211" t="s">
        <v>44</v>
      </c>
      <c r="AM91" s="212"/>
      <c r="AN91" s="212"/>
      <c r="AO91" s="213"/>
      <c r="AP91" s="211" t="s">
        <v>45</v>
      </c>
      <c r="AQ91" s="212"/>
      <c r="AR91" s="212"/>
      <c r="AS91" s="213"/>
      <c r="AT91" s="211" t="s">
        <v>46</v>
      </c>
      <c r="AU91" s="212"/>
      <c r="AV91" s="212"/>
      <c r="AW91" s="213"/>
    </row>
    <row r="92" spans="1:49" ht="11.25">
      <c r="A92" s="218"/>
      <c r="B92" s="36" t="s">
        <v>32</v>
      </c>
      <c r="C92" s="34" t="s">
        <v>33</v>
      </c>
      <c r="D92" s="34" t="s">
        <v>34</v>
      </c>
      <c r="E92" s="39" t="s">
        <v>35</v>
      </c>
      <c r="F92" s="38" t="s">
        <v>32</v>
      </c>
      <c r="G92" s="34" t="s">
        <v>33</v>
      </c>
      <c r="H92" s="34" t="s">
        <v>34</v>
      </c>
      <c r="I92" s="39" t="s">
        <v>35</v>
      </c>
      <c r="J92" s="38" t="s">
        <v>32</v>
      </c>
      <c r="K92" s="34" t="s">
        <v>33</v>
      </c>
      <c r="L92" s="34" t="s">
        <v>34</v>
      </c>
      <c r="M92" s="39" t="s">
        <v>35</v>
      </c>
      <c r="N92" s="38" t="s">
        <v>32</v>
      </c>
      <c r="O92" s="34" t="s">
        <v>33</v>
      </c>
      <c r="P92" s="34" t="s">
        <v>34</v>
      </c>
      <c r="Q92" s="39" t="s">
        <v>35</v>
      </c>
      <c r="R92" s="38" t="s">
        <v>32</v>
      </c>
      <c r="S92" s="34" t="s">
        <v>33</v>
      </c>
      <c r="T92" s="34" t="s">
        <v>34</v>
      </c>
      <c r="U92" s="39" t="s">
        <v>35</v>
      </c>
      <c r="V92" s="38" t="s">
        <v>32</v>
      </c>
      <c r="W92" s="34" t="s">
        <v>33</v>
      </c>
      <c r="X92" s="34" t="s">
        <v>34</v>
      </c>
      <c r="Y92" s="39" t="s">
        <v>35</v>
      </c>
      <c r="Z92" s="38" t="s">
        <v>32</v>
      </c>
      <c r="AA92" s="34" t="s">
        <v>33</v>
      </c>
      <c r="AB92" s="34" t="s">
        <v>34</v>
      </c>
      <c r="AC92" s="39" t="s">
        <v>35</v>
      </c>
      <c r="AD92" s="38" t="s">
        <v>32</v>
      </c>
      <c r="AE92" s="34" t="s">
        <v>33</v>
      </c>
      <c r="AF92" s="34" t="s">
        <v>34</v>
      </c>
      <c r="AG92" s="39" t="s">
        <v>35</v>
      </c>
      <c r="AH92" s="38" t="s">
        <v>32</v>
      </c>
      <c r="AI92" s="34" t="s">
        <v>33</v>
      </c>
      <c r="AJ92" s="34" t="s">
        <v>34</v>
      </c>
      <c r="AK92" s="39" t="s">
        <v>35</v>
      </c>
      <c r="AL92" s="38" t="s">
        <v>32</v>
      </c>
      <c r="AM92" s="34" t="s">
        <v>33</v>
      </c>
      <c r="AN92" s="34" t="s">
        <v>34</v>
      </c>
      <c r="AO92" s="39" t="s">
        <v>35</v>
      </c>
      <c r="AP92" s="38" t="s">
        <v>32</v>
      </c>
      <c r="AQ92" s="34" t="s">
        <v>33</v>
      </c>
      <c r="AR92" s="34" t="s">
        <v>34</v>
      </c>
      <c r="AS92" s="39" t="s">
        <v>35</v>
      </c>
      <c r="AT92" s="38" t="s">
        <v>32</v>
      </c>
      <c r="AU92" s="34" t="s">
        <v>33</v>
      </c>
      <c r="AV92" s="34" t="s">
        <v>34</v>
      </c>
      <c r="AW92" s="39" t="s">
        <v>35</v>
      </c>
    </row>
    <row r="93" spans="1:49" ht="12">
      <c r="A93" s="46" t="e">
        <f>+'SECRETARIA DE PLANEACION'!#REF!</f>
        <v>#REF!</v>
      </c>
      <c r="B93" s="62"/>
      <c r="C93" s="60"/>
      <c r="D93" s="60"/>
      <c r="E93" s="61"/>
      <c r="F93" s="62"/>
      <c r="G93" s="60"/>
      <c r="H93" s="60"/>
      <c r="I93" s="61"/>
      <c r="J93" s="62"/>
      <c r="K93" s="60"/>
      <c r="L93" s="60"/>
      <c r="M93" s="61"/>
      <c r="N93" s="62"/>
      <c r="O93" s="60"/>
      <c r="P93" s="60"/>
      <c r="Q93" s="61"/>
      <c r="R93" s="62"/>
      <c r="S93" s="60"/>
      <c r="T93" s="60"/>
      <c r="U93" s="61"/>
      <c r="V93" s="62"/>
      <c r="W93" s="60"/>
      <c r="X93" s="60"/>
      <c r="Y93" s="61"/>
      <c r="Z93" s="62"/>
      <c r="AA93" s="60"/>
      <c r="AB93" s="60"/>
      <c r="AC93" s="61"/>
      <c r="AD93" s="50"/>
      <c r="AE93" s="48"/>
      <c r="AF93" s="48"/>
      <c r="AG93" s="49"/>
      <c r="AH93" s="54"/>
      <c r="AI93" s="54"/>
      <c r="AJ93" s="54"/>
      <c r="AK93" s="54"/>
      <c r="AL93" s="50"/>
      <c r="AM93" s="60"/>
      <c r="AN93" s="60"/>
      <c r="AO93" s="61"/>
      <c r="AP93" s="59"/>
      <c r="AQ93" s="60"/>
      <c r="AR93" s="60"/>
      <c r="AS93" s="61"/>
      <c r="AT93" s="59"/>
      <c r="AU93" s="60"/>
      <c r="AV93" s="60"/>
      <c r="AW93" s="61"/>
    </row>
    <row r="94" spans="1:49" ht="11.25">
      <c r="A94" s="46" t="e">
        <f>+'SECRETARIA DE PLANEACION'!#REF!</f>
        <v>#REF!</v>
      </c>
      <c r="B94" s="62"/>
      <c r="C94" s="60"/>
      <c r="D94" s="60"/>
      <c r="E94" s="61"/>
      <c r="F94" s="62"/>
      <c r="G94" s="60"/>
      <c r="H94" s="60"/>
      <c r="I94" s="61"/>
      <c r="J94" s="92"/>
      <c r="K94" s="93"/>
      <c r="L94" s="93"/>
      <c r="M94" s="94"/>
      <c r="N94" s="92"/>
      <c r="O94" s="93"/>
      <c r="P94" s="93"/>
      <c r="Q94" s="94"/>
      <c r="R94" s="92"/>
      <c r="S94" s="93"/>
      <c r="T94" s="93"/>
      <c r="U94" s="94"/>
      <c r="V94" s="92"/>
      <c r="W94" s="93"/>
      <c r="X94" s="93"/>
      <c r="Y94" s="94"/>
      <c r="Z94" s="92"/>
      <c r="AA94" s="93"/>
      <c r="AB94" s="93"/>
      <c r="AC94" s="94"/>
      <c r="AD94" s="50"/>
      <c r="AE94" s="48"/>
      <c r="AF94" s="48"/>
      <c r="AG94" s="49"/>
      <c r="AH94" s="50"/>
      <c r="AI94" s="48"/>
      <c r="AJ94" s="48"/>
      <c r="AK94" s="49"/>
      <c r="AL94" s="50"/>
      <c r="AM94" s="60"/>
      <c r="AN94" s="60"/>
      <c r="AO94" s="61"/>
      <c r="AP94" s="59"/>
      <c r="AQ94" s="60"/>
      <c r="AR94" s="60"/>
      <c r="AS94" s="61"/>
      <c r="AT94" s="59"/>
      <c r="AU94" s="60"/>
      <c r="AV94" s="60"/>
      <c r="AW94" s="61"/>
    </row>
    <row r="95" spans="1:49" ht="11.25">
      <c r="A95" s="46" t="e">
        <f>+'SECRETARIA DE PLANEACION'!#REF!</f>
        <v>#REF!</v>
      </c>
      <c r="B95" s="92"/>
      <c r="C95" s="93"/>
      <c r="D95" s="93"/>
      <c r="E95" s="94"/>
      <c r="F95" s="92"/>
      <c r="G95" s="93"/>
      <c r="H95" s="93"/>
      <c r="I95" s="94"/>
      <c r="J95" s="92"/>
      <c r="K95" s="93"/>
      <c r="L95" s="93"/>
      <c r="M95" s="94"/>
      <c r="N95" s="62"/>
      <c r="O95" s="60"/>
      <c r="P95" s="60"/>
      <c r="Q95" s="61"/>
      <c r="R95" s="92"/>
      <c r="S95" s="93"/>
      <c r="T95" s="93"/>
      <c r="U95" s="94"/>
      <c r="V95" s="92"/>
      <c r="W95" s="93"/>
      <c r="X95" s="93"/>
      <c r="Y95" s="94"/>
      <c r="Z95" s="95"/>
      <c r="AA95" s="96"/>
      <c r="AB95" s="96"/>
      <c r="AC95" s="97"/>
      <c r="AD95" s="95"/>
      <c r="AE95" s="96"/>
      <c r="AF95" s="96"/>
      <c r="AG95" s="97"/>
      <c r="AH95" s="95"/>
      <c r="AI95" s="96"/>
      <c r="AJ95" s="96"/>
      <c r="AK95" s="97"/>
      <c r="AL95" s="95"/>
      <c r="AM95" s="93"/>
      <c r="AN95" s="93"/>
      <c r="AO95" s="94"/>
      <c r="AP95" s="98"/>
      <c r="AQ95" s="93"/>
      <c r="AR95" s="93"/>
      <c r="AS95" s="94"/>
      <c r="AT95" s="98"/>
      <c r="AU95" s="93"/>
      <c r="AV95" s="93"/>
      <c r="AW95" s="94"/>
    </row>
    <row r="96" spans="1:49" ht="11.25">
      <c r="A96" s="46" t="e">
        <f>+'SECRETARIA DE PLANEACION'!#REF!</f>
        <v>#REF!</v>
      </c>
      <c r="B96" s="92"/>
      <c r="C96" s="93"/>
      <c r="D96" s="93"/>
      <c r="E96" s="94"/>
      <c r="F96" s="92"/>
      <c r="G96" s="93"/>
      <c r="H96" s="93"/>
      <c r="I96" s="94"/>
      <c r="J96" s="92"/>
      <c r="K96" s="93"/>
      <c r="L96" s="93"/>
      <c r="M96" s="94"/>
      <c r="N96" s="92"/>
      <c r="O96" s="93"/>
      <c r="P96" s="93"/>
      <c r="Q96" s="94"/>
      <c r="R96" s="92"/>
      <c r="S96" s="93"/>
      <c r="T96" s="93"/>
      <c r="U96" s="94"/>
      <c r="V96" s="92"/>
      <c r="W96" s="93"/>
      <c r="X96" s="93"/>
      <c r="Y96" s="94"/>
      <c r="Z96" s="95"/>
      <c r="AA96" s="96"/>
      <c r="AB96" s="96"/>
      <c r="AC96" s="97"/>
      <c r="AD96" s="62"/>
      <c r="AE96" s="60"/>
      <c r="AF96" s="60"/>
      <c r="AG96" s="61"/>
      <c r="AH96" s="95"/>
      <c r="AI96" s="96"/>
      <c r="AJ96" s="96"/>
      <c r="AK96" s="97"/>
      <c r="AL96" s="95"/>
      <c r="AM96" s="93"/>
      <c r="AN96" s="93"/>
      <c r="AO96" s="94"/>
      <c r="AP96" s="98"/>
      <c r="AQ96" s="93"/>
      <c r="AR96" s="93"/>
      <c r="AS96" s="94"/>
      <c r="AT96" s="98"/>
      <c r="AU96" s="93"/>
      <c r="AV96" s="93"/>
      <c r="AW96" s="94"/>
    </row>
    <row r="97" spans="1:49" ht="11.25">
      <c r="A97" s="46" t="e">
        <f>+'SECRETARIA DE PLANEACION'!#REF!</f>
        <v>#REF!</v>
      </c>
      <c r="B97" s="92"/>
      <c r="C97" s="93"/>
      <c r="D97" s="93"/>
      <c r="E97" s="94"/>
      <c r="F97" s="92"/>
      <c r="G97" s="93"/>
      <c r="H97" s="93"/>
      <c r="I97" s="94"/>
      <c r="J97" s="92"/>
      <c r="K97" s="93"/>
      <c r="L97" s="93"/>
      <c r="M97" s="94"/>
      <c r="N97" s="62"/>
      <c r="O97" s="60"/>
      <c r="P97" s="60"/>
      <c r="Q97" s="61"/>
      <c r="R97" s="92"/>
      <c r="S97" s="93"/>
      <c r="T97" s="93"/>
      <c r="U97" s="94"/>
      <c r="V97" s="92"/>
      <c r="W97" s="93"/>
      <c r="X97" s="93"/>
      <c r="Y97" s="94"/>
      <c r="Z97" s="95"/>
      <c r="AA97" s="96"/>
      <c r="AB97" s="96"/>
      <c r="AC97" s="97"/>
      <c r="AD97" s="92"/>
      <c r="AE97" s="93"/>
      <c r="AF97" s="93"/>
      <c r="AG97" s="94"/>
      <c r="AH97" s="95"/>
      <c r="AI97" s="96"/>
      <c r="AJ97" s="96"/>
      <c r="AK97" s="97"/>
      <c r="AL97" s="95"/>
      <c r="AM97" s="93"/>
      <c r="AN97" s="93"/>
      <c r="AO97" s="94"/>
      <c r="AP97" s="98"/>
      <c r="AQ97" s="93"/>
      <c r="AR97" s="93"/>
      <c r="AS97" s="94"/>
      <c r="AT97" s="98"/>
      <c r="AU97" s="93"/>
      <c r="AV97" s="93"/>
      <c r="AW97" s="94"/>
    </row>
    <row r="98" spans="1:49" ht="11.25">
      <c r="A98" s="46"/>
      <c r="B98" s="92"/>
      <c r="C98" s="93"/>
      <c r="D98" s="93"/>
      <c r="E98" s="94"/>
      <c r="F98" s="92"/>
      <c r="G98" s="93"/>
      <c r="H98" s="93"/>
      <c r="I98" s="94"/>
      <c r="J98" s="92"/>
      <c r="K98" s="93"/>
      <c r="L98" s="93"/>
      <c r="M98" s="94"/>
      <c r="N98" s="92"/>
      <c r="O98" s="93"/>
      <c r="P98" s="93"/>
      <c r="Q98" s="94"/>
      <c r="R98" s="92"/>
      <c r="S98" s="93"/>
      <c r="T98" s="93"/>
      <c r="U98" s="94"/>
      <c r="V98" s="92"/>
      <c r="W98" s="93"/>
      <c r="X98" s="93"/>
      <c r="Y98" s="94"/>
      <c r="Z98" s="95"/>
      <c r="AA98" s="96"/>
      <c r="AB98" s="96"/>
      <c r="AC98" s="97"/>
      <c r="AD98" s="95"/>
      <c r="AE98" s="96"/>
      <c r="AF98" s="96"/>
      <c r="AG98" s="97"/>
      <c r="AH98" s="95"/>
      <c r="AI98" s="96"/>
      <c r="AJ98" s="96"/>
      <c r="AK98" s="97"/>
      <c r="AL98" s="95"/>
      <c r="AM98" s="93"/>
      <c r="AN98" s="93"/>
      <c r="AO98" s="94"/>
      <c r="AP98" s="98"/>
      <c r="AQ98" s="93"/>
      <c r="AR98" s="93"/>
      <c r="AS98" s="94"/>
      <c r="AT98" s="98"/>
      <c r="AU98" s="93"/>
      <c r="AV98" s="93"/>
      <c r="AW98" s="94"/>
    </row>
    <row r="99" spans="1:49" ht="11.25">
      <c r="A99" s="46"/>
      <c r="B99" s="92"/>
      <c r="C99" s="93"/>
      <c r="D99" s="93"/>
      <c r="E99" s="94"/>
      <c r="F99" s="92"/>
      <c r="G99" s="93"/>
      <c r="H99" s="93"/>
      <c r="I99" s="94"/>
      <c r="J99" s="92"/>
      <c r="K99" s="93"/>
      <c r="L99" s="93"/>
      <c r="M99" s="94"/>
      <c r="N99" s="92"/>
      <c r="O99" s="93"/>
      <c r="P99" s="93"/>
      <c r="Q99" s="94"/>
      <c r="R99" s="92"/>
      <c r="S99" s="93"/>
      <c r="T99" s="93"/>
      <c r="U99" s="94"/>
      <c r="V99" s="92"/>
      <c r="W99" s="93"/>
      <c r="X99" s="93"/>
      <c r="Y99" s="94"/>
      <c r="Z99" s="95"/>
      <c r="AA99" s="96"/>
      <c r="AB99" s="96"/>
      <c r="AC99" s="97"/>
      <c r="AD99" s="95"/>
      <c r="AE99" s="96"/>
      <c r="AF99" s="96"/>
      <c r="AG99" s="97"/>
      <c r="AH99" s="95"/>
      <c r="AI99" s="96"/>
      <c r="AJ99" s="96"/>
      <c r="AK99" s="97"/>
      <c r="AL99" s="95"/>
      <c r="AM99" s="93"/>
      <c r="AN99" s="93"/>
      <c r="AO99" s="94"/>
      <c r="AP99" s="98"/>
      <c r="AQ99" s="93"/>
      <c r="AR99" s="93"/>
      <c r="AS99" s="94"/>
      <c r="AT99" s="98"/>
      <c r="AU99" s="93"/>
      <c r="AV99" s="93"/>
      <c r="AW99" s="94"/>
    </row>
    <row r="100" spans="1:49" ht="12" thickBot="1">
      <c r="A100" s="46"/>
      <c r="B100" s="45"/>
      <c r="C100" s="43"/>
      <c r="D100" s="43"/>
      <c r="E100" s="44"/>
      <c r="F100" s="45"/>
      <c r="G100" s="43"/>
      <c r="H100" s="43"/>
      <c r="I100" s="44"/>
      <c r="J100" s="45"/>
      <c r="K100" s="43"/>
      <c r="L100" s="43"/>
      <c r="M100" s="44"/>
      <c r="N100" s="45"/>
      <c r="O100" s="43"/>
      <c r="P100" s="43"/>
      <c r="Q100" s="44"/>
      <c r="R100" s="45"/>
      <c r="S100" s="43"/>
      <c r="T100" s="43"/>
      <c r="U100" s="44"/>
      <c r="V100" s="45"/>
      <c r="W100" s="43"/>
      <c r="X100" s="43"/>
      <c r="Y100" s="44"/>
      <c r="Z100" s="42"/>
      <c r="AA100" s="43"/>
      <c r="AB100" s="43"/>
      <c r="AC100" s="44"/>
      <c r="AD100" s="42"/>
      <c r="AE100" s="43"/>
      <c r="AF100" s="43"/>
      <c r="AG100" s="44"/>
      <c r="AH100" s="42"/>
      <c r="AI100" s="43"/>
      <c r="AJ100" s="43"/>
      <c r="AK100" s="44"/>
      <c r="AL100" s="42"/>
      <c r="AM100" s="43"/>
      <c r="AN100" s="43"/>
      <c r="AO100" s="44"/>
      <c r="AP100" s="42"/>
      <c r="AQ100" s="43"/>
      <c r="AR100" s="43"/>
      <c r="AS100" s="44"/>
      <c r="AT100" s="42"/>
      <c r="AU100" s="43"/>
      <c r="AV100" s="43"/>
      <c r="AW100" s="44"/>
    </row>
    <row r="103" spans="1:5" ht="11.25">
      <c r="A103" s="52" t="s">
        <v>48</v>
      </c>
      <c r="B103" s="214" t="s">
        <v>27</v>
      </c>
      <c r="C103" s="215"/>
      <c r="D103" s="215"/>
      <c r="E103" s="216"/>
    </row>
    <row r="104" spans="1:10" ht="11.25">
      <c r="A104" s="53" t="s">
        <v>49</v>
      </c>
      <c r="B104" s="217" t="e">
        <f>+'SECRETARIA DE PLANEACION'!#REF!</f>
        <v>#REF!</v>
      </c>
      <c r="C104" s="217"/>
      <c r="D104" s="217"/>
      <c r="E104" s="217"/>
      <c r="F104" s="217"/>
      <c r="G104" s="217"/>
      <c r="H104" s="217"/>
      <c r="I104" s="217"/>
      <c r="J104" s="217"/>
    </row>
    <row r="105" spans="1:49" ht="11.25">
      <c r="A105" s="218" t="s">
        <v>29</v>
      </c>
      <c r="B105" s="219" t="s">
        <v>47</v>
      </c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19"/>
      <c r="AH105" s="219"/>
      <c r="AI105" s="219"/>
      <c r="AJ105" s="219"/>
      <c r="AK105" s="219"/>
      <c r="AL105" s="219"/>
      <c r="AM105" s="219"/>
      <c r="AN105" s="219"/>
      <c r="AO105" s="219"/>
      <c r="AP105" s="219"/>
      <c r="AQ105" s="219"/>
      <c r="AR105" s="219"/>
      <c r="AS105" s="219"/>
      <c r="AT105" s="219"/>
      <c r="AU105" s="219"/>
      <c r="AV105" s="219"/>
      <c r="AW105" s="219"/>
    </row>
    <row r="106" spans="1:49" ht="11.25">
      <c r="A106" s="218"/>
      <c r="B106" s="219" t="s">
        <v>30</v>
      </c>
      <c r="C106" s="219"/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19"/>
      <c r="AE106" s="219"/>
      <c r="AF106" s="219"/>
      <c r="AG106" s="219"/>
      <c r="AH106" s="219"/>
      <c r="AI106" s="219"/>
      <c r="AJ106" s="219"/>
      <c r="AK106" s="219"/>
      <c r="AL106" s="219"/>
      <c r="AM106" s="219"/>
      <c r="AN106" s="219"/>
      <c r="AO106" s="219"/>
      <c r="AP106" s="219"/>
      <c r="AQ106" s="219"/>
      <c r="AR106" s="219"/>
      <c r="AS106" s="219"/>
      <c r="AT106" s="219"/>
      <c r="AU106" s="219"/>
      <c r="AV106" s="219"/>
      <c r="AW106" s="219"/>
    </row>
    <row r="107" spans="1:49" ht="15">
      <c r="A107" s="218"/>
      <c r="B107" s="220" t="s">
        <v>31</v>
      </c>
      <c r="C107" s="212"/>
      <c r="D107" s="212"/>
      <c r="E107" s="213"/>
      <c r="F107" s="221" t="s">
        <v>36</v>
      </c>
      <c r="G107" s="222"/>
      <c r="H107" s="222"/>
      <c r="I107" s="223"/>
      <c r="J107" s="211" t="s">
        <v>37</v>
      </c>
      <c r="K107" s="212"/>
      <c r="L107" s="212"/>
      <c r="M107" s="213"/>
      <c r="N107" s="211" t="s">
        <v>38</v>
      </c>
      <c r="O107" s="212"/>
      <c r="P107" s="212"/>
      <c r="Q107" s="213"/>
      <c r="R107" s="211" t="s">
        <v>39</v>
      </c>
      <c r="S107" s="212"/>
      <c r="T107" s="212"/>
      <c r="U107" s="213"/>
      <c r="V107" s="211" t="s">
        <v>40</v>
      </c>
      <c r="W107" s="212"/>
      <c r="X107" s="212"/>
      <c r="Y107" s="213"/>
      <c r="Z107" s="211" t="s">
        <v>41</v>
      </c>
      <c r="AA107" s="212"/>
      <c r="AB107" s="212"/>
      <c r="AC107" s="213"/>
      <c r="AD107" s="211" t="s">
        <v>42</v>
      </c>
      <c r="AE107" s="212"/>
      <c r="AF107" s="212"/>
      <c r="AG107" s="213"/>
      <c r="AH107" s="211" t="s">
        <v>43</v>
      </c>
      <c r="AI107" s="212"/>
      <c r="AJ107" s="212"/>
      <c r="AK107" s="213"/>
      <c r="AL107" s="211" t="s">
        <v>44</v>
      </c>
      <c r="AM107" s="212"/>
      <c r="AN107" s="212"/>
      <c r="AO107" s="213"/>
      <c r="AP107" s="211" t="s">
        <v>45</v>
      </c>
      <c r="AQ107" s="212"/>
      <c r="AR107" s="212"/>
      <c r="AS107" s="213"/>
      <c r="AT107" s="211" t="s">
        <v>46</v>
      </c>
      <c r="AU107" s="212"/>
      <c r="AV107" s="212"/>
      <c r="AW107" s="213"/>
    </row>
    <row r="108" spans="1:49" ht="11.25">
      <c r="A108" s="218"/>
      <c r="B108" s="36" t="s">
        <v>32</v>
      </c>
      <c r="C108" s="34" t="s">
        <v>33</v>
      </c>
      <c r="D108" s="34" t="s">
        <v>34</v>
      </c>
      <c r="E108" s="39" t="s">
        <v>35</v>
      </c>
      <c r="F108" s="38" t="s">
        <v>32</v>
      </c>
      <c r="G108" s="34" t="s">
        <v>33</v>
      </c>
      <c r="H108" s="34" t="s">
        <v>34</v>
      </c>
      <c r="I108" s="39" t="s">
        <v>35</v>
      </c>
      <c r="J108" s="38" t="s">
        <v>32</v>
      </c>
      <c r="K108" s="34" t="s">
        <v>33</v>
      </c>
      <c r="L108" s="34" t="s">
        <v>34</v>
      </c>
      <c r="M108" s="39" t="s">
        <v>35</v>
      </c>
      <c r="N108" s="38" t="s">
        <v>32</v>
      </c>
      <c r="O108" s="34" t="s">
        <v>33</v>
      </c>
      <c r="P108" s="34" t="s">
        <v>34</v>
      </c>
      <c r="Q108" s="39" t="s">
        <v>35</v>
      </c>
      <c r="R108" s="38" t="s">
        <v>32</v>
      </c>
      <c r="S108" s="34" t="s">
        <v>33</v>
      </c>
      <c r="T108" s="34" t="s">
        <v>34</v>
      </c>
      <c r="U108" s="39" t="s">
        <v>35</v>
      </c>
      <c r="V108" s="38" t="s">
        <v>32</v>
      </c>
      <c r="W108" s="34" t="s">
        <v>33</v>
      </c>
      <c r="X108" s="34" t="s">
        <v>34</v>
      </c>
      <c r="Y108" s="39" t="s">
        <v>35</v>
      </c>
      <c r="Z108" s="38" t="s">
        <v>32</v>
      </c>
      <c r="AA108" s="34" t="s">
        <v>33</v>
      </c>
      <c r="AB108" s="34" t="s">
        <v>34</v>
      </c>
      <c r="AC108" s="39" t="s">
        <v>35</v>
      </c>
      <c r="AD108" s="38" t="s">
        <v>32</v>
      </c>
      <c r="AE108" s="34" t="s">
        <v>33</v>
      </c>
      <c r="AF108" s="34" t="s">
        <v>34</v>
      </c>
      <c r="AG108" s="39" t="s">
        <v>35</v>
      </c>
      <c r="AH108" s="38" t="s">
        <v>32</v>
      </c>
      <c r="AI108" s="34" t="s">
        <v>33</v>
      </c>
      <c r="AJ108" s="34" t="s">
        <v>34</v>
      </c>
      <c r="AK108" s="39" t="s">
        <v>35</v>
      </c>
      <c r="AL108" s="38" t="s">
        <v>32</v>
      </c>
      <c r="AM108" s="34" t="s">
        <v>33</v>
      </c>
      <c r="AN108" s="34" t="s">
        <v>34</v>
      </c>
      <c r="AO108" s="39" t="s">
        <v>35</v>
      </c>
      <c r="AP108" s="38" t="s">
        <v>32</v>
      </c>
      <c r="AQ108" s="34" t="s">
        <v>33</v>
      </c>
      <c r="AR108" s="34" t="s">
        <v>34</v>
      </c>
      <c r="AS108" s="39" t="s">
        <v>35</v>
      </c>
      <c r="AT108" s="38" t="s">
        <v>32</v>
      </c>
      <c r="AU108" s="34" t="s">
        <v>33</v>
      </c>
      <c r="AV108" s="34" t="s">
        <v>34</v>
      </c>
      <c r="AW108" s="39" t="s">
        <v>35</v>
      </c>
    </row>
    <row r="109" spans="1:49" ht="36.75" customHeight="1">
      <c r="A109" s="46" t="e">
        <f>+'SECRETARIA DE PLANEACION'!#REF!</f>
        <v>#REF!</v>
      </c>
      <c r="B109" s="62"/>
      <c r="C109" s="60"/>
      <c r="D109" s="60"/>
      <c r="E109" s="61"/>
      <c r="F109" s="62"/>
      <c r="G109" s="60"/>
      <c r="H109" s="60"/>
      <c r="I109" s="61"/>
      <c r="J109" s="62"/>
      <c r="K109" s="60"/>
      <c r="L109" s="54"/>
      <c r="M109" s="61"/>
      <c r="N109" s="62"/>
      <c r="O109" s="60"/>
      <c r="P109" s="60"/>
      <c r="Q109" s="61"/>
      <c r="R109" s="62"/>
      <c r="S109" s="60"/>
      <c r="T109" s="60"/>
      <c r="U109" s="61"/>
      <c r="V109" s="54"/>
      <c r="W109" s="60"/>
      <c r="X109" s="60"/>
      <c r="Y109" s="61"/>
      <c r="Z109" s="62"/>
      <c r="AA109" s="60"/>
      <c r="AB109" s="60"/>
      <c r="AC109" s="61"/>
      <c r="AD109" s="50"/>
      <c r="AE109" s="48"/>
      <c r="AF109" s="48"/>
      <c r="AG109" s="49"/>
      <c r="AH109" s="54"/>
      <c r="AI109" s="48"/>
      <c r="AJ109" s="48"/>
      <c r="AK109" s="49"/>
      <c r="AL109" s="50"/>
      <c r="AM109" s="60"/>
      <c r="AN109" s="60"/>
      <c r="AO109" s="61"/>
      <c r="AP109" s="59"/>
      <c r="AQ109" s="60"/>
      <c r="AR109" s="60"/>
      <c r="AS109" s="61"/>
      <c r="AT109" s="59"/>
      <c r="AU109" s="60"/>
      <c r="AV109" s="60"/>
      <c r="AW109" s="61"/>
    </row>
    <row r="110" spans="1:49" ht="11.25">
      <c r="A110" s="46" t="e">
        <f>+'SECRETARIA DE PLANEACION'!#REF!</f>
        <v>#REF!</v>
      </c>
      <c r="B110" s="62"/>
      <c r="C110" s="60"/>
      <c r="D110" s="60"/>
      <c r="E110" s="61"/>
      <c r="F110" s="62"/>
      <c r="G110" s="60"/>
      <c r="H110" s="60"/>
      <c r="I110" s="61"/>
      <c r="J110" s="92"/>
      <c r="K110" s="93"/>
      <c r="L110" s="93"/>
      <c r="M110" s="94"/>
      <c r="N110" s="92"/>
      <c r="O110" s="93"/>
      <c r="P110" s="93"/>
      <c r="Q110" s="94"/>
      <c r="R110" s="92"/>
      <c r="S110" s="93"/>
      <c r="T110" s="93"/>
      <c r="U110" s="94"/>
      <c r="V110" s="92"/>
      <c r="W110" s="93"/>
      <c r="X110" s="93"/>
      <c r="Y110" s="94"/>
      <c r="Z110" s="92"/>
      <c r="AA110" s="93"/>
      <c r="AB110" s="93"/>
      <c r="AC110" s="94"/>
      <c r="AD110" s="50"/>
      <c r="AE110" s="48"/>
      <c r="AF110" s="48"/>
      <c r="AG110" s="49"/>
      <c r="AH110" s="50"/>
      <c r="AI110" s="48"/>
      <c r="AJ110" s="48"/>
      <c r="AK110" s="49"/>
      <c r="AL110" s="50"/>
      <c r="AM110" s="60"/>
      <c r="AN110" s="60"/>
      <c r="AO110" s="61"/>
      <c r="AP110" s="59"/>
      <c r="AQ110" s="60"/>
      <c r="AR110" s="60"/>
      <c r="AS110" s="61"/>
      <c r="AT110" s="59"/>
      <c r="AU110" s="60"/>
      <c r="AV110" s="60"/>
      <c r="AW110" s="61"/>
    </row>
    <row r="111" spans="1:49" ht="11.25">
      <c r="A111" s="46" t="e">
        <f>+'SECRETARIA DE PLANEACION'!#REF!</f>
        <v>#REF!</v>
      </c>
      <c r="B111" s="92"/>
      <c r="C111" s="93"/>
      <c r="D111" s="93"/>
      <c r="E111" s="94"/>
      <c r="F111" s="92"/>
      <c r="G111" s="93"/>
      <c r="H111" s="93"/>
      <c r="I111" s="94"/>
      <c r="J111" s="92"/>
      <c r="K111" s="93"/>
      <c r="L111" s="93"/>
      <c r="M111" s="94"/>
      <c r="N111" s="62"/>
      <c r="O111" s="60"/>
      <c r="P111" s="60"/>
      <c r="Q111" s="61"/>
      <c r="R111" s="92"/>
      <c r="S111" s="93"/>
      <c r="T111" s="93"/>
      <c r="U111" s="94"/>
      <c r="V111" s="92"/>
      <c r="W111" s="93"/>
      <c r="X111" s="93"/>
      <c r="Y111" s="94"/>
      <c r="Z111" s="95"/>
      <c r="AA111" s="96"/>
      <c r="AB111" s="96"/>
      <c r="AC111" s="97"/>
      <c r="AD111" s="95"/>
      <c r="AE111" s="96"/>
      <c r="AF111" s="96"/>
      <c r="AG111" s="97"/>
      <c r="AH111" s="95"/>
      <c r="AI111" s="96"/>
      <c r="AJ111" s="96"/>
      <c r="AK111" s="97"/>
      <c r="AL111" s="95"/>
      <c r="AM111" s="93"/>
      <c r="AN111" s="93"/>
      <c r="AO111" s="94"/>
      <c r="AP111" s="98"/>
      <c r="AQ111" s="93"/>
      <c r="AR111" s="93"/>
      <c r="AS111" s="94"/>
      <c r="AT111" s="98"/>
      <c r="AU111" s="93"/>
      <c r="AV111" s="93"/>
      <c r="AW111" s="94"/>
    </row>
    <row r="112" spans="1:49" ht="11.25">
      <c r="A112" s="46" t="e">
        <f>+'SECRETARIA DE PLANEACION'!#REF!</f>
        <v>#REF!</v>
      </c>
      <c r="B112" s="92"/>
      <c r="C112" s="93"/>
      <c r="D112" s="93"/>
      <c r="E112" s="94"/>
      <c r="F112" s="92"/>
      <c r="G112" s="93"/>
      <c r="H112" s="93"/>
      <c r="I112" s="94"/>
      <c r="J112" s="92"/>
      <c r="K112" s="93"/>
      <c r="L112" s="93"/>
      <c r="M112" s="94"/>
      <c r="N112" s="92"/>
      <c r="O112" s="93"/>
      <c r="P112" s="93"/>
      <c r="Q112" s="94"/>
      <c r="R112" s="92"/>
      <c r="S112" s="93"/>
      <c r="T112" s="93"/>
      <c r="U112" s="94"/>
      <c r="V112" s="92"/>
      <c r="W112" s="93"/>
      <c r="X112" s="93"/>
      <c r="Y112" s="94"/>
      <c r="Z112" s="95"/>
      <c r="AA112" s="96"/>
      <c r="AB112" s="96"/>
      <c r="AC112" s="97"/>
      <c r="AD112" s="62"/>
      <c r="AE112" s="60"/>
      <c r="AF112" s="60"/>
      <c r="AG112" s="61"/>
      <c r="AH112" s="95"/>
      <c r="AI112" s="96"/>
      <c r="AJ112" s="96"/>
      <c r="AK112" s="97"/>
      <c r="AL112" s="95"/>
      <c r="AM112" s="93"/>
      <c r="AN112" s="93"/>
      <c r="AO112" s="94"/>
      <c r="AP112" s="98"/>
      <c r="AQ112" s="93"/>
      <c r="AR112" s="93"/>
      <c r="AS112" s="94"/>
      <c r="AT112" s="98"/>
      <c r="AU112" s="93"/>
      <c r="AV112" s="93"/>
      <c r="AW112" s="94"/>
    </row>
    <row r="113" spans="1:49" ht="11.25">
      <c r="A113" s="46" t="e">
        <f>+'SECRETARIA DE PLANEACION'!#REF!</f>
        <v>#REF!</v>
      </c>
      <c r="B113" s="92"/>
      <c r="C113" s="93"/>
      <c r="D113" s="93"/>
      <c r="E113" s="94"/>
      <c r="F113" s="92"/>
      <c r="G113" s="93"/>
      <c r="H113" s="93"/>
      <c r="I113" s="94"/>
      <c r="J113" s="92"/>
      <c r="K113" s="93"/>
      <c r="L113" s="93"/>
      <c r="M113" s="94"/>
      <c r="N113" s="62"/>
      <c r="O113" s="60"/>
      <c r="P113" s="60"/>
      <c r="Q113" s="61"/>
      <c r="R113" s="92"/>
      <c r="S113" s="93"/>
      <c r="T113" s="93"/>
      <c r="U113" s="94"/>
      <c r="V113" s="92"/>
      <c r="W113" s="93"/>
      <c r="X113" s="93"/>
      <c r="Y113" s="94"/>
      <c r="Z113" s="95"/>
      <c r="AA113" s="96"/>
      <c r="AB113" s="96"/>
      <c r="AC113" s="97"/>
      <c r="AD113" s="92"/>
      <c r="AE113" s="93"/>
      <c r="AF113" s="93"/>
      <c r="AG113" s="94"/>
      <c r="AH113" s="95"/>
      <c r="AI113" s="96"/>
      <c r="AJ113" s="96"/>
      <c r="AK113" s="97"/>
      <c r="AL113" s="95"/>
      <c r="AM113" s="93"/>
      <c r="AN113" s="93"/>
      <c r="AO113" s="94"/>
      <c r="AP113" s="98"/>
      <c r="AQ113" s="93"/>
      <c r="AR113" s="93"/>
      <c r="AS113" s="94"/>
      <c r="AT113" s="98"/>
      <c r="AU113" s="93"/>
      <c r="AV113" s="93"/>
      <c r="AW113" s="94"/>
    </row>
    <row r="114" spans="1:49" ht="11.25">
      <c r="A114" s="46"/>
      <c r="B114" s="92"/>
      <c r="C114" s="93"/>
      <c r="D114" s="93"/>
      <c r="E114" s="94"/>
      <c r="F114" s="92"/>
      <c r="G114" s="93"/>
      <c r="H114" s="93"/>
      <c r="I114" s="94"/>
      <c r="J114" s="92"/>
      <c r="K114" s="93"/>
      <c r="L114" s="93"/>
      <c r="M114" s="94"/>
      <c r="N114" s="92"/>
      <c r="O114" s="93"/>
      <c r="P114" s="93"/>
      <c r="Q114" s="94"/>
      <c r="R114" s="92"/>
      <c r="S114" s="93"/>
      <c r="T114" s="93"/>
      <c r="U114" s="94"/>
      <c r="V114" s="92"/>
      <c r="W114" s="93"/>
      <c r="X114" s="93"/>
      <c r="Y114" s="94"/>
      <c r="Z114" s="95"/>
      <c r="AA114" s="96"/>
      <c r="AB114" s="96"/>
      <c r="AC114" s="97"/>
      <c r="AD114" s="95"/>
      <c r="AE114" s="96"/>
      <c r="AF114" s="96"/>
      <c r="AG114" s="97"/>
      <c r="AH114" s="95"/>
      <c r="AI114" s="96"/>
      <c r="AJ114" s="96"/>
      <c r="AK114" s="97"/>
      <c r="AL114" s="95"/>
      <c r="AM114" s="93"/>
      <c r="AN114" s="93"/>
      <c r="AO114" s="94"/>
      <c r="AP114" s="98"/>
      <c r="AQ114" s="93"/>
      <c r="AR114" s="93"/>
      <c r="AS114" s="94"/>
      <c r="AT114" s="98"/>
      <c r="AU114" s="93"/>
      <c r="AV114" s="93"/>
      <c r="AW114" s="94"/>
    </row>
    <row r="115" spans="1:49" ht="11.25">
      <c r="A115" s="46"/>
      <c r="B115" s="92"/>
      <c r="C115" s="93"/>
      <c r="D115" s="93"/>
      <c r="E115" s="94"/>
      <c r="F115" s="92"/>
      <c r="G115" s="93"/>
      <c r="H115" s="93"/>
      <c r="I115" s="94"/>
      <c r="J115" s="92"/>
      <c r="K115" s="93"/>
      <c r="L115" s="93"/>
      <c r="M115" s="94"/>
      <c r="N115" s="92"/>
      <c r="O115" s="93"/>
      <c r="P115" s="93"/>
      <c r="Q115" s="94"/>
      <c r="R115" s="92"/>
      <c r="S115" s="93"/>
      <c r="T115" s="93"/>
      <c r="U115" s="94"/>
      <c r="V115" s="92"/>
      <c r="W115" s="93"/>
      <c r="X115" s="93"/>
      <c r="Y115" s="94"/>
      <c r="Z115" s="95"/>
      <c r="AA115" s="96"/>
      <c r="AB115" s="96"/>
      <c r="AC115" s="97"/>
      <c r="AD115" s="95"/>
      <c r="AE115" s="96"/>
      <c r="AF115" s="96"/>
      <c r="AG115" s="97"/>
      <c r="AH115" s="95"/>
      <c r="AI115" s="96"/>
      <c r="AJ115" s="96"/>
      <c r="AK115" s="97"/>
      <c r="AL115" s="95"/>
      <c r="AM115" s="93"/>
      <c r="AN115" s="93"/>
      <c r="AO115" s="94"/>
      <c r="AP115" s="98"/>
      <c r="AQ115" s="93"/>
      <c r="AR115" s="93"/>
      <c r="AS115" s="94"/>
      <c r="AT115" s="98"/>
      <c r="AU115" s="93"/>
      <c r="AV115" s="93"/>
      <c r="AW115" s="94"/>
    </row>
    <row r="116" spans="1:49" ht="12" thickBot="1">
      <c r="A116" s="46"/>
      <c r="B116" s="45"/>
      <c r="C116" s="43"/>
      <c r="D116" s="43"/>
      <c r="E116" s="44"/>
      <c r="F116" s="45"/>
      <c r="G116" s="43"/>
      <c r="H116" s="43"/>
      <c r="I116" s="44"/>
      <c r="J116" s="45"/>
      <c r="K116" s="43"/>
      <c r="L116" s="43"/>
      <c r="M116" s="44"/>
      <c r="N116" s="45"/>
      <c r="O116" s="43"/>
      <c r="P116" s="43"/>
      <c r="Q116" s="44"/>
      <c r="R116" s="45"/>
      <c r="S116" s="43"/>
      <c r="T116" s="43"/>
      <c r="U116" s="44"/>
      <c r="V116" s="45"/>
      <c r="W116" s="43"/>
      <c r="X116" s="43"/>
      <c r="Y116" s="44"/>
      <c r="Z116" s="42"/>
      <c r="AA116" s="43"/>
      <c r="AB116" s="43"/>
      <c r="AC116" s="44"/>
      <c r="AD116" s="42"/>
      <c r="AE116" s="43"/>
      <c r="AF116" s="43"/>
      <c r="AG116" s="44"/>
      <c r="AH116" s="42"/>
      <c r="AI116" s="43"/>
      <c r="AJ116" s="43"/>
      <c r="AK116" s="44"/>
      <c r="AL116" s="42"/>
      <c r="AM116" s="43"/>
      <c r="AN116" s="43"/>
      <c r="AO116" s="44"/>
      <c r="AP116" s="42"/>
      <c r="AQ116" s="43"/>
      <c r="AR116" s="43"/>
      <c r="AS116" s="44"/>
      <c r="AT116" s="42"/>
      <c r="AU116" s="43"/>
      <c r="AV116" s="43"/>
      <c r="AW116" s="44"/>
    </row>
    <row r="119" spans="1:5" ht="11.25">
      <c r="A119" s="52" t="s">
        <v>48</v>
      </c>
      <c r="B119" s="214" t="s">
        <v>27</v>
      </c>
      <c r="C119" s="215"/>
      <c r="D119" s="215"/>
      <c r="E119" s="216"/>
    </row>
    <row r="120" spans="1:10" ht="11.25">
      <c r="A120" s="53" t="s">
        <v>49</v>
      </c>
      <c r="B120" s="217" t="e">
        <f>+'SECRETARIA DE PLANEACION'!#REF!</f>
        <v>#REF!</v>
      </c>
      <c r="C120" s="217"/>
      <c r="D120" s="217"/>
      <c r="E120" s="217"/>
      <c r="F120" s="217"/>
      <c r="G120" s="217"/>
      <c r="H120" s="217"/>
      <c r="I120" s="217"/>
      <c r="J120" s="217"/>
    </row>
    <row r="121" spans="1:49" ht="11.25">
      <c r="A121" s="218" t="s">
        <v>29</v>
      </c>
      <c r="B121" s="219" t="s">
        <v>47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19"/>
      <c r="AK121" s="219"/>
      <c r="AL121" s="219"/>
      <c r="AM121" s="219"/>
      <c r="AN121" s="219"/>
      <c r="AO121" s="219"/>
      <c r="AP121" s="219"/>
      <c r="AQ121" s="219"/>
      <c r="AR121" s="219"/>
      <c r="AS121" s="219"/>
      <c r="AT121" s="219"/>
      <c r="AU121" s="219"/>
      <c r="AV121" s="219"/>
      <c r="AW121" s="219"/>
    </row>
    <row r="122" spans="1:49" ht="11.25">
      <c r="A122" s="218"/>
      <c r="B122" s="219" t="s">
        <v>30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219"/>
      <c r="AI122" s="219"/>
      <c r="AJ122" s="219"/>
      <c r="AK122" s="219"/>
      <c r="AL122" s="219"/>
      <c r="AM122" s="219"/>
      <c r="AN122" s="219"/>
      <c r="AO122" s="219"/>
      <c r="AP122" s="219"/>
      <c r="AQ122" s="219"/>
      <c r="AR122" s="219"/>
      <c r="AS122" s="219"/>
      <c r="AT122" s="219"/>
      <c r="AU122" s="219"/>
      <c r="AV122" s="219"/>
      <c r="AW122" s="219"/>
    </row>
    <row r="123" spans="1:49" ht="15">
      <c r="A123" s="218"/>
      <c r="B123" s="220" t="s">
        <v>31</v>
      </c>
      <c r="C123" s="212"/>
      <c r="D123" s="212"/>
      <c r="E123" s="213"/>
      <c r="F123" s="221" t="s">
        <v>36</v>
      </c>
      <c r="G123" s="222"/>
      <c r="H123" s="222"/>
      <c r="I123" s="223"/>
      <c r="J123" s="211" t="s">
        <v>37</v>
      </c>
      <c r="K123" s="212"/>
      <c r="L123" s="212"/>
      <c r="M123" s="213"/>
      <c r="N123" s="211" t="s">
        <v>38</v>
      </c>
      <c r="O123" s="212"/>
      <c r="P123" s="212"/>
      <c r="Q123" s="213"/>
      <c r="R123" s="211" t="s">
        <v>39</v>
      </c>
      <c r="S123" s="212"/>
      <c r="T123" s="212"/>
      <c r="U123" s="213"/>
      <c r="V123" s="211" t="s">
        <v>40</v>
      </c>
      <c r="W123" s="212"/>
      <c r="X123" s="212"/>
      <c r="Y123" s="213"/>
      <c r="Z123" s="211" t="s">
        <v>41</v>
      </c>
      <c r="AA123" s="212"/>
      <c r="AB123" s="212"/>
      <c r="AC123" s="213"/>
      <c r="AD123" s="211" t="s">
        <v>42</v>
      </c>
      <c r="AE123" s="212"/>
      <c r="AF123" s="212"/>
      <c r="AG123" s="213"/>
      <c r="AH123" s="211" t="s">
        <v>43</v>
      </c>
      <c r="AI123" s="212"/>
      <c r="AJ123" s="212"/>
      <c r="AK123" s="213"/>
      <c r="AL123" s="211" t="s">
        <v>44</v>
      </c>
      <c r="AM123" s="212"/>
      <c r="AN123" s="212"/>
      <c r="AO123" s="213"/>
      <c r="AP123" s="211" t="s">
        <v>45</v>
      </c>
      <c r="AQ123" s="212"/>
      <c r="AR123" s="212"/>
      <c r="AS123" s="213"/>
      <c r="AT123" s="211" t="s">
        <v>46</v>
      </c>
      <c r="AU123" s="212"/>
      <c r="AV123" s="212"/>
      <c r="AW123" s="213"/>
    </row>
    <row r="124" spans="1:49" ht="11.25">
      <c r="A124" s="218"/>
      <c r="B124" s="36" t="s">
        <v>32</v>
      </c>
      <c r="C124" s="34" t="s">
        <v>33</v>
      </c>
      <c r="D124" s="34" t="s">
        <v>34</v>
      </c>
      <c r="E124" s="39" t="s">
        <v>35</v>
      </c>
      <c r="F124" s="38" t="s">
        <v>32</v>
      </c>
      <c r="G124" s="34" t="s">
        <v>33</v>
      </c>
      <c r="H124" s="34" t="s">
        <v>34</v>
      </c>
      <c r="I124" s="39" t="s">
        <v>35</v>
      </c>
      <c r="J124" s="38" t="s">
        <v>32</v>
      </c>
      <c r="K124" s="34" t="s">
        <v>33</v>
      </c>
      <c r="L124" s="34" t="s">
        <v>34</v>
      </c>
      <c r="M124" s="39" t="s">
        <v>35</v>
      </c>
      <c r="N124" s="38" t="s">
        <v>32</v>
      </c>
      <c r="O124" s="34" t="s">
        <v>33</v>
      </c>
      <c r="P124" s="34" t="s">
        <v>34</v>
      </c>
      <c r="Q124" s="39" t="s">
        <v>35</v>
      </c>
      <c r="R124" s="38" t="s">
        <v>32</v>
      </c>
      <c r="S124" s="34" t="s">
        <v>33</v>
      </c>
      <c r="T124" s="34" t="s">
        <v>34</v>
      </c>
      <c r="U124" s="39" t="s">
        <v>35</v>
      </c>
      <c r="V124" s="38" t="s">
        <v>32</v>
      </c>
      <c r="W124" s="34" t="s">
        <v>33</v>
      </c>
      <c r="X124" s="34" t="s">
        <v>34</v>
      </c>
      <c r="Y124" s="39" t="s">
        <v>35</v>
      </c>
      <c r="Z124" s="38" t="s">
        <v>32</v>
      </c>
      <c r="AA124" s="34" t="s">
        <v>33</v>
      </c>
      <c r="AB124" s="34" t="s">
        <v>34</v>
      </c>
      <c r="AC124" s="39" t="s">
        <v>35</v>
      </c>
      <c r="AD124" s="38" t="s">
        <v>32</v>
      </c>
      <c r="AE124" s="34" t="s">
        <v>33</v>
      </c>
      <c r="AF124" s="34" t="s">
        <v>34</v>
      </c>
      <c r="AG124" s="39" t="s">
        <v>35</v>
      </c>
      <c r="AH124" s="38" t="s">
        <v>32</v>
      </c>
      <c r="AI124" s="34" t="s">
        <v>33</v>
      </c>
      <c r="AJ124" s="34" t="s">
        <v>34</v>
      </c>
      <c r="AK124" s="39" t="s">
        <v>35</v>
      </c>
      <c r="AL124" s="38" t="s">
        <v>32</v>
      </c>
      <c r="AM124" s="34" t="s">
        <v>33</v>
      </c>
      <c r="AN124" s="34" t="s">
        <v>34</v>
      </c>
      <c r="AO124" s="39" t="s">
        <v>35</v>
      </c>
      <c r="AP124" s="38" t="s">
        <v>32</v>
      </c>
      <c r="AQ124" s="34" t="s">
        <v>33</v>
      </c>
      <c r="AR124" s="34" t="s">
        <v>34</v>
      </c>
      <c r="AS124" s="39" t="s">
        <v>35</v>
      </c>
      <c r="AT124" s="38" t="s">
        <v>32</v>
      </c>
      <c r="AU124" s="34" t="s">
        <v>33</v>
      </c>
      <c r="AV124" s="34" t="s">
        <v>34</v>
      </c>
      <c r="AW124" s="39" t="s">
        <v>35</v>
      </c>
    </row>
    <row r="125" spans="1:49" ht="17.25" customHeight="1">
      <c r="A125" s="46" t="e">
        <f>+'SECRETARIA DE PLANEACION'!#REF!</f>
        <v>#REF!</v>
      </c>
      <c r="B125" s="62"/>
      <c r="C125" s="60"/>
      <c r="D125" s="60"/>
      <c r="E125" s="61"/>
      <c r="F125" s="62"/>
      <c r="G125" s="60"/>
      <c r="H125" s="54"/>
      <c r="I125" s="54"/>
      <c r="J125" s="54"/>
      <c r="K125" s="54"/>
      <c r="L125" s="54"/>
      <c r="M125" s="94"/>
      <c r="N125" s="62"/>
      <c r="O125" s="60"/>
      <c r="P125" s="60"/>
      <c r="Q125" s="61"/>
      <c r="R125" s="62"/>
      <c r="S125" s="60"/>
      <c r="T125" s="60"/>
      <c r="U125" s="61"/>
      <c r="V125" s="92"/>
      <c r="W125" s="93"/>
      <c r="X125" s="93"/>
      <c r="Y125" s="94"/>
      <c r="Z125" s="62"/>
      <c r="AA125" s="60"/>
      <c r="AB125" s="60"/>
      <c r="AC125" s="61"/>
      <c r="AD125" s="50"/>
      <c r="AE125" s="48"/>
      <c r="AF125" s="48"/>
      <c r="AG125" s="49"/>
      <c r="AH125" s="92"/>
      <c r="AI125" s="93"/>
      <c r="AJ125" s="93"/>
      <c r="AK125" s="94"/>
      <c r="AL125" s="50"/>
      <c r="AM125" s="60"/>
      <c r="AN125" s="60"/>
      <c r="AO125" s="61"/>
      <c r="AP125" s="59"/>
      <c r="AQ125" s="60"/>
      <c r="AR125" s="60"/>
      <c r="AS125" s="61"/>
      <c r="AT125" s="59"/>
      <c r="AU125" s="60"/>
      <c r="AV125" s="60"/>
      <c r="AW125" s="61"/>
    </row>
    <row r="126" spans="1:49" ht="11.25">
      <c r="A126" s="46" t="e">
        <f>+'SECRETARIA DE PLANEACION'!#REF!</f>
        <v>#REF!</v>
      </c>
      <c r="B126" s="62"/>
      <c r="C126" s="60"/>
      <c r="D126" s="60"/>
      <c r="E126" s="61"/>
      <c r="F126" s="62"/>
      <c r="G126" s="60"/>
      <c r="H126" s="60"/>
      <c r="I126" s="61"/>
      <c r="J126" s="92"/>
      <c r="K126" s="93"/>
      <c r="L126" s="93"/>
      <c r="M126" s="94"/>
      <c r="N126" s="92"/>
      <c r="O126" s="93"/>
      <c r="P126" s="93"/>
      <c r="Q126" s="94"/>
      <c r="R126" s="92"/>
      <c r="S126" s="93"/>
      <c r="T126" s="93"/>
      <c r="U126" s="94"/>
      <c r="V126" s="92"/>
      <c r="W126" s="93"/>
      <c r="X126" s="93"/>
      <c r="Y126" s="94"/>
      <c r="Z126" s="92"/>
      <c r="AA126" s="93"/>
      <c r="AB126" s="93"/>
      <c r="AC126" s="94"/>
      <c r="AD126" s="50"/>
      <c r="AE126" s="48"/>
      <c r="AF126" s="48"/>
      <c r="AG126" s="49"/>
      <c r="AH126" s="50"/>
      <c r="AI126" s="48"/>
      <c r="AJ126" s="48"/>
      <c r="AK126" s="49"/>
      <c r="AL126" s="50"/>
      <c r="AM126" s="60"/>
      <c r="AN126" s="60"/>
      <c r="AO126" s="61"/>
      <c r="AP126" s="59"/>
      <c r="AQ126" s="60"/>
      <c r="AR126" s="60"/>
      <c r="AS126" s="61"/>
      <c r="AT126" s="59"/>
      <c r="AU126" s="60"/>
      <c r="AV126" s="60"/>
      <c r="AW126" s="61"/>
    </row>
    <row r="127" spans="1:49" ht="11.25">
      <c r="A127" s="46" t="e">
        <f>+'SECRETARIA DE PLANEACION'!#REF!</f>
        <v>#REF!</v>
      </c>
      <c r="B127" s="92"/>
      <c r="C127" s="93"/>
      <c r="D127" s="93"/>
      <c r="E127" s="94"/>
      <c r="F127" s="92"/>
      <c r="G127" s="93"/>
      <c r="H127" s="93"/>
      <c r="I127" s="94"/>
      <c r="J127" s="92"/>
      <c r="K127" s="93"/>
      <c r="L127" s="93"/>
      <c r="M127" s="94"/>
      <c r="N127" s="62"/>
      <c r="O127" s="60"/>
      <c r="P127" s="60"/>
      <c r="Q127" s="61"/>
      <c r="R127" s="92"/>
      <c r="S127" s="93"/>
      <c r="T127" s="93"/>
      <c r="U127" s="94"/>
      <c r="V127" s="92"/>
      <c r="W127" s="93"/>
      <c r="X127" s="93"/>
      <c r="Y127" s="94"/>
      <c r="Z127" s="95"/>
      <c r="AA127" s="96"/>
      <c r="AB127" s="96"/>
      <c r="AC127" s="97"/>
      <c r="AD127" s="95"/>
      <c r="AE127" s="96"/>
      <c r="AF127" s="96"/>
      <c r="AG127" s="97"/>
      <c r="AH127" s="95"/>
      <c r="AI127" s="96"/>
      <c r="AJ127" s="96"/>
      <c r="AK127" s="97"/>
      <c r="AL127" s="95"/>
      <c r="AM127" s="93"/>
      <c r="AN127" s="93"/>
      <c r="AO127" s="94"/>
      <c r="AP127" s="98"/>
      <c r="AQ127" s="93"/>
      <c r="AR127" s="93"/>
      <c r="AS127" s="94"/>
      <c r="AT127" s="98"/>
      <c r="AU127" s="93"/>
      <c r="AV127" s="93"/>
      <c r="AW127" s="94"/>
    </row>
    <row r="128" spans="1:49" ht="11.25">
      <c r="A128" s="46" t="e">
        <f>+'SECRETARIA DE PLANEACION'!#REF!</f>
        <v>#REF!</v>
      </c>
      <c r="B128" s="92"/>
      <c r="C128" s="93"/>
      <c r="D128" s="93"/>
      <c r="E128" s="94"/>
      <c r="F128" s="92"/>
      <c r="G128" s="93"/>
      <c r="H128" s="93"/>
      <c r="I128" s="94"/>
      <c r="J128" s="92"/>
      <c r="K128" s="93"/>
      <c r="L128" s="93"/>
      <c r="M128" s="94"/>
      <c r="N128" s="92"/>
      <c r="O128" s="93"/>
      <c r="P128" s="93"/>
      <c r="Q128" s="94"/>
      <c r="R128" s="92"/>
      <c r="S128" s="93"/>
      <c r="T128" s="93"/>
      <c r="U128" s="94"/>
      <c r="V128" s="92"/>
      <c r="W128" s="93"/>
      <c r="X128" s="93"/>
      <c r="Y128" s="94"/>
      <c r="Z128" s="95"/>
      <c r="AA128" s="96"/>
      <c r="AB128" s="96"/>
      <c r="AC128" s="97"/>
      <c r="AD128" s="62"/>
      <c r="AE128" s="60"/>
      <c r="AF128" s="60"/>
      <c r="AG128" s="61"/>
      <c r="AH128" s="95"/>
      <c r="AI128" s="96"/>
      <c r="AJ128" s="96"/>
      <c r="AK128" s="97"/>
      <c r="AL128" s="95"/>
      <c r="AM128" s="93"/>
      <c r="AN128" s="93"/>
      <c r="AO128" s="94"/>
      <c r="AP128" s="98"/>
      <c r="AQ128" s="93"/>
      <c r="AR128" s="93"/>
      <c r="AS128" s="94"/>
      <c r="AT128" s="98"/>
      <c r="AU128" s="93"/>
      <c r="AV128" s="93"/>
      <c r="AW128" s="94"/>
    </row>
    <row r="129" spans="1:49" ht="11.25">
      <c r="A129" s="46" t="e">
        <f>+'SECRETARIA DE PLANEACION'!#REF!</f>
        <v>#REF!</v>
      </c>
      <c r="B129" s="92"/>
      <c r="C129" s="93"/>
      <c r="D129" s="93"/>
      <c r="E129" s="94"/>
      <c r="F129" s="92"/>
      <c r="G129" s="93"/>
      <c r="H129" s="93"/>
      <c r="I129" s="94"/>
      <c r="J129" s="92"/>
      <c r="K129" s="93"/>
      <c r="L129" s="93"/>
      <c r="M129" s="94"/>
      <c r="N129" s="62"/>
      <c r="O129" s="60"/>
      <c r="P129" s="60"/>
      <c r="Q129" s="61"/>
      <c r="R129" s="92"/>
      <c r="S129" s="93"/>
      <c r="T129" s="93"/>
      <c r="U129" s="94"/>
      <c r="V129" s="92"/>
      <c r="W129" s="93"/>
      <c r="X129" s="93"/>
      <c r="Y129" s="94"/>
      <c r="Z129" s="95"/>
      <c r="AA129" s="96"/>
      <c r="AB129" s="96"/>
      <c r="AC129" s="97"/>
      <c r="AD129" s="92"/>
      <c r="AE129" s="93"/>
      <c r="AF129" s="93"/>
      <c r="AG129" s="94"/>
      <c r="AH129" s="95"/>
      <c r="AI129" s="96"/>
      <c r="AJ129" s="96"/>
      <c r="AK129" s="97"/>
      <c r="AL129" s="95"/>
      <c r="AM129" s="93"/>
      <c r="AN129" s="93"/>
      <c r="AO129" s="94"/>
      <c r="AP129" s="98"/>
      <c r="AQ129" s="93"/>
      <c r="AR129" s="93"/>
      <c r="AS129" s="94"/>
      <c r="AT129" s="98"/>
      <c r="AU129" s="93"/>
      <c r="AV129" s="93"/>
      <c r="AW129" s="94"/>
    </row>
    <row r="130" spans="1:49" ht="11.25">
      <c r="A130" s="46"/>
      <c r="B130" s="92"/>
      <c r="C130" s="93"/>
      <c r="D130" s="93"/>
      <c r="E130" s="94"/>
      <c r="F130" s="92"/>
      <c r="G130" s="93"/>
      <c r="H130" s="93"/>
      <c r="I130" s="94"/>
      <c r="J130" s="92"/>
      <c r="K130" s="93"/>
      <c r="L130" s="93"/>
      <c r="M130" s="94"/>
      <c r="N130" s="92"/>
      <c r="O130" s="93"/>
      <c r="P130" s="93"/>
      <c r="Q130" s="94"/>
      <c r="R130" s="92"/>
      <c r="S130" s="93"/>
      <c r="T130" s="93"/>
      <c r="U130" s="94"/>
      <c r="V130" s="92"/>
      <c r="W130" s="93"/>
      <c r="X130" s="93"/>
      <c r="Y130" s="94"/>
      <c r="Z130" s="95"/>
      <c r="AA130" s="96"/>
      <c r="AB130" s="96"/>
      <c r="AC130" s="97"/>
      <c r="AD130" s="95"/>
      <c r="AE130" s="96"/>
      <c r="AF130" s="96"/>
      <c r="AG130" s="97"/>
      <c r="AH130" s="95"/>
      <c r="AI130" s="96"/>
      <c r="AJ130" s="96"/>
      <c r="AK130" s="97"/>
      <c r="AL130" s="95"/>
      <c r="AM130" s="93"/>
      <c r="AN130" s="93"/>
      <c r="AO130" s="94"/>
      <c r="AP130" s="98"/>
      <c r="AQ130" s="93"/>
      <c r="AR130" s="93"/>
      <c r="AS130" s="94"/>
      <c r="AT130" s="98"/>
      <c r="AU130" s="93"/>
      <c r="AV130" s="93"/>
      <c r="AW130" s="94"/>
    </row>
    <row r="131" spans="1:49" ht="11.25">
      <c r="A131" s="46"/>
      <c r="B131" s="92"/>
      <c r="C131" s="93"/>
      <c r="D131" s="93"/>
      <c r="E131" s="94"/>
      <c r="F131" s="92"/>
      <c r="G131" s="93"/>
      <c r="H131" s="93"/>
      <c r="I131" s="94"/>
      <c r="J131" s="92"/>
      <c r="K131" s="93"/>
      <c r="L131" s="93"/>
      <c r="M131" s="94"/>
      <c r="N131" s="92"/>
      <c r="O131" s="93"/>
      <c r="P131" s="93"/>
      <c r="Q131" s="94"/>
      <c r="R131" s="92"/>
      <c r="S131" s="93"/>
      <c r="T131" s="93"/>
      <c r="U131" s="94"/>
      <c r="V131" s="92"/>
      <c r="W131" s="93"/>
      <c r="X131" s="93"/>
      <c r="Y131" s="94"/>
      <c r="Z131" s="95"/>
      <c r="AA131" s="96"/>
      <c r="AB131" s="96"/>
      <c r="AC131" s="97"/>
      <c r="AD131" s="95"/>
      <c r="AE131" s="96"/>
      <c r="AF131" s="96"/>
      <c r="AG131" s="97"/>
      <c r="AH131" s="95"/>
      <c r="AI131" s="96"/>
      <c r="AJ131" s="96"/>
      <c r="AK131" s="97"/>
      <c r="AL131" s="95"/>
      <c r="AM131" s="93"/>
      <c r="AN131" s="93"/>
      <c r="AO131" s="94"/>
      <c r="AP131" s="98"/>
      <c r="AQ131" s="93"/>
      <c r="AR131" s="93"/>
      <c r="AS131" s="94"/>
      <c r="AT131" s="98"/>
      <c r="AU131" s="93"/>
      <c r="AV131" s="93"/>
      <c r="AW131" s="94"/>
    </row>
    <row r="132" spans="1:49" ht="12" thickBot="1">
      <c r="A132" s="46"/>
      <c r="B132" s="45"/>
      <c r="C132" s="43"/>
      <c r="D132" s="43"/>
      <c r="E132" s="44"/>
      <c r="F132" s="45"/>
      <c r="G132" s="43"/>
      <c r="H132" s="43"/>
      <c r="I132" s="44"/>
      <c r="J132" s="45"/>
      <c r="K132" s="43"/>
      <c r="L132" s="43"/>
      <c r="M132" s="44"/>
      <c r="N132" s="45"/>
      <c r="O132" s="43"/>
      <c r="P132" s="43"/>
      <c r="Q132" s="44"/>
      <c r="R132" s="45"/>
      <c r="S132" s="43"/>
      <c r="T132" s="43"/>
      <c r="U132" s="44"/>
      <c r="V132" s="45"/>
      <c r="W132" s="43"/>
      <c r="X132" s="43"/>
      <c r="Y132" s="44"/>
      <c r="Z132" s="42"/>
      <c r="AA132" s="43"/>
      <c r="AB132" s="43"/>
      <c r="AC132" s="44"/>
      <c r="AD132" s="42"/>
      <c r="AE132" s="43"/>
      <c r="AF132" s="43"/>
      <c r="AG132" s="44"/>
      <c r="AH132" s="42"/>
      <c r="AI132" s="43"/>
      <c r="AJ132" s="43"/>
      <c r="AK132" s="44"/>
      <c r="AL132" s="42"/>
      <c r="AM132" s="43"/>
      <c r="AN132" s="43"/>
      <c r="AO132" s="44"/>
      <c r="AP132" s="42"/>
      <c r="AQ132" s="43"/>
      <c r="AR132" s="43"/>
      <c r="AS132" s="44"/>
      <c r="AT132" s="42"/>
      <c r="AU132" s="43"/>
      <c r="AV132" s="43"/>
      <c r="AW132" s="44"/>
    </row>
    <row r="136" spans="1:5" ht="11.25">
      <c r="A136" s="52" t="s">
        <v>48</v>
      </c>
      <c r="B136" s="214" t="e">
        <f>+'SECRETARIA DE PLANEACION'!#REF!</f>
        <v>#REF!</v>
      </c>
      <c r="C136" s="215"/>
      <c r="D136" s="215"/>
      <c r="E136" s="216"/>
    </row>
    <row r="137" spans="1:10" ht="11.25">
      <c r="A137" s="53" t="s">
        <v>49</v>
      </c>
      <c r="B137" s="217" t="e">
        <f>+'SECRETARIA DE PLANEACION'!#REF!</f>
        <v>#REF!</v>
      </c>
      <c r="C137" s="217"/>
      <c r="D137" s="217"/>
      <c r="E137" s="217"/>
      <c r="F137" s="217"/>
      <c r="G137" s="217"/>
      <c r="H137" s="217"/>
      <c r="I137" s="217"/>
      <c r="J137" s="217"/>
    </row>
    <row r="138" spans="1:49" ht="11.25">
      <c r="A138" s="218" t="s">
        <v>29</v>
      </c>
      <c r="B138" s="219" t="s">
        <v>47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219"/>
      <c r="AH138" s="219"/>
      <c r="AI138" s="219"/>
      <c r="AJ138" s="219"/>
      <c r="AK138" s="219"/>
      <c r="AL138" s="219"/>
      <c r="AM138" s="219"/>
      <c r="AN138" s="219"/>
      <c r="AO138" s="219"/>
      <c r="AP138" s="219"/>
      <c r="AQ138" s="219"/>
      <c r="AR138" s="219"/>
      <c r="AS138" s="219"/>
      <c r="AT138" s="219"/>
      <c r="AU138" s="219"/>
      <c r="AV138" s="219"/>
      <c r="AW138" s="219"/>
    </row>
    <row r="139" spans="1:49" ht="11.25">
      <c r="A139" s="218"/>
      <c r="B139" s="219" t="s">
        <v>30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19"/>
      <c r="AK139" s="219"/>
      <c r="AL139" s="219"/>
      <c r="AM139" s="219"/>
      <c r="AN139" s="219"/>
      <c r="AO139" s="219"/>
      <c r="AP139" s="219"/>
      <c r="AQ139" s="219"/>
      <c r="AR139" s="219"/>
      <c r="AS139" s="219"/>
      <c r="AT139" s="219"/>
      <c r="AU139" s="219"/>
      <c r="AV139" s="219"/>
      <c r="AW139" s="219"/>
    </row>
    <row r="140" spans="1:49" ht="15">
      <c r="A140" s="218"/>
      <c r="B140" s="220" t="s">
        <v>31</v>
      </c>
      <c r="C140" s="212"/>
      <c r="D140" s="212"/>
      <c r="E140" s="213"/>
      <c r="F140" s="221" t="s">
        <v>36</v>
      </c>
      <c r="G140" s="222"/>
      <c r="H140" s="222"/>
      <c r="I140" s="223"/>
      <c r="J140" s="211" t="s">
        <v>37</v>
      </c>
      <c r="K140" s="212"/>
      <c r="L140" s="212"/>
      <c r="M140" s="213"/>
      <c r="N140" s="211" t="s">
        <v>38</v>
      </c>
      <c r="O140" s="212"/>
      <c r="P140" s="212"/>
      <c r="Q140" s="213"/>
      <c r="R140" s="211" t="s">
        <v>39</v>
      </c>
      <c r="S140" s="212"/>
      <c r="T140" s="212"/>
      <c r="U140" s="213"/>
      <c r="V140" s="211" t="s">
        <v>40</v>
      </c>
      <c r="W140" s="212"/>
      <c r="X140" s="212"/>
      <c r="Y140" s="213"/>
      <c r="Z140" s="211" t="s">
        <v>41</v>
      </c>
      <c r="AA140" s="212"/>
      <c r="AB140" s="212"/>
      <c r="AC140" s="213"/>
      <c r="AD140" s="211" t="s">
        <v>42</v>
      </c>
      <c r="AE140" s="212"/>
      <c r="AF140" s="212"/>
      <c r="AG140" s="213"/>
      <c r="AH140" s="211" t="s">
        <v>43</v>
      </c>
      <c r="AI140" s="212"/>
      <c r="AJ140" s="212"/>
      <c r="AK140" s="213"/>
      <c r="AL140" s="211" t="s">
        <v>44</v>
      </c>
      <c r="AM140" s="212"/>
      <c r="AN140" s="212"/>
      <c r="AO140" s="213"/>
      <c r="AP140" s="211" t="s">
        <v>45</v>
      </c>
      <c r="AQ140" s="212"/>
      <c r="AR140" s="212"/>
      <c r="AS140" s="213"/>
      <c r="AT140" s="211" t="s">
        <v>46</v>
      </c>
      <c r="AU140" s="212"/>
      <c r="AV140" s="212"/>
      <c r="AW140" s="213"/>
    </row>
    <row r="141" spans="1:49" ht="11.25">
      <c r="A141" s="218"/>
      <c r="B141" s="36" t="s">
        <v>32</v>
      </c>
      <c r="C141" s="34" t="s">
        <v>33</v>
      </c>
      <c r="D141" s="34" t="s">
        <v>34</v>
      </c>
      <c r="E141" s="39" t="s">
        <v>35</v>
      </c>
      <c r="F141" s="38" t="s">
        <v>32</v>
      </c>
      <c r="G141" s="34" t="s">
        <v>33</v>
      </c>
      <c r="H141" s="34" t="s">
        <v>34</v>
      </c>
      <c r="I141" s="39" t="s">
        <v>35</v>
      </c>
      <c r="J141" s="38" t="s">
        <v>32</v>
      </c>
      <c r="K141" s="34" t="s">
        <v>33</v>
      </c>
      <c r="L141" s="34" t="s">
        <v>34</v>
      </c>
      <c r="M141" s="39" t="s">
        <v>35</v>
      </c>
      <c r="N141" s="38" t="s">
        <v>32</v>
      </c>
      <c r="O141" s="34" t="s">
        <v>33</v>
      </c>
      <c r="P141" s="34" t="s">
        <v>34</v>
      </c>
      <c r="Q141" s="39" t="s">
        <v>35</v>
      </c>
      <c r="R141" s="38" t="s">
        <v>32</v>
      </c>
      <c r="S141" s="34" t="s">
        <v>33</v>
      </c>
      <c r="T141" s="34" t="s">
        <v>34</v>
      </c>
      <c r="U141" s="39" t="s">
        <v>35</v>
      </c>
      <c r="V141" s="38" t="s">
        <v>32</v>
      </c>
      <c r="W141" s="34" t="s">
        <v>33</v>
      </c>
      <c r="X141" s="34" t="s">
        <v>34</v>
      </c>
      <c r="Y141" s="39" t="s">
        <v>35</v>
      </c>
      <c r="Z141" s="38" t="s">
        <v>32</v>
      </c>
      <c r="AA141" s="34" t="s">
        <v>33</v>
      </c>
      <c r="AB141" s="34" t="s">
        <v>34</v>
      </c>
      <c r="AC141" s="39" t="s">
        <v>35</v>
      </c>
      <c r="AD141" s="38" t="s">
        <v>32</v>
      </c>
      <c r="AE141" s="34" t="s">
        <v>33</v>
      </c>
      <c r="AF141" s="34" t="s">
        <v>34</v>
      </c>
      <c r="AG141" s="39" t="s">
        <v>35</v>
      </c>
      <c r="AH141" s="38" t="s">
        <v>32</v>
      </c>
      <c r="AI141" s="34" t="s">
        <v>33</v>
      </c>
      <c r="AJ141" s="34" t="s">
        <v>34</v>
      </c>
      <c r="AK141" s="39" t="s">
        <v>35</v>
      </c>
      <c r="AL141" s="38" t="s">
        <v>32</v>
      </c>
      <c r="AM141" s="34" t="s">
        <v>33</v>
      </c>
      <c r="AN141" s="34" t="s">
        <v>34</v>
      </c>
      <c r="AO141" s="39" t="s">
        <v>35</v>
      </c>
      <c r="AP141" s="38" t="s">
        <v>32</v>
      </c>
      <c r="AQ141" s="34" t="s">
        <v>33</v>
      </c>
      <c r="AR141" s="34" t="s">
        <v>34</v>
      </c>
      <c r="AS141" s="39" t="s">
        <v>35</v>
      </c>
      <c r="AT141" s="38" t="s">
        <v>32</v>
      </c>
      <c r="AU141" s="34" t="s">
        <v>33</v>
      </c>
      <c r="AV141" s="34" t="s">
        <v>34</v>
      </c>
      <c r="AW141" s="39" t="s">
        <v>35</v>
      </c>
    </row>
    <row r="142" spans="1:49" ht="19.5" customHeight="1">
      <c r="A142" s="46" t="e">
        <f>+'SECRETARIA DE PLANEACION'!#REF!</f>
        <v>#REF!</v>
      </c>
      <c r="B142" s="62"/>
      <c r="C142" s="60"/>
      <c r="D142" s="60"/>
      <c r="E142" s="61"/>
      <c r="F142" s="92"/>
      <c r="G142" s="93"/>
      <c r="H142" s="93"/>
      <c r="I142" s="94"/>
      <c r="J142" s="92"/>
      <c r="K142" s="93"/>
      <c r="L142" s="93"/>
      <c r="M142" s="9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0"/>
      <c r="AM142" s="60"/>
      <c r="AN142" s="60"/>
      <c r="AO142" s="61"/>
      <c r="AP142" s="59"/>
      <c r="AQ142" s="60"/>
      <c r="AR142" s="60"/>
      <c r="AS142" s="61"/>
      <c r="AT142" s="59"/>
      <c r="AU142" s="60"/>
      <c r="AV142" s="60"/>
      <c r="AW142" s="61"/>
    </row>
    <row r="143" spans="1:49" ht="11.25">
      <c r="A143" s="46"/>
      <c r="B143" s="62"/>
      <c r="C143" s="60"/>
      <c r="D143" s="60"/>
      <c r="E143" s="61"/>
      <c r="F143" s="62"/>
      <c r="G143" s="60"/>
      <c r="H143" s="60"/>
      <c r="I143" s="61"/>
      <c r="J143" s="92"/>
      <c r="K143" s="93"/>
      <c r="L143" s="93"/>
      <c r="M143" s="94"/>
      <c r="N143" s="92"/>
      <c r="O143" s="93"/>
      <c r="P143" s="93"/>
      <c r="Q143" s="94"/>
      <c r="R143" s="92"/>
      <c r="S143" s="93"/>
      <c r="T143" s="93"/>
      <c r="U143" s="94"/>
      <c r="V143" s="92"/>
      <c r="W143" s="93"/>
      <c r="X143" s="93"/>
      <c r="Y143" s="94"/>
      <c r="Z143" s="92"/>
      <c r="AA143" s="93"/>
      <c r="AB143" s="93"/>
      <c r="AC143" s="94"/>
      <c r="AD143" s="50"/>
      <c r="AE143" s="48"/>
      <c r="AF143" s="48"/>
      <c r="AG143" s="49"/>
      <c r="AH143" s="50"/>
      <c r="AI143" s="48"/>
      <c r="AJ143" s="48"/>
      <c r="AK143" s="49"/>
      <c r="AL143" s="50"/>
      <c r="AM143" s="60"/>
      <c r="AN143" s="60"/>
      <c r="AO143" s="61"/>
      <c r="AP143" s="59"/>
      <c r="AQ143" s="60"/>
      <c r="AR143" s="60"/>
      <c r="AS143" s="61"/>
      <c r="AT143" s="59"/>
      <c r="AU143" s="60"/>
      <c r="AV143" s="60"/>
      <c r="AW143" s="61"/>
    </row>
    <row r="144" spans="1:49" ht="11.25">
      <c r="A144" s="46"/>
      <c r="B144" s="92"/>
      <c r="C144" s="93"/>
      <c r="D144" s="93"/>
      <c r="E144" s="94"/>
      <c r="F144" s="92"/>
      <c r="G144" s="93"/>
      <c r="H144" s="93"/>
      <c r="I144" s="94"/>
      <c r="J144" s="92"/>
      <c r="K144" s="93"/>
      <c r="L144" s="93"/>
      <c r="M144" s="94"/>
      <c r="N144" s="62"/>
      <c r="O144" s="60"/>
      <c r="P144" s="60"/>
      <c r="Q144" s="61"/>
      <c r="R144" s="92"/>
      <c r="S144" s="93"/>
      <c r="T144" s="93"/>
      <c r="U144" s="94"/>
      <c r="V144" s="92"/>
      <c r="W144" s="93"/>
      <c r="X144" s="93"/>
      <c r="Y144" s="94"/>
      <c r="Z144" s="95"/>
      <c r="AA144" s="96"/>
      <c r="AB144" s="96"/>
      <c r="AC144" s="97"/>
      <c r="AD144" s="95"/>
      <c r="AE144" s="96"/>
      <c r="AF144" s="96"/>
      <c r="AG144" s="97"/>
      <c r="AH144" s="95"/>
      <c r="AI144" s="96"/>
      <c r="AJ144" s="96"/>
      <c r="AK144" s="97"/>
      <c r="AL144" s="95"/>
      <c r="AM144" s="93"/>
      <c r="AN144" s="93"/>
      <c r="AO144" s="94"/>
      <c r="AP144" s="98"/>
      <c r="AQ144" s="93"/>
      <c r="AR144" s="93"/>
      <c r="AS144" s="94"/>
      <c r="AT144" s="98"/>
      <c r="AU144" s="93"/>
      <c r="AV144" s="93"/>
      <c r="AW144" s="94"/>
    </row>
    <row r="145" spans="1:49" ht="11.25">
      <c r="A145" s="46"/>
      <c r="B145" s="92"/>
      <c r="C145" s="93"/>
      <c r="D145" s="93"/>
      <c r="E145" s="94"/>
      <c r="F145" s="92"/>
      <c r="G145" s="93"/>
      <c r="H145" s="93"/>
      <c r="I145" s="94"/>
      <c r="J145" s="92"/>
      <c r="K145" s="93"/>
      <c r="L145" s="93"/>
      <c r="M145" s="94"/>
      <c r="N145" s="92"/>
      <c r="O145" s="93"/>
      <c r="P145" s="93"/>
      <c r="Q145" s="94"/>
      <c r="R145" s="92"/>
      <c r="S145" s="93"/>
      <c r="T145" s="93"/>
      <c r="U145" s="94"/>
      <c r="V145" s="92"/>
      <c r="W145" s="93"/>
      <c r="X145" s="93"/>
      <c r="Y145" s="94"/>
      <c r="Z145" s="95"/>
      <c r="AA145" s="96"/>
      <c r="AB145" s="96"/>
      <c r="AC145" s="97"/>
      <c r="AD145" s="62"/>
      <c r="AE145" s="60"/>
      <c r="AF145" s="60"/>
      <c r="AG145" s="61"/>
      <c r="AH145" s="95"/>
      <c r="AI145" s="96"/>
      <c r="AJ145" s="96"/>
      <c r="AK145" s="97"/>
      <c r="AL145" s="95"/>
      <c r="AM145" s="93"/>
      <c r="AN145" s="93"/>
      <c r="AO145" s="94"/>
      <c r="AP145" s="98"/>
      <c r="AQ145" s="93"/>
      <c r="AR145" s="93"/>
      <c r="AS145" s="94"/>
      <c r="AT145" s="98"/>
      <c r="AU145" s="93"/>
      <c r="AV145" s="93"/>
      <c r="AW145" s="94"/>
    </row>
    <row r="146" spans="1:49" ht="11.25">
      <c r="A146" s="46"/>
      <c r="B146" s="92"/>
      <c r="C146" s="93"/>
      <c r="D146" s="93"/>
      <c r="E146" s="94"/>
      <c r="F146" s="92"/>
      <c r="G146" s="93"/>
      <c r="H146" s="93"/>
      <c r="I146" s="94"/>
      <c r="J146" s="92"/>
      <c r="K146" s="93"/>
      <c r="L146" s="93"/>
      <c r="M146" s="94"/>
      <c r="N146" s="62"/>
      <c r="O146" s="60"/>
      <c r="P146" s="60"/>
      <c r="Q146" s="61"/>
      <c r="R146" s="92"/>
      <c r="S146" s="93"/>
      <c r="T146" s="93"/>
      <c r="U146" s="94"/>
      <c r="V146" s="92"/>
      <c r="W146" s="93"/>
      <c r="X146" s="93"/>
      <c r="Y146" s="94"/>
      <c r="Z146" s="95"/>
      <c r="AA146" s="96"/>
      <c r="AB146" s="96"/>
      <c r="AC146" s="97"/>
      <c r="AD146" s="92"/>
      <c r="AE146" s="93"/>
      <c r="AF146" s="93"/>
      <c r="AG146" s="94"/>
      <c r="AH146" s="95"/>
      <c r="AI146" s="96"/>
      <c r="AJ146" s="96"/>
      <c r="AK146" s="97"/>
      <c r="AL146" s="95"/>
      <c r="AM146" s="93"/>
      <c r="AN146" s="93"/>
      <c r="AO146" s="94"/>
      <c r="AP146" s="98"/>
      <c r="AQ146" s="93"/>
      <c r="AR146" s="93"/>
      <c r="AS146" s="94"/>
      <c r="AT146" s="98"/>
      <c r="AU146" s="93"/>
      <c r="AV146" s="93"/>
      <c r="AW146" s="94"/>
    </row>
    <row r="147" spans="1:49" ht="11.25">
      <c r="A147" s="46"/>
      <c r="B147" s="92"/>
      <c r="C147" s="93"/>
      <c r="D147" s="93"/>
      <c r="E147" s="94"/>
      <c r="F147" s="92"/>
      <c r="G147" s="93"/>
      <c r="H147" s="93"/>
      <c r="I147" s="94"/>
      <c r="J147" s="92"/>
      <c r="K147" s="93"/>
      <c r="L147" s="93"/>
      <c r="M147" s="94"/>
      <c r="N147" s="92"/>
      <c r="O147" s="93"/>
      <c r="P147" s="93"/>
      <c r="Q147" s="94"/>
      <c r="R147" s="92"/>
      <c r="S147" s="93"/>
      <c r="T147" s="93"/>
      <c r="U147" s="94"/>
      <c r="V147" s="92"/>
      <c r="W147" s="93"/>
      <c r="X147" s="93"/>
      <c r="Y147" s="94"/>
      <c r="Z147" s="95"/>
      <c r="AA147" s="96"/>
      <c r="AB147" s="96"/>
      <c r="AC147" s="97"/>
      <c r="AD147" s="95"/>
      <c r="AE147" s="96"/>
      <c r="AF147" s="96"/>
      <c r="AG147" s="97"/>
      <c r="AH147" s="95"/>
      <c r="AI147" s="96"/>
      <c r="AJ147" s="96"/>
      <c r="AK147" s="97"/>
      <c r="AL147" s="95"/>
      <c r="AM147" s="93"/>
      <c r="AN147" s="93"/>
      <c r="AO147" s="94"/>
      <c r="AP147" s="98"/>
      <c r="AQ147" s="93"/>
      <c r="AR147" s="93"/>
      <c r="AS147" s="94"/>
      <c r="AT147" s="98"/>
      <c r="AU147" s="93"/>
      <c r="AV147" s="93"/>
      <c r="AW147" s="94"/>
    </row>
    <row r="148" spans="1:49" ht="11.25">
      <c r="A148" s="46"/>
      <c r="B148" s="92"/>
      <c r="C148" s="93"/>
      <c r="D148" s="93"/>
      <c r="E148" s="94"/>
      <c r="F148" s="92"/>
      <c r="G148" s="93"/>
      <c r="H148" s="93"/>
      <c r="I148" s="94"/>
      <c r="J148" s="92"/>
      <c r="K148" s="93"/>
      <c r="L148" s="93"/>
      <c r="M148" s="94"/>
      <c r="N148" s="92"/>
      <c r="O148" s="93"/>
      <c r="P148" s="93"/>
      <c r="Q148" s="94"/>
      <c r="R148" s="92"/>
      <c r="S148" s="93"/>
      <c r="T148" s="93"/>
      <c r="U148" s="94"/>
      <c r="V148" s="92"/>
      <c r="W148" s="93"/>
      <c r="X148" s="93"/>
      <c r="Y148" s="94"/>
      <c r="Z148" s="95"/>
      <c r="AA148" s="96"/>
      <c r="AB148" s="96"/>
      <c r="AC148" s="97"/>
      <c r="AD148" s="95"/>
      <c r="AE148" s="96"/>
      <c r="AF148" s="96"/>
      <c r="AG148" s="97"/>
      <c r="AH148" s="95"/>
      <c r="AI148" s="96"/>
      <c r="AJ148" s="96"/>
      <c r="AK148" s="97"/>
      <c r="AL148" s="95"/>
      <c r="AM148" s="93"/>
      <c r="AN148" s="93"/>
      <c r="AO148" s="94"/>
      <c r="AP148" s="98"/>
      <c r="AQ148" s="93"/>
      <c r="AR148" s="93"/>
      <c r="AS148" s="94"/>
      <c r="AT148" s="98"/>
      <c r="AU148" s="93"/>
      <c r="AV148" s="93"/>
      <c r="AW148" s="94"/>
    </row>
    <row r="149" spans="1:49" ht="12" thickBot="1">
      <c r="A149" s="46"/>
      <c r="B149" s="45"/>
      <c r="C149" s="43"/>
      <c r="D149" s="43"/>
      <c r="E149" s="44"/>
      <c r="F149" s="45"/>
      <c r="G149" s="43"/>
      <c r="H149" s="43"/>
      <c r="I149" s="44"/>
      <c r="J149" s="45"/>
      <c r="K149" s="43"/>
      <c r="L149" s="43"/>
      <c r="M149" s="44"/>
      <c r="N149" s="45"/>
      <c r="O149" s="43"/>
      <c r="P149" s="43"/>
      <c r="Q149" s="44"/>
      <c r="R149" s="45"/>
      <c r="S149" s="43"/>
      <c r="T149" s="43"/>
      <c r="U149" s="44"/>
      <c r="V149" s="45"/>
      <c r="W149" s="43"/>
      <c r="X149" s="43"/>
      <c r="Y149" s="44"/>
      <c r="Z149" s="42"/>
      <c r="AA149" s="43"/>
      <c r="AB149" s="43"/>
      <c r="AC149" s="44"/>
      <c r="AD149" s="42"/>
      <c r="AE149" s="43"/>
      <c r="AF149" s="43"/>
      <c r="AG149" s="44"/>
      <c r="AH149" s="42"/>
      <c r="AI149" s="43"/>
      <c r="AJ149" s="43"/>
      <c r="AK149" s="44"/>
      <c r="AL149" s="42"/>
      <c r="AM149" s="43"/>
      <c r="AN149" s="43"/>
      <c r="AO149" s="44"/>
      <c r="AP149" s="42"/>
      <c r="AQ149" s="43"/>
      <c r="AR149" s="43"/>
      <c r="AS149" s="44"/>
      <c r="AT149" s="42"/>
      <c r="AU149" s="43"/>
      <c r="AV149" s="43"/>
      <c r="AW149" s="44"/>
    </row>
    <row r="153" spans="1:5" ht="11.25">
      <c r="A153" s="52" t="s">
        <v>48</v>
      </c>
      <c r="B153" s="214" t="e">
        <f>+'SECRETARIA DE PLANEACION'!#REF!</f>
        <v>#REF!</v>
      </c>
      <c r="C153" s="215"/>
      <c r="D153" s="215"/>
      <c r="E153" s="216"/>
    </row>
    <row r="154" spans="1:10" ht="11.25">
      <c r="A154" s="53" t="s">
        <v>49</v>
      </c>
      <c r="B154" s="217" t="e">
        <f>+'SECRETARIA DE PLANEACION'!#REF!</f>
        <v>#REF!</v>
      </c>
      <c r="C154" s="217"/>
      <c r="D154" s="217"/>
      <c r="E154" s="217"/>
      <c r="F154" s="217"/>
      <c r="G154" s="217"/>
      <c r="H154" s="217"/>
      <c r="I154" s="217"/>
      <c r="J154" s="217"/>
    </row>
    <row r="155" spans="1:49" ht="11.25">
      <c r="A155" s="218" t="s">
        <v>29</v>
      </c>
      <c r="B155" s="219" t="s">
        <v>47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19"/>
      <c r="AG155" s="219"/>
      <c r="AH155" s="219"/>
      <c r="AI155" s="219"/>
      <c r="AJ155" s="219"/>
      <c r="AK155" s="219"/>
      <c r="AL155" s="219"/>
      <c r="AM155" s="219"/>
      <c r="AN155" s="219"/>
      <c r="AO155" s="219"/>
      <c r="AP155" s="219"/>
      <c r="AQ155" s="219"/>
      <c r="AR155" s="219"/>
      <c r="AS155" s="219"/>
      <c r="AT155" s="219"/>
      <c r="AU155" s="219"/>
      <c r="AV155" s="219"/>
      <c r="AW155" s="219"/>
    </row>
    <row r="156" spans="1:49" ht="11.25">
      <c r="A156" s="218"/>
      <c r="B156" s="219" t="s">
        <v>30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219"/>
      <c r="AF156" s="219"/>
      <c r="AG156" s="219"/>
      <c r="AH156" s="219"/>
      <c r="AI156" s="219"/>
      <c r="AJ156" s="219"/>
      <c r="AK156" s="219"/>
      <c r="AL156" s="219"/>
      <c r="AM156" s="219"/>
      <c r="AN156" s="219"/>
      <c r="AO156" s="219"/>
      <c r="AP156" s="219"/>
      <c r="AQ156" s="219"/>
      <c r="AR156" s="219"/>
      <c r="AS156" s="219"/>
      <c r="AT156" s="219"/>
      <c r="AU156" s="219"/>
      <c r="AV156" s="219"/>
      <c r="AW156" s="219"/>
    </row>
    <row r="157" spans="1:49" ht="15">
      <c r="A157" s="218"/>
      <c r="B157" s="220" t="s">
        <v>31</v>
      </c>
      <c r="C157" s="212"/>
      <c r="D157" s="212"/>
      <c r="E157" s="213"/>
      <c r="F157" s="221" t="s">
        <v>36</v>
      </c>
      <c r="G157" s="222"/>
      <c r="H157" s="222"/>
      <c r="I157" s="223"/>
      <c r="J157" s="211" t="s">
        <v>37</v>
      </c>
      <c r="K157" s="212"/>
      <c r="L157" s="212"/>
      <c r="M157" s="213"/>
      <c r="N157" s="211" t="s">
        <v>38</v>
      </c>
      <c r="O157" s="212"/>
      <c r="P157" s="212"/>
      <c r="Q157" s="213"/>
      <c r="R157" s="211" t="s">
        <v>39</v>
      </c>
      <c r="S157" s="212"/>
      <c r="T157" s="212"/>
      <c r="U157" s="213"/>
      <c r="V157" s="211" t="s">
        <v>40</v>
      </c>
      <c r="W157" s="212"/>
      <c r="X157" s="212"/>
      <c r="Y157" s="213"/>
      <c r="Z157" s="211" t="s">
        <v>41</v>
      </c>
      <c r="AA157" s="212"/>
      <c r="AB157" s="212"/>
      <c r="AC157" s="213"/>
      <c r="AD157" s="211" t="s">
        <v>42</v>
      </c>
      <c r="AE157" s="212"/>
      <c r="AF157" s="212"/>
      <c r="AG157" s="213"/>
      <c r="AH157" s="211" t="s">
        <v>43</v>
      </c>
      <c r="AI157" s="212"/>
      <c r="AJ157" s="212"/>
      <c r="AK157" s="213"/>
      <c r="AL157" s="211" t="s">
        <v>44</v>
      </c>
      <c r="AM157" s="212"/>
      <c r="AN157" s="212"/>
      <c r="AO157" s="213"/>
      <c r="AP157" s="211" t="s">
        <v>45</v>
      </c>
      <c r="AQ157" s="212"/>
      <c r="AR157" s="212"/>
      <c r="AS157" s="213"/>
      <c r="AT157" s="211" t="s">
        <v>46</v>
      </c>
      <c r="AU157" s="212"/>
      <c r="AV157" s="212"/>
      <c r="AW157" s="213"/>
    </row>
    <row r="158" spans="1:49" ht="11.25">
      <c r="A158" s="218"/>
      <c r="B158" s="36" t="s">
        <v>32</v>
      </c>
      <c r="C158" s="34" t="s">
        <v>33</v>
      </c>
      <c r="D158" s="34" t="s">
        <v>34</v>
      </c>
      <c r="E158" s="39" t="s">
        <v>35</v>
      </c>
      <c r="F158" s="38" t="s">
        <v>32</v>
      </c>
      <c r="G158" s="34" t="s">
        <v>33</v>
      </c>
      <c r="H158" s="34" t="s">
        <v>34</v>
      </c>
      <c r="I158" s="39" t="s">
        <v>35</v>
      </c>
      <c r="J158" s="38" t="s">
        <v>32</v>
      </c>
      <c r="K158" s="34" t="s">
        <v>33</v>
      </c>
      <c r="L158" s="34" t="s">
        <v>34</v>
      </c>
      <c r="M158" s="39" t="s">
        <v>35</v>
      </c>
      <c r="N158" s="38" t="s">
        <v>32</v>
      </c>
      <c r="O158" s="34" t="s">
        <v>33</v>
      </c>
      <c r="P158" s="34" t="s">
        <v>34</v>
      </c>
      <c r="Q158" s="39" t="s">
        <v>35</v>
      </c>
      <c r="R158" s="38" t="s">
        <v>32</v>
      </c>
      <c r="S158" s="34" t="s">
        <v>33</v>
      </c>
      <c r="T158" s="34" t="s">
        <v>34</v>
      </c>
      <c r="U158" s="39" t="s">
        <v>35</v>
      </c>
      <c r="V158" s="38" t="s">
        <v>32</v>
      </c>
      <c r="W158" s="34" t="s">
        <v>33</v>
      </c>
      <c r="X158" s="34" t="s">
        <v>34</v>
      </c>
      <c r="Y158" s="39" t="s">
        <v>35</v>
      </c>
      <c r="Z158" s="38" t="s">
        <v>32</v>
      </c>
      <c r="AA158" s="34" t="s">
        <v>33</v>
      </c>
      <c r="AB158" s="34" t="s">
        <v>34</v>
      </c>
      <c r="AC158" s="39" t="s">
        <v>35</v>
      </c>
      <c r="AD158" s="38" t="s">
        <v>32</v>
      </c>
      <c r="AE158" s="34" t="s">
        <v>33</v>
      </c>
      <c r="AF158" s="34" t="s">
        <v>34</v>
      </c>
      <c r="AG158" s="39" t="s">
        <v>35</v>
      </c>
      <c r="AH158" s="38" t="s">
        <v>32</v>
      </c>
      <c r="AI158" s="34" t="s">
        <v>33</v>
      </c>
      <c r="AJ158" s="34" t="s">
        <v>34</v>
      </c>
      <c r="AK158" s="39" t="s">
        <v>35</v>
      </c>
      <c r="AL158" s="38" t="s">
        <v>32</v>
      </c>
      <c r="AM158" s="34" t="s">
        <v>33</v>
      </c>
      <c r="AN158" s="34" t="s">
        <v>34</v>
      </c>
      <c r="AO158" s="39" t="s">
        <v>35</v>
      </c>
      <c r="AP158" s="38" t="s">
        <v>32</v>
      </c>
      <c r="AQ158" s="34" t="s">
        <v>33</v>
      </c>
      <c r="AR158" s="34" t="s">
        <v>34</v>
      </c>
      <c r="AS158" s="39" t="s">
        <v>35</v>
      </c>
      <c r="AT158" s="38" t="s">
        <v>32</v>
      </c>
      <c r="AU158" s="34" t="s">
        <v>33</v>
      </c>
      <c r="AV158" s="34" t="s">
        <v>34</v>
      </c>
      <c r="AW158" s="39" t="s">
        <v>35</v>
      </c>
    </row>
    <row r="159" spans="1:49" ht="22.5" customHeight="1">
      <c r="A159" s="46" t="e">
        <f>+'SECRETARIA DE PLANEACION'!#REF!</f>
        <v>#REF!</v>
      </c>
      <c r="B159" s="62"/>
      <c r="C159" s="60"/>
      <c r="D159" s="60"/>
      <c r="E159" s="61"/>
      <c r="F159" s="92"/>
      <c r="G159" s="93"/>
      <c r="H159" s="93"/>
      <c r="I159" s="94"/>
      <c r="J159" s="54"/>
      <c r="K159" s="54"/>
      <c r="L159" s="54"/>
      <c r="M159" s="54"/>
      <c r="N159" s="92"/>
      <c r="O159" s="93"/>
      <c r="P159" s="93"/>
      <c r="Q159" s="94"/>
      <c r="R159" s="54"/>
      <c r="S159" s="54"/>
      <c r="T159" s="54"/>
      <c r="U159" s="54"/>
      <c r="V159" s="54"/>
      <c r="W159" s="54"/>
      <c r="X159" s="54"/>
      <c r="Y159" s="54"/>
      <c r="Z159" s="92"/>
      <c r="AA159" s="93"/>
      <c r="AB159" s="93"/>
      <c r="AC159" s="94"/>
      <c r="AD159" s="92"/>
      <c r="AE159" s="93"/>
      <c r="AF159" s="93"/>
      <c r="AG159" s="94"/>
      <c r="AH159" s="92"/>
      <c r="AI159" s="93"/>
      <c r="AJ159" s="93"/>
      <c r="AK159" s="94"/>
      <c r="AL159" s="50"/>
      <c r="AM159" s="60"/>
      <c r="AN159" s="60"/>
      <c r="AO159" s="61"/>
      <c r="AP159" s="59"/>
      <c r="AQ159" s="60"/>
      <c r="AR159" s="60"/>
      <c r="AS159" s="61"/>
      <c r="AT159" s="59"/>
      <c r="AU159" s="60"/>
      <c r="AV159" s="60"/>
      <c r="AW159" s="61"/>
    </row>
    <row r="160" spans="1:49" ht="11.25">
      <c r="A160" s="46"/>
      <c r="B160" s="62"/>
      <c r="C160" s="60"/>
      <c r="D160" s="60"/>
      <c r="E160" s="61"/>
      <c r="F160" s="62"/>
      <c r="G160" s="60"/>
      <c r="H160" s="60"/>
      <c r="I160" s="61"/>
      <c r="J160" s="92"/>
      <c r="K160" s="93"/>
      <c r="L160" s="93"/>
      <c r="M160" s="94"/>
      <c r="N160" s="92"/>
      <c r="O160" s="93"/>
      <c r="P160" s="93"/>
      <c r="Q160" s="94"/>
      <c r="R160" s="92"/>
      <c r="S160" s="93"/>
      <c r="T160" s="93"/>
      <c r="U160" s="94"/>
      <c r="V160" s="92"/>
      <c r="W160" s="93"/>
      <c r="X160" s="93"/>
      <c r="Y160" s="94"/>
      <c r="Z160" s="92"/>
      <c r="AA160" s="93"/>
      <c r="AB160" s="93"/>
      <c r="AC160" s="94"/>
      <c r="AD160" s="92"/>
      <c r="AE160" s="93"/>
      <c r="AF160" s="93"/>
      <c r="AG160" s="94"/>
      <c r="AH160" s="92"/>
      <c r="AI160" s="93"/>
      <c r="AJ160" s="93"/>
      <c r="AK160" s="94"/>
      <c r="AL160" s="50"/>
      <c r="AM160" s="60"/>
      <c r="AN160" s="60"/>
      <c r="AO160" s="61"/>
      <c r="AP160" s="59"/>
      <c r="AQ160" s="60"/>
      <c r="AR160" s="60"/>
      <c r="AS160" s="61"/>
      <c r="AT160" s="59"/>
      <c r="AU160" s="60"/>
      <c r="AV160" s="60"/>
      <c r="AW160" s="61"/>
    </row>
    <row r="161" spans="1:49" ht="11.25">
      <c r="A161" s="46"/>
      <c r="B161" s="92"/>
      <c r="C161" s="93"/>
      <c r="D161" s="93"/>
      <c r="E161" s="94"/>
      <c r="F161" s="92"/>
      <c r="G161" s="93"/>
      <c r="H161" s="93"/>
      <c r="I161" s="94"/>
      <c r="J161" s="92"/>
      <c r="K161" s="93"/>
      <c r="L161" s="93"/>
      <c r="M161" s="94"/>
      <c r="N161" s="62"/>
      <c r="O161" s="60"/>
      <c r="P161" s="60"/>
      <c r="Q161" s="61"/>
      <c r="R161" s="92"/>
      <c r="S161" s="93"/>
      <c r="T161" s="93"/>
      <c r="U161" s="94"/>
      <c r="V161" s="92"/>
      <c r="W161" s="93"/>
      <c r="X161" s="93"/>
      <c r="Y161" s="94"/>
      <c r="Z161" s="95"/>
      <c r="AA161" s="96"/>
      <c r="AB161" s="96"/>
      <c r="AC161" s="97"/>
      <c r="AD161" s="95"/>
      <c r="AE161" s="96"/>
      <c r="AF161" s="96"/>
      <c r="AG161" s="97"/>
      <c r="AH161" s="95"/>
      <c r="AI161" s="96"/>
      <c r="AJ161" s="96"/>
      <c r="AK161" s="97"/>
      <c r="AL161" s="95"/>
      <c r="AM161" s="93"/>
      <c r="AN161" s="93"/>
      <c r="AO161" s="94"/>
      <c r="AP161" s="98"/>
      <c r="AQ161" s="93"/>
      <c r="AR161" s="93"/>
      <c r="AS161" s="94"/>
      <c r="AT161" s="98"/>
      <c r="AU161" s="93"/>
      <c r="AV161" s="93"/>
      <c r="AW161" s="94"/>
    </row>
    <row r="162" spans="1:49" ht="11.25">
      <c r="A162" s="46"/>
      <c r="B162" s="92"/>
      <c r="C162" s="93"/>
      <c r="D162" s="93"/>
      <c r="E162" s="94"/>
      <c r="F162" s="92"/>
      <c r="G162" s="93"/>
      <c r="H162" s="93"/>
      <c r="I162" s="94"/>
      <c r="J162" s="92"/>
      <c r="K162" s="93"/>
      <c r="L162" s="93"/>
      <c r="M162" s="94"/>
      <c r="N162" s="92"/>
      <c r="O162" s="93"/>
      <c r="P162" s="93"/>
      <c r="Q162" s="94"/>
      <c r="R162" s="92"/>
      <c r="S162" s="93"/>
      <c r="T162" s="93"/>
      <c r="U162" s="94"/>
      <c r="V162" s="92"/>
      <c r="W162" s="93"/>
      <c r="X162" s="93"/>
      <c r="Y162" s="94"/>
      <c r="Z162" s="95"/>
      <c r="AA162" s="96"/>
      <c r="AB162" s="96"/>
      <c r="AC162" s="97"/>
      <c r="AD162" s="62"/>
      <c r="AE162" s="60"/>
      <c r="AF162" s="60"/>
      <c r="AG162" s="61"/>
      <c r="AH162" s="95"/>
      <c r="AI162" s="96"/>
      <c r="AJ162" s="96"/>
      <c r="AK162" s="97"/>
      <c r="AL162" s="95"/>
      <c r="AM162" s="93"/>
      <c r="AN162" s="93"/>
      <c r="AO162" s="94"/>
      <c r="AP162" s="98"/>
      <c r="AQ162" s="93"/>
      <c r="AR162" s="93"/>
      <c r="AS162" s="94"/>
      <c r="AT162" s="98"/>
      <c r="AU162" s="93"/>
      <c r="AV162" s="93"/>
      <c r="AW162" s="94"/>
    </row>
    <row r="163" spans="1:49" ht="11.25">
      <c r="A163" s="46"/>
      <c r="B163" s="92"/>
      <c r="C163" s="93"/>
      <c r="D163" s="93"/>
      <c r="E163" s="94"/>
      <c r="F163" s="92"/>
      <c r="G163" s="93"/>
      <c r="H163" s="93"/>
      <c r="I163" s="94"/>
      <c r="J163" s="92"/>
      <c r="K163" s="93"/>
      <c r="L163" s="93"/>
      <c r="M163" s="94"/>
      <c r="N163" s="62"/>
      <c r="O163" s="60"/>
      <c r="P163" s="60"/>
      <c r="Q163" s="61"/>
      <c r="R163" s="92"/>
      <c r="S163" s="93"/>
      <c r="T163" s="93"/>
      <c r="U163" s="94"/>
      <c r="V163" s="92"/>
      <c r="W163" s="93"/>
      <c r="X163" s="93"/>
      <c r="Y163" s="94"/>
      <c r="Z163" s="95"/>
      <c r="AA163" s="96"/>
      <c r="AB163" s="96"/>
      <c r="AC163" s="97"/>
      <c r="AD163" s="92"/>
      <c r="AE163" s="93"/>
      <c r="AF163" s="93"/>
      <c r="AG163" s="94"/>
      <c r="AH163" s="95"/>
      <c r="AI163" s="96"/>
      <c r="AJ163" s="96"/>
      <c r="AK163" s="97"/>
      <c r="AL163" s="95"/>
      <c r="AM163" s="93"/>
      <c r="AN163" s="93"/>
      <c r="AO163" s="94"/>
      <c r="AP163" s="98"/>
      <c r="AQ163" s="93"/>
      <c r="AR163" s="93"/>
      <c r="AS163" s="94"/>
      <c r="AT163" s="98"/>
      <c r="AU163" s="93"/>
      <c r="AV163" s="93"/>
      <c r="AW163" s="94"/>
    </row>
    <row r="164" spans="1:49" ht="11.25">
      <c r="A164" s="46"/>
      <c r="B164" s="92"/>
      <c r="C164" s="93"/>
      <c r="D164" s="93"/>
      <c r="E164" s="94"/>
      <c r="F164" s="92"/>
      <c r="G164" s="93"/>
      <c r="H164" s="93"/>
      <c r="I164" s="94"/>
      <c r="J164" s="92"/>
      <c r="K164" s="93"/>
      <c r="L164" s="93"/>
      <c r="M164" s="94"/>
      <c r="N164" s="92"/>
      <c r="O164" s="93"/>
      <c r="P164" s="93"/>
      <c r="Q164" s="94"/>
      <c r="R164" s="92"/>
      <c r="S164" s="93"/>
      <c r="T164" s="93"/>
      <c r="U164" s="94"/>
      <c r="V164" s="92"/>
      <c r="W164" s="93"/>
      <c r="X164" s="93"/>
      <c r="Y164" s="94"/>
      <c r="Z164" s="95"/>
      <c r="AA164" s="96"/>
      <c r="AB164" s="96"/>
      <c r="AC164" s="97"/>
      <c r="AD164" s="95"/>
      <c r="AE164" s="96"/>
      <c r="AF164" s="96"/>
      <c r="AG164" s="97"/>
      <c r="AH164" s="95"/>
      <c r="AI164" s="96"/>
      <c r="AJ164" s="96"/>
      <c r="AK164" s="97"/>
      <c r="AL164" s="95"/>
      <c r="AM164" s="93"/>
      <c r="AN164" s="93"/>
      <c r="AO164" s="94"/>
      <c r="AP164" s="98"/>
      <c r="AQ164" s="93"/>
      <c r="AR164" s="93"/>
      <c r="AS164" s="94"/>
      <c r="AT164" s="98"/>
      <c r="AU164" s="93"/>
      <c r="AV164" s="93"/>
      <c r="AW164" s="94"/>
    </row>
    <row r="165" spans="1:49" ht="11.25">
      <c r="A165" s="46"/>
      <c r="B165" s="92"/>
      <c r="C165" s="93"/>
      <c r="D165" s="93"/>
      <c r="E165" s="94"/>
      <c r="F165" s="92"/>
      <c r="G165" s="93"/>
      <c r="H165" s="93"/>
      <c r="I165" s="94"/>
      <c r="J165" s="92"/>
      <c r="K165" s="93"/>
      <c r="L165" s="93"/>
      <c r="M165" s="94"/>
      <c r="N165" s="92"/>
      <c r="O165" s="93"/>
      <c r="P165" s="93"/>
      <c r="Q165" s="94"/>
      <c r="R165" s="92"/>
      <c r="S165" s="93"/>
      <c r="T165" s="93"/>
      <c r="U165" s="94"/>
      <c r="V165" s="92"/>
      <c r="W165" s="93"/>
      <c r="X165" s="93"/>
      <c r="Y165" s="94"/>
      <c r="Z165" s="95"/>
      <c r="AA165" s="96"/>
      <c r="AB165" s="96"/>
      <c r="AC165" s="97"/>
      <c r="AD165" s="95"/>
      <c r="AE165" s="96"/>
      <c r="AF165" s="96"/>
      <c r="AG165" s="97"/>
      <c r="AH165" s="95"/>
      <c r="AI165" s="96"/>
      <c r="AJ165" s="96"/>
      <c r="AK165" s="97"/>
      <c r="AL165" s="95"/>
      <c r="AM165" s="93"/>
      <c r="AN165" s="93"/>
      <c r="AO165" s="94"/>
      <c r="AP165" s="98"/>
      <c r="AQ165" s="93"/>
      <c r="AR165" s="93"/>
      <c r="AS165" s="94"/>
      <c r="AT165" s="98"/>
      <c r="AU165" s="93"/>
      <c r="AV165" s="93"/>
      <c r="AW165" s="94"/>
    </row>
    <row r="166" spans="1:49" ht="12" thickBot="1">
      <c r="A166" s="46"/>
      <c r="B166" s="45"/>
      <c r="C166" s="43"/>
      <c r="D166" s="43"/>
      <c r="E166" s="44"/>
      <c r="F166" s="45"/>
      <c r="G166" s="43"/>
      <c r="H166" s="43"/>
      <c r="I166" s="44"/>
      <c r="J166" s="45"/>
      <c r="K166" s="43"/>
      <c r="L166" s="43"/>
      <c r="M166" s="44"/>
      <c r="N166" s="45"/>
      <c r="O166" s="43"/>
      <c r="P166" s="43"/>
      <c r="Q166" s="44"/>
      <c r="R166" s="45"/>
      <c r="S166" s="43"/>
      <c r="T166" s="43"/>
      <c r="U166" s="44"/>
      <c r="V166" s="45"/>
      <c r="W166" s="43"/>
      <c r="X166" s="43"/>
      <c r="Y166" s="44"/>
      <c r="Z166" s="42"/>
      <c r="AA166" s="43"/>
      <c r="AB166" s="43"/>
      <c r="AC166" s="44"/>
      <c r="AD166" s="42"/>
      <c r="AE166" s="43"/>
      <c r="AF166" s="43"/>
      <c r="AG166" s="44"/>
      <c r="AH166" s="42"/>
      <c r="AI166" s="43"/>
      <c r="AJ166" s="43"/>
      <c r="AK166" s="44"/>
      <c r="AL166" s="42"/>
      <c r="AM166" s="43"/>
      <c r="AN166" s="43"/>
      <c r="AO166" s="44"/>
      <c r="AP166" s="42"/>
      <c r="AQ166" s="43"/>
      <c r="AR166" s="43"/>
      <c r="AS166" s="44"/>
      <c r="AT166" s="42"/>
      <c r="AU166" s="43"/>
      <c r="AV166" s="43"/>
      <c r="AW166" s="44"/>
    </row>
    <row r="169" spans="1:5" ht="11.25">
      <c r="A169" s="52" t="s">
        <v>48</v>
      </c>
      <c r="B169" s="214" t="e">
        <f>+'SECRETARIA DE PLANEACION'!#REF!</f>
        <v>#REF!</v>
      </c>
      <c r="C169" s="215"/>
      <c r="D169" s="215"/>
      <c r="E169" s="216"/>
    </row>
    <row r="170" spans="1:10" ht="11.25">
      <c r="A170" s="53" t="s">
        <v>49</v>
      </c>
      <c r="B170" s="217" t="e">
        <f>+'SECRETARIA DE PLANEACION'!#REF!</f>
        <v>#REF!</v>
      </c>
      <c r="C170" s="217"/>
      <c r="D170" s="217"/>
      <c r="E170" s="217"/>
      <c r="F170" s="217"/>
      <c r="G170" s="217"/>
      <c r="H170" s="217"/>
      <c r="I170" s="217"/>
      <c r="J170" s="217"/>
    </row>
    <row r="171" spans="1:49" ht="11.25">
      <c r="A171" s="218" t="s">
        <v>29</v>
      </c>
      <c r="B171" s="219" t="s">
        <v>47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  <c r="AD171" s="219"/>
      <c r="AE171" s="219"/>
      <c r="AF171" s="219"/>
      <c r="AG171" s="219"/>
      <c r="AH171" s="219"/>
      <c r="AI171" s="219"/>
      <c r="AJ171" s="219"/>
      <c r="AK171" s="219"/>
      <c r="AL171" s="219"/>
      <c r="AM171" s="219"/>
      <c r="AN171" s="219"/>
      <c r="AO171" s="219"/>
      <c r="AP171" s="219"/>
      <c r="AQ171" s="219"/>
      <c r="AR171" s="219"/>
      <c r="AS171" s="219"/>
      <c r="AT171" s="219"/>
      <c r="AU171" s="219"/>
      <c r="AV171" s="219"/>
      <c r="AW171" s="219"/>
    </row>
    <row r="172" spans="1:49" ht="11.25">
      <c r="A172" s="218"/>
      <c r="B172" s="219" t="s">
        <v>30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  <c r="AF172" s="219"/>
      <c r="AG172" s="219"/>
      <c r="AH172" s="219"/>
      <c r="AI172" s="219"/>
      <c r="AJ172" s="219"/>
      <c r="AK172" s="219"/>
      <c r="AL172" s="219"/>
      <c r="AM172" s="219"/>
      <c r="AN172" s="219"/>
      <c r="AO172" s="219"/>
      <c r="AP172" s="219"/>
      <c r="AQ172" s="219"/>
      <c r="AR172" s="219"/>
      <c r="AS172" s="219"/>
      <c r="AT172" s="219"/>
      <c r="AU172" s="219"/>
      <c r="AV172" s="219"/>
      <c r="AW172" s="219"/>
    </row>
    <row r="173" spans="1:49" ht="15">
      <c r="A173" s="218"/>
      <c r="B173" s="220" t="s">
        <v>31</v>
      </c>
      <c r="C173" s="212"/>
      <c r="D173" s="212"/>
      <c r="E173" s="213"/>
      <c r="F173" s="221" t="s">
        <v>36</v>
      </c>
      <c r="G173" s="222"/>
      <c r="H173" s="222"/>
      <c r="I173" s="223"/>
      <c r="J173" s="211" t="s">
        <v>37</v>
      </c>
      <c r="K173" s="212"/>
      <c r="L173" s="212"/>
      <c r="M173" s="213"/>
      <c r="N173" s="211" t="s">
        <v>38</v>
      </c>
      <c r="O173" s="212"/>
      <c r="P173" s="212"/>
      <c r="Q173" s="213"/>
      <c r="R173" s="211" t="s">
        <v>39</v>
      </c>
      <c r="S173" s="212"/>
      <c r="T173" s="212"/>
      <c r="U173" s="213"/>
      <c r="V173" s="211" t="s">
        <v>40</v>
      </c>
      <c r="W173" s="212"/>
      <c r="X173" s="212"/>
      <c r="Y173" s="213"/>
      <c r="Z173" s="211" t="s">
        <v>41</v>
      </c>
      <c r="AA173" s="212"/>
      <c r="AB173" s="212"/>
      <c r="AC173" s="213"/>
      <c r="AD173" s="211" t="s">
        <v>42</v>
      </c>
      <c r="AE173" s="212"/>
      <c r="AF173" s="212"/>
      <c r="AG173" s="213"/>
      <c r="AH173" s="211" t="s">
        <v>43</v>
      </c>
      <c r="AI173" s="212"/>
      <c r="AJ173" s="212"/>
      <c r="AK173" s="213"/>
      <c r="AL173" s="211" t="s">
        <v>44</v>
      </c>
      <c r="AM173" s="212"/>
      <c r="AN173" s="212"/>
      <c r="AO173" s="213"/>
      <c r="AP173" s="211" t="s">
        <v>45</v>
      </c>
      <c r="AQ173" s="212"/>
      <c r="AR173" s="212"/>
      <c r="AS173" s="213"/>
      <c r="AT173" s="211" t="s">
        <v>46</v>
      </c>
      <c r="AU173" s="212"/>
      <c r="AV173" s="212"/>
      <c r="AW173" s="213"/>
    </row>
    <row r="174" spans="1:49" ht="11.25">
      <c r="A174" s="218"/>
      <c r="B174" s="36" t="s">
        <v>32</v>
      </c>
      <c r="C174" s="34" t="s">
        <v>33</v>
      </c>
      <c r="D174" s="34" t="s">
        <v>34</v>
      </c>
      <c r="E174" s="39" t="s">
        <v>35</v>
      </c>
      <c r="F174" s="38" t="s">
        <v>32</v>
      </c>
      <c r="G174" s="34" t="s">
        <v>33</v>
      </c>
      <c r="H174" s="34" t="s">
        <v>34</v>
      </c>
      <c r="I174" s="39" t="s">
        <v>35</v>
      </c>
      <c r="J174" s="38" t="s">
        <v>32</v>
      </c>
      <c r="K174" s="34" t="s">
        <v>33</v>
      </c>
      <c r="L174" s="34" t="s">
        <v>34</v>
      </c>
      <c r="M174" s="39" t="s">
        <v>35</v>
      </c>
      <c r="N174" s="38" t="s">
        <v>32</v>
      </c>
      <c r="O174" s="34" t="s">
        <v>33</v>
      </c>
      <c r="P174" s="34" t="s">
        <v>34</v>
      </c>
      <c r="Q174" s="39" t="s">
        <v>35</v>
      </c>
      <c r="R174" s="38" t="s">
        <v>32</v>
      </c>
      <c r="S174" s="34" t="s">
        <v>33</v>
      </c>
      <c r="T174" s="34" t="s">
        <v>34</v>
      </c>
      <c r="U174" s="39" t="s">
        <v>35</v>
      </c>
      <c r="V174" s="38" t="s">
        <v>32</v>
      </c>
      <c r="W174" s="34" t="s">
        <v>33</v>
      </c>
      <c r="X174" s="34" t="s">
        <v>34</v>
      </c>
      <c r="Y174" s="39" t="s">
        <v>35</v>
      </c>
      <c r="Z174" s="38" t="s">
        <v>32</v>
      </c>
      <c r="AA174" s="34" t="s">
        <v>33</v>
      </c>
      <c r="AB174" s="34" t="s">
        <v>34</v>
      </c>
      <c r="AC174" s="39" t="s">
        <v>35</v>
      </c>
      <c r="AD174" s="38" t="s">
        <v>32</v>
      </c>
      <c r="AE174" s="34" t="s">
        <v>33</v>
      </c>
      <c r="AF174" s="34" t="s">
        <v>34</v>
      </c>
      <c r="AG174" s="39" t="s">
        <v>35</v>
      </c>
      <c r="AH174" s="38" t="s">
        <v>32</v>
      </c>
      <c r="AI174" s="34" t="s">
        <v>33</v>
      </c>
      <c r="AJ174" s="34" t="s">
        <v>34</v>
      </c>
      <c r="AK174" s="39" t="s">
        <v>35</v>
      </c>
      <c r="AL174" s="38" t="s">
        <v>32</v>
      </c>
      <c r="AM174" s="34" t="s">
        <v>33</v>
      </c>
      <c r="AN174" s="34" t="s">
        <v>34</v>
      </c>
      <c r="AO174" s="39" t="s">
        <v>35</v>
      </c>
      <c r="AP174" s="38" t="s">
        <v>32</v>
      </c>
      <c r="AQ174" s="34" t="s">
        <v>33</v>
      </c>
      <c r="AR174" s="34" t="s">
        <v>34</v>
      </c>
      <c r="AS174" s="39" t="s">
        <v>35</v>
      </c>
      <c r="AT174" s="38" t="s">
        <v>32</v>
      </c>
      <c r="AU174" s="34" t="s">
        <v>33</v>
      </c>
      <c r="AV174" s="34" t="s">
        <v>34</v>
      </c>
      <c r="AW174" s="39" t="s">
        <v>35</v>
      </c>
    </row>
    <row r="175" spans="1:49" ht="12">
      <c r="A175" s="46" t="e">
        <f>+'SECRETARIA DE PLANEACION'!#REF!</f>
        <v>#REF!</v>
      </c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</row>
    <row r="176" spans="1:49" ht="11.25">
      <c r="A176" s="46"/>
      <c r="B176" s="62"/>
      <c r="C176" s="60"/>
      <c r="D176" s="60"/>
      <c r="E176" s="61"/>
      <c r="F176" s="62"/>
      <c r="G176" s="60"/>
      <c r="H176" s="60"/>
      <c r="I176" s="61"/>
      <c r="J176" s="92"/>
      <c r="K176" s="93"/>
      <c r="L176" s="93"/>
      <c r="M176" s="94"/>
      <c r="N176" s="92"/>
      <c r="O176" s="93"/>
      <c r="P176" s="93"/>
      <c r="Q176" s="94"/>
      <c r="R176" s="92"/>
      <c r="S176" s="93"/>
      <c r="T176" s="93"/>
      <c r="U176" s="94"/>
      <c r="V176" s="92"/>
      <c r="W176" s="93"/>
      <c r="X176" s="93"/>
      <c r="Y176" s="94"/>
      <c r="Z176" s="92"/>
      <c r="AA176" s="93"/>
      <c r="AB176" s="93"/>
      <c r="AC176" s="94"/>
      <c r="AD176" s="92"/>
      <c r="AE176" s="93"/>
      <c r="AF176" s="93"/>
      <c r="AG176" s="94"/>
      <c r="AH176" s="92"/>
      <c r="AI176" s="93"/>
      <c r="AJ176" s="93"/>
      <c r="AK176" s="94"/>
      <c r="AL176" s="50"/>
      <c r="AM176" s="60"/>
      <c r="AN176" s="60"/>
      <c r="AO176" s="61"/>
      <c r="AP176" s="59"/>
      <c r="AQ176" s="60"/>
      <c r="AR176" s="60"/>
      <c r="AS176" s="61"/>
      <c r="AT176" s="59"/>
      <c r="AU176" s="60"/>
      <c r="AV176" s="60"/>
      <c r="AW176" s="61"/>
    </row>
    <row r="177" spans="1:49" ht="11.25">
      <c r="A177" s="46"/>
      <c r="B177" s="92"/>
      <c r="C177" s="93"/>
      <c r="D177" s="93"/>
      <c r="E177" s="94"/>
      <c r="F177" s="92"/>
      <c r="G177" s="93"/>
      <c r="H177" s="93"/>
      <c r="I177" s="94"/>
      <c r="J177" s="92"/>
      <c r="K177" s="93"/>
      <c r="L177" s="93"/>
      <c r="M177" s="94"/>
      <c r="N177" s="62"/>
      <c r="O177" s="60"/>
      <c r="P177" s="60"/>
      <c r="Q177" s="61"/>
      <c r="R177" s="92"/>
      <c r="S177" s="93"/>
      <c r="T177" s="93"/>
      <c r="U177" s="94"/>
      <c r="V177" s="92"/>
      <c r="W177" s="93"/>
      <c r="X177" s="93"/>
      <c r="Y177" s="94"/>
      <c r="Z177" s="95"/>
      <c r="AA177" s="96"/>
      <c r="AB177" s="96"/>
      <c r="AC177" s="97"/>
      <c r="AD177" s="95"/>
      <c r="AE177" s="96"/>
      <c r="AF177" s="96"/>
      <c r="AG177" s="97"/>
      <c r="AH177" s="95"/>
      <c r="AI177" s="96"/>
      <c r="AJ177" s="96"/>
      <c r="AK177" s="97"/>
      <c r="AL177" s="95"/>
      <c r="AM177" s="93"/>
      <c r="AN177" s="93"/>
      <c r="AO177" s="94"/>
      <c r="AP177" s="98"/>
      <c r="AQ177" s="93"/>
      <c r="AR177" s="93"/>
      <c r="AS177" s="94"/>
      <c r="AT177" s="98"/>
      <c r="AU177" s="93"/>
      <c r="AV177" s="93"/>
      <c r="AW177" s="94"/>
    </row>
    <row r="178" spans="1:49" ht="11.25">
      <c r="A178" s="46"/>
      <c r="B178" s="92"/>
      <c r="C178" s="93"/>
      <c r="D178" s="93"/>
      <c r="E178" s="94"/>
      <c r="F178" s="92"/>
      <c r="G178" s="93"/>
      <c r="H178" s="93"/>
      <c r="I178" s="94"/>
      <c r="J178" s="92"/>
      <c r="K178" s="93"/>
      <c r="L178" s="93"/>
      <c r="M178" s="94"/>
      <c r="N178" s="92"/>
      <c r="O178" s="93"/>
      <c r="P178" s="93"/>
      <c r="Q178" s="94"/>
      <c r="R178" s="92"/>
      <c r="S178" s="93"/>
      <c r="T178" s="93"/>
      <c r="U178" s="94"/>
      <c r="V178" s="92"/>
      <c r="W178" s="93"/>
      <c r="X178" s="93"/>
      <c r="Y178" s="94"/>
      <c r="Z178" s="95"/>
      <c r="AA178" s="96"/>
      <c r="AB178" s="96"/>
      <c r="AC178" s="97"/>
      <c r="AD178" s="62"/>
      <c r="AE178" s="60"/>
      <c r="AF178" s="60"/>
      <c r="AG178" s="61"/>
      <c r="AH178" s="95"/>
      <c r="AI178" s="96"/>
      <c r="AJ178" s="96"/>
      <c r="AK178" s="97"/>
      <c r="AL178" s="95"/>
      <c r="AM178" s="93"/>
      <c r="AN178" s="93"/>
      <c r="AO178" s="94"/>
      <c r="AP178" s="98"/>
      <c r="AQ178" s="93"/>
      <c r="AR178" s="93"/>
      <c r="AS178" s="94"/>
      <c r="AT178" s="98"/>
      <c r="AU178" s="93"/>
      <c r="AV178" s="93"/>
      <c r="AW178" s="94"/>
    </row>
    <row r="179" spans="1:49" ht="11.25">
      <c r="A179" s="46"/>
      <c r="B179" s="92"/>
      <c r="C179" s="93"/>
      <c r="D179" s="93"/>
      <c r="E179" s="94"/>
      <c r="F179" s="92"/>
      <c r="G179" s="93"/>
      <c r="H179" s="93"/>
      <c r="I179" s="94"/>
      <c r="J179" s="92"/>
      <c r="K179" s="93"/>
      <c r="L179" s="93"/>
      <c r="M179" s="94"/>
      <c r="N179" s="62"/>
      <c r="O179" s="60"/>
      <c r="P179" s="60"/>
      <c r="Q179" s="61"/>
      <c r="R179" s="92"/>
      <c r="S179" s="93"/>
      <c r="T179" s="93"/>
      <c r="U179" s="94"/>
      <c r="V179" s="92"/>
      <c r="W179" s="93"/>
      <c r="X179" s="93"/>
      <c r="Y179" s="94"/>
      <c r="Z179" s="95"/>
      <c r="AA179" s="96"/>
      <c r="AB179" s="96"/>
      <c r="AC179" s="97"/>
      <c r="AD179" s="92"/>
      <c r="AE179" s="93"/>
      <c r="AF179" s="93"/>
      <c r="AG179" s="94"/>
      <c r="AH179" s="95"/>
      <c r="AI179" s="96"/>
      <c r="AJ179" s="96"/>
      <c r="AK179" s="97"/>
      <c r="AL179" s="95"/>
      <c r="AM179" s="93"/>
      <c r="AN179" s="93"/>
      <c r="AO179" s="94"/>
      <c r="AP179" s="98"/>
      <c r="AQ179" s="93"/>
      <c r="AR179" s="93"/>
      <c r="AS179" s="94"/>
      <c r="AT179" s="98"/>
      <c r="AU179" s="93"/>
      <c r="AV179" s="93"/>
      <c r="AW179" s="94"/>
    </row>
    <row r="180" spans="1:49" ht="11.25">
      <c r="A180" s="46"/>
      <c r="B180" s="92"/>
      <c r="C180" s="93"/>
      <c r="D180" s="93"/>
      <c r="E180" s="94"/>
      <c r="F180" s="92"/>
      <c r="G180" s="93"/>
      <c r="H180" s="93"/>
      <c r="I180" s="94"/>
      <c r="J180" s="92"/>
      <c r="K180" s="93"/>
      <c r="L180" s="93"/>
      <c r="M180" s="94"/>
      <c r="N180" s="92"/>
      <c r="O180" s="93"/>
      <c r="P180" s="93"/>
      <c r="Q180" s="94"/>
      <c r="R180" s="92"/>
      <c r="S180" s="93"/>
      <c r="T180" s="93"/>
      <c r="U180" s="94"/>
      <c r="V180" s="92"/>
      <c r="W180" s="93"/>
      <c r="X180" s="93"/>
      <c r="Y180" s="94"/>
      <c r="Z180" s="95"/>
      <c r="AA180" s="96"/>
      <c r="AB180" s="96"/>
      <c r="AC180" s="97"/>
      <c r="AD180" s="95"/>
      <c r="AE180" s="96"/>
      <c r="AF180" s="96"/>
      <c r="AG180" s="97"/>
      <c r="AH180" s="95"/>
      <c r="AI180" s="96"/>
      <c r="AJ180" s="96"/>
      <c r="AK180" s="97"/>
      <c r="AL180" s="95"/>
      <c r="AM180" s="93"/>
      <c r="AN180" s="93"/>
      <c r="AO180" s="94"/>
      <c r="AP180" s="98"/>
      <c r="AQ180" s="93"/>
      <c r="AR180" s="93"/>
      <c r="AS180" s="94"/>
      <c r="AT180" s="98"/>
      <c r="AU180" s="93"/>
      <c r="AV180" s="93"/>
      <c r="AW180" s="94"/>
    </row>
    <row r="181" spans="1:49" ht="11.25">
      <c r="A181" s="46"/>
      <c r="B181" s="92"/>
      <c r="C181" s="93"/>
      <c r="D181" s="93"/>
      <c r="E181" s="94"/>
      <c r="F181" s="92"/>
      <c r="G181" s="93"/>
      <c r="H181" s="93"/>
      <c r="I181" s="94"/>
      <c r="J181" s="92"/>
      <c r="K181" s="93"/>
      <c r="L181" s="93"/>
      <c r="M181" s="94"/>
      <c r="N181" s="92"/>
      <c r="O181" s="93"/>
      <c r="P181" s="93"/>
      <c r="Q181" s="94"/>
      <c r="R181" s="92"/>
      <c r="S181" s="93"/>
      <c r="T181" s="93"/>
      <c r="U181" s="94"/>
      <c r="V181" s="92"/>
      <c r="W181" s="93"/>
      <c r="X181" s="93"/>
      <c r="Y181" s="94"/>
      <c r="Z181" s="95"/>
      <c r="AA181" s="96"/>
      <c r="AB181" s="96"/>
      <c r="AC181" s="97"/>
      <c r="AD181" s="95"/>
      <c r="AE181" s="96"/>
      <c r="AF181" s="96"/>
      <c r="AG181" s="97"/>
      <c r="AH181" s="95"/>
      <c r="AI181" s="96"/>
      <c r="AJ181" s="96"/>
      <c r="AK181" s="97"/>
      <c r="AL181" s="95"/>
      <c r="AM181" s="93"/>
      <c r="AN181" s="93"/>
      <c r="AO181" s="94"/>
      <c r="AP181" s="98"/>
      <c r="AQ181" s="93"/>
      <c r="AR181" s="93"/>
      <c r="AS181" s="94"/>
      <c r="AT181" s="98"/>
      <c r="AU181" s="93"/>
      <c r="AV181" s="93"/>
      <c r="AW181" s="94"/>
    </row>
    <row r="182" spans="1:49" ht="12" thickBot="1">
      <c r="A182" s="46"/>
      <c r="B182" s="45"/>
      <c r="C182" s="43"/>
      <c r="D182" s="43"/>
      <c r="E182" s="44"/>
      <c r="F182" s="45"/>
      <c r="G182" s="43"/>
      <c r="H182" s="43"/>
      <c r="I182" s="44"/>
      <c r="J182" s="45"/>
      <c r="K182" s="43"/>
      <c r="L182" s="43"/>
      <c r="M182" s="44"/>
      <c r="N182" s="45"/>
      <c r="O182" s="43"/>
      <c r="P182" s="43"/>
      <c r="Q182" s="44"/>
      <c r="R182" s="45"/>
      <c r="S182" s="43"/>
      <c r="T182" s="43"/>
      <c r="U182" s="44"/>
      <c r="V182" s="45"/>
      <c r="W182" s="43"/>
      <c r="X182" s="43"/>
      <c r="Y182" s="44"/>
      <c r="Z182" s="42"/>
      <c r="AA182" s="43"/>
      <c r="AB182" s="43"/>
      <c r="AC182" s="44"/>
      <c r="AD182" s="42"/>
      <c r="AE182" s="43"/>
      <c r="AF182" s="43"/>
      <c r="AG182" s="44"/>
      <c r="AH182" s="42"/>
      <c r="AI182" s="43"/>
      <c r="AJ182" s="43"/>
      <c r="AK182" s="44"/>
      <c r="AL182" s="42"/>
      <c r="AM182" s="43"/>
      <c r="AN182" s="43"/>
      <c r="AO182" s="44"/>
      <c r="AP182" s="42"/>
      <c r="AQ182" s="43"/>
      <c r="AR182" s="43"/>
      <c r="AS182" s="44"/>
      <c r="AT182" s="42"/>
      <c r="AU182" s="43"/>
      <c r="AV182" s="43"/>
      <c r="AW182" s="44"/>
    </row>
    <row r="185" spans="1:5" ht="11.25">
      <c r="A185" s="52" t="s">
        <v>48</v>
      </c>
      <c r="B185" s="214" t="e">
        <f>+'SECRETARIA DE PLANEACION'!#REF!</f>
        <v>#REF!</v>
      </c>
      <c r="C185" s="215"/>
      <c r="D185" s="215"/>
      <c r="E185" s="216"/>
    </row>
    <row r="186" spans="1:10" ht="11.25">
      <c r="A186" s="53" t="s">
        <v>49</v>
      </c>
      <c r="B186" s="217" t="e">
        <f>+'SECRETARIA DE PLANEACION'!#REF!</f>
        <v>#REF!</v>
      </c>
      <c r="C186" s="217"/>
      <c r="D186" s="217"/>
      <c r="E186" s="217"/>
      <c r="F186" s="217"/>
      <c r="G186" s="217"/>
      <c r="H186" s="217"/>
      <c r="I186" s="217"/>
      <c r="J186" s="217"/>
    </row>
    <row r="187" spans="1:49" ht="11.25">
      <c r="A187" s="218" t="s">
        <v>29</v>
      </c>
      <c r="B187" s="219" t="s">
        <v>47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19"/>
      <c r="U187" s="219"/>
      <c r="V187" s="219"/>
      <c r="W187" s="219"/>
      <c r="X187" s="219"/>
      <c r="Y187" s="219"/>
      <c r="Z187" s="219"/>
      <c r="AA187" s="219"/>
      <c r="AB187" s="219"/>
      <c r="AC187" s="219"/>
      <c r="AD187" s="219"/>
      <c r="AE187" s="219"/>
      <c r="AF187" s="219"/>
      <c r="AG187" s="219"/>
      <c r="AH187" s="219"/>
      <c r="AI187" s="219"/>
      <c r="AJ187" s="219"/>
      <c r="AK187" s="219"/>
      <c r="AL187" s="219"/>
      <c r="AM187" s="219"/>
      <c r="AN187" s="219"/>
      <c r="AO187" s="219"/>
      <c r="AP187" s="219"/>
      <c r="AQ187" s="219"/>
      <c r="AR187" s="219"/>
      <c r="AS187" s="219"/>
      <c r="AT187" s="219"/>
      <c r="AU187" s="219"/>
      <c r="AV187" s="219"/>
      <c r="AW187" s="219"/>
    </row>
    <row r="188" spans="1:49" ht="11.25">
      <c r="A188" s="218"/>
      <c r="B188" s="219" t="s">
        <v>30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/>
      <c r="X188" s="219"/>
      <c r="Y188" s="219"/>
      <c r="Z188" s="219"/>
      <c r="AA188" s="219"/>
      <c r="AB188" s="219"/>
      <c r="AC188" s="219"/>
      <c r="AD188" s="219"/>
      <c r="AE188" s="219"/>
      <c r="AF188" s="219"/>
      <c r="AG188" s="219"/>
      <c r="AH188" s="219"/>
      <c r="AI188" s="219"/>
      <c r="AJ188" s="219"/>
      <c r="AK188" s="219"/>
      <c r="AL188" s="219"/>
      <c r="AM188" s="219"/>
      <c r="AN188" s="219"/>
      <c r="AO188" s="219"/>
      <c r="AP188" s="219"/>
      <c r="AQ188" s="219"/>
      <c r="AR188" s="219"/>
      <c r="AS188" s="219"/>
      <c r="AT188" s="219"/>
      <c r="AU188" s="219"/>
      <c r="AV188" s="219"/>
      <c r="AW188" s="219"/>
    </row>
    <row r="189" spans="1:49" ht="15">
      <c r="A189" s="218"/>
      <c r="B189" s="220" t="s">
        <v>31</v>
      </c>
      <c r="C189" s="212"/>
      <c r="D189" s="212"/>
      <c r="E189" s="213"/>
      <c r="F189" s="221" t="s">
        <v>36</v>
      </c>
      <c r="G189" s="222"/>
      <c r="H189" s="222"/>
      <c r="I189" s="223"/>
      <c r="J189" s="211" t="s">
        <v>37</v>
      </c>
      <c r="K189" s="212"/>
      <c r="L189" s="212"/>
      <c r="M189" s="213"/>
      <c r="N189" s="211" t="s">
        <v>38</v>
      </c>
      <c r="O189" s="212"/>
      <c r="P189" s="212"/>
      <c r="Q189" s="213"/>
      <c r="R189" s="211" t="s">
        <v>39</v>
      </c>
      <c r="S189" s="212"/>
      <c r="T189" s="212"/>
      <c r="U189" s="213"/>
      <c r="V189" s="211" t="s">
        <v>40</v>
      </c>
      <c r="W189" s="212"/>
      <c r="X189" s="212"/>
      <c r="Y189" s="213"/>
      <c r="Z189" s="211" t="s">
        <v>41</v>
      </c>
      <c r="AA189" s="212"/>
      <c r="AB189" s="212"/>
      <c r="AC189" s="213"/>
      <c r="AD189" s="211" t="s">
        <v>42</v>
      </c>
      <c r="AE189" s="212"/>
      <c r="AF189" s="212"/>
      <c r="AG189" s="213"/>
      <c r="AH189" s="211" t="s">
        <v>43</v>
      </c>
      <c r="AI189" s="212"/>
      <c r="AJ189" s="212"/>
      <c r="AK189" s="213"/>
      <c r="AL189" s="211" t="s">
        <v>44</v>
      </c>
      <c r="AM189" s="212"/>
      <c r="AN189" s="212"/>
      <c r="AO189" s="213"/>
      <c r="AP189" s="211" t="s">
        <v>45</v>
      </c>
      <c r="AQ189" s="212"/>
      <c r="AR189" s="212"/>
      <c r="AS189" s="213"/>
      <c r="AT189" s="211" t="s">
        <v>46</v>
      </c>
      <c r="AU189" s="212"/>
      <c r="AV189" s="212"/>
      <c r="AW189" s="213"/>
    </row>
    <row r="190" spans="1:49" ht="11.25">
      <c r="A190" s="218"/>
      <c r="B190" s="36" t="s">
        <v>32</v>
      </c>
      <c r="C190" s="34" t="s">
        <v>33</v>
      </c>
      <c r="D190" s="34" t="s">
        <v>34</v>
      </c>
      <c r="E190" s="39" t="s">
        <v>35</v>
      </c>
      <c r="F190" s="38" t="s">
        <v>32</v>
      </c>
      <c r="G190" s="34" t="s">
        <v>33</v>
      </c>
      <c r="H190" s="34" t="s">
        <v>34</v>
      </c>
      <c r="I190" s="39" t="s">
        <v>35</v>
      </c>
      <c r="J190" s="38" t="s">
        <v>32</v>
      </c>
      <c r="K190" s="34" t="s">
        <v>33</v>
      </c>
      <c r="L190" s="34" t="s">
        <v>34</v>
      </c>
      <c r="M190" s="39" t="s">
        <v>35</v>
      </c>
      <c r="N190" s="38" t="s">
        <v>32</v>
      </c>
      <c r="O190" s="34" t="s">
        <v>33</v>
      </c>
      <c r="P190" s="34" t="s">
        <v>34</v>
      </c>
      <c r="Q190" s="39" t="s">
        <v>35</v>
      </c>
      <c r="R190" s="38" t="s">
        <v>32</v>
      </c>
      <c r="S190" s="34" t="s">
        <v>33</v>
      </c>
      <c r="T190" s="34" t="s">
        <v>34</v>
      </c>
      <c r="U190" s="39" t="s">
        <v>35</v>
      </c>
      <c r="V190" s="38" t="s">
        <v>32</v>
      </c>
      <c r="W190" s="34" t="s">
        <v>33</v>
      </c>
      <c r="X190" s="34" t="s">
        <v>34</v>
      </c>
      <c r="Y190" s="39" t="s">
        <v>35</v>
      </c>
      <c r="Z190" s="38" t="s">
        <v>32</v>
      </c>
      <c r="AA190" s="34" t="s">
        <v>33</v>
      </c>
      <c r="AB190" s="34" t="s">
        <v>34</v>
      </c>
      <c r="AC190" s="39" t="s">
        <v>35</v>
      </c>
      <c r="AD190" s="38" t="s">
        <v>32</v>
      </c>
      <c r="AE190" s="34" t="s">
        <v>33</v>
      </c>
      <c r="AF190" s="34" t="s">
        <v>34</v>
      </c>
      <c r="AG190" s="39" t="s">
        <v>35</v>
      </c>
      <c r="AH190" s="38" t="s">
        <v>32</v>
      </c>
      <c r="AI190" s="34" t="s">
        <v>33</v>
      </c>
      <c r="AJ190" s="34" t="s">
        <v>34</v>
      </c>
      <c r="AK190" s="39" t="s">
        <v>35</v>
      </c>
      <c r="AL190" s="38" t="s">
        <v>32</v>
      </c>
      <c r="AM190" s="34" t="s">
        <v>33</v>
      </c>
      <c r="AN190" s="34" t="s">
        <v>34</v>
      </c>
      <c r="AO190" s="39" t="s">
        <v>35</v>
      </c>
      <c r="AP190" s="38" t="s">
        <v>32</v>
      </c>
      <c r="AQ190" s="34" t="s">
        <v>33</v>
      </c>
      <c r="AR190" s="34" t="s">
        <v>34</v>
      </c>
      <c r="AS190" s="39" t="s">
        <v>35</v>
      </c>
      <c r="AT190" s="38" t="s">
        <v>32</v>
      </c>
      <c r="AU190" s="34" t="s">
        <v>33</v>
      </c>
      <c r="AV190" s="34" t="s">
        <v>34</v>
      </c>
      <c r="AW190" s="39" t="s">
        <v>35</v>
      </c>
    </row>
    <row r="191" spans="1:49" ht="18" customHeight="1">
      <c r="A191" s="46" t="e">
        <f>+'SECRETARIA DE PLANEACION'!#REF!</f>
        <v>#REF!</v>
      </c>
      <c r="B191" s="92"/>
      <c r="C191" s="93"/>
      <c r="D191" s="93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</row>
    <row r="192" spans="1:49" ht="11.25">
      <c r="A192" s="46"/>
      <c r="B192" s="62"/>
      <c r="C192" s="60"/>
      <c r="D192" s="60"/>
      <c r="E192" s="61"/>
      <c r="F192" s="62"/>
      <c r="G192" s="60"/>
      <c r="H192" s="60"/>
      <c r="I192" s="61"/>
      <c r="J192" s="92"/>
      <c r="K192" s="93"/>
      <c r="L192" s="93"/>
      <c r="M192" s="94"/>
      <c r="N192" s="92"/>
      <c r="O192" s="93"/>
      <c r="P192" s="93"/>
      <c r="Q192" s="94"/>
      <c r="R192" s="92"/>
      <c r="S192" s="93"/>
      <c r="T192" s="93"/>
      <c r="U192" s="94"/>
      <c r="V192" s="92"/>
      <c r="W192" s="93"/>
      <c r="X192" s="93"/>
      <c r="Y192" s="94"/>
      <c r="Z192" s="92"/>
      <c r="AA192" s="93"/>
      <c r="AB192" s="93"/>
      <c r="AC192" s="94"/>
      <c r="AD192" s="92"/>
      <c r="AE192" s="93"/>
      <c r="AF192" s="93"/>
      <c r="AG192" s="94"/>
      <c r="AH192" s="92"/>
      <c r="AI192" s="93"/>
      <c r="AJ192" s="93"/>
      <c r="AK192" s="94"/>
      <c r="AL192" s="50"/>
      <c r="AM192" s="60"/>
      <c r="AN192" s="60"/>
      <c r="AO192" s="61"/>
      <c r="AP192" s="59"/>
      <c r="AQ192" s="60"/>
      <c r="AR192" s="60"/>
      <c r="AS192" s="61"/>
      <c r="AT192" s="59"/>
      <c r="AU192" s="60"/>
      <c r="AV192" s="60"/>
      <c r="AW192" s="61"/>
    </row>
    <row r="193" spans="1:49" ht="11.25">
      <c r="A193" s="46"/>
      <c r="B193" s="92"/>
      <c r="C193" s="93"/>
      <c r="D193" s="93"/>
      <c r="E193" s="94"/>
      <c r="F193" s="92"/>
      <c r="G193" s="93"/>
      <c r="H193" s="93"/>
      <c r="I193" s="94"/>
      <c r="J193" s="92"/>
      <c r="K193" s="93"/>
      <c r="L193" s="93"/>
      <c r="M193" s="94"/>
      <c r="N193" s="62"/>
      <c r="O193" s="60"/>
      <c r="P193" s="60"/>
      <c r="Q193" s="61"/>
      <c r="R193" s="92"/>
      <c r="S193" s="93"/>
      <c r="T193" s="93"/>
      <c r="U193" s="94"/>
      <c r="V193" s="92"/>
      <c r="W193" s="93"/>
      <c r="X193" s="93"/>
      <c r="Y193" s="94"/>
      <c r="Z193" s="95"/>
      <c r="AA193" s="96"/>
      <c r="AB193" s="96"/>
      <c r="AC193" s="97"/>
      <c r="AD193" s="95"/>
      <c r="AE193" s="96"/>
      <c r="AF193" s="96"/>
      <c r="AG193" s="97"/>
      <c r="AH193" s="95"/>
      <c r="AI193" s="96"/>
      <c r="AJ193" s="96"/>
      <c r="AK193" s="97"/>
      <c r="AL193" s="95"/>
      <c r="AM193" s="93"/>
      <c r="AN193" s="93"/>
      <c r="AO193" s="94"/>
      <c r="AP193" s="98"/>
      <c r="AQ193" s="93"/>
      <c r="AR193" s="93"/>
      <c r="AS193" s="94"/>
      <c r="AT193" s="98"/>
      <c r="AU193" s="93"/>
      <c r="AV193" s="93"/>
      <c r="AW193" s="94"/>
    </row>
    <row r="194" spans="1:49" ht="11.25">
      <c r="A194" s="46"/>
      <c r="B194" s="92"/>
      <c r="C194" s="93"/>
      <c r="D194" s="93"/>
      <c r="E194" s="94"/>
      <c r="F194" s="92"/>
      <c r="G194" s="93"/>
      <c r="H194" s="93"/>
      <c r="I194" s="94"/>
      <c r="J194" s="92"/>
      <c r="K194" s="93"/>
      <c r="L194" s="93"/>
      <c r="M194" s="94"/>
      <c r="N194" s="92"/>
      <c r="O194" s="93"/>
      <c r="P194" s="93"/>
      <c r="Q194" s="94"/>
      <c r="R194" s="92"/>
      <c r="S194" s="93"/>
      <c r="T194" s="93"/>
      <c r="U194" s="94"/>
      <c r="V194" s="92"/>
      <c r="W194" s="93"/>
      <c r="X194" s="93"/>
      <c r="Y194" s="94"/>
      <c r="Z194" s="95"/>
      <c r="AA194" s="96"/>
      <c r="AB194" s="96"/>
      <c r="AC194" s="97"/>
      <c r="AD194" s="62"/>
      <c r="AE194" s="60"/>
      <c r="AF194" s="60"/>
      <c r="AG194" s="61"/>
      <c r="AH194" s="95"/>
      <c r="AI194" s="96"/>
      <c r="AJ194" s="96"/>
      <c r="AK194" s="97"/>
      <c r="AL194" s="95"/>
      <c r="AM194" s="93"/>
      <c r="AN194" s="93"/>
      <c r="AO194" s="94"/>
      <c r="AP194" s="98"/>
      <c r="AQ194" s="93"/>
      <c r="AR194" s="93"/>
      <c r="AS194" s="94"/>
      <c r="AT194" s="98"/>
      <c r="AU194" s="93"/>
      <c r="AV194" s="93"/>
      <c r="AW194" s="94"/>
    </row>
    <row r="195" spans="1:49" ht="11.25">
      <c r="A195" s="46"/>
      <c r="B195" s="92"/>
      <c r="C195" s="93"/>
      <c r="D195" s="93"/>
      <c r="E195" s="94"/>
      <c r="F195" s="92"/>
      <c r="G195" s="93"/>
      <c r="H195" s="93"/>
      <c r="I195" s="94"/>
      <c r="J195" s="92"/>
      <c r="K195" s="93"/>
      <c r="L195" s="93"/>
      <c r="M195" s="94"/>
      <c r="N195" s="62"/>
      <c r="O195" s="60"/>
      <c r="P195" s="60"/>
      <c r="Q195" s="61"/>
      <c r="R195" s="92"/>
      <c r="S195" s="93"/>
      <c r="T195" s="93"/>
      <c r="U195" s="94"/>
      <c r="V195" s="92"/>
      <c r="W195" s="93"/>
      <c r="X195" s="93"/>
      <c r="Y195" s="94"/>
      <c r="Z195" s="95"/>
      <c r="AA195" s="96"/>
      <c r="AB195" s="96"/>
      <c r="AC195" s="97"/>
      <c r="AD195" s="92"/>
      <c r="AE195" s="93"/>
      <c r="AF195" s="93"/>
      <c r="AG195" s="94"/>
      <c r="AH195" s="95"/>
      <c r="AI195" s="96"/>
      <c r="AJ195" s="96"/>
      <c r="AK195" s="97"/>
      <c r="AL195" s="95"/>
      <c r="AM195" s="93"/>
      <c r="AN195" s="93"/>
      <c r="AO195" s="94"/>
      <c r="AP195" s="98"/>
      <c r="AQ195" s="93"/>
      <c r="AR195" s="93"/>
      <c r="AS195" s="94"/>
      <c r="AT195" s="98"/>
      <c r="AU195" s="93"/>
      <c r="AV195" s="93"/>
      <c r="AW195" s="94"/>
    </row>
    <row r="196" spans="1:49" ht="11.25">
      <c r="A196" s="46"/>
      <c r="B196" s="92"/>
      <c r="C196" s="93"/>
      <c r="D196" s="93"/>
      <c r="E196" s="94"/>
      <c r="F196" s="92"/>
      <c r="G196" s="93"/>
      <c r="H196" s="93"/>
      <c r="I196" s="94"/>
      <c r="J196" s="92"/>
      <c r="K196" s="93"/>
      <c r="L196" s="93"/>
      <c r="M196" s="94"/>
      <c r="N196" s="92"/>
      <c r="O196" s="93"/>
      <c r="P196" s="93"/>
      <c r="Q196" s="94"/>
      <c r="R196" s="92"/>
      <c r="S196" s="93"/>
      <c r="T196" s="93"/>
      <c r="U196" s="94"/>
      <c r="V196" s="92"/>
      <c r="W196" s="93"/>
      <c r="X196" s="93"/>
      <c r="Y196" s="94"/>
      <c r="Z196" s="95"/>
      <c r="AA196" s="96"/>
      <c r="AB196" s="96"/>
      <c r="AC196" s="97"/>
      <c r="AD196" s="95"/>
      <c r="AE196" s="96"/>
      <c r="AF196" s="96"/>
      <c r="AG196" s="97"/>
      <c r="AH196" s="95"/>
      <c r="AI196" s="96"/>
      <c r="AJ196" s="96"/>
      <c r="AK196" s="97"/>
      <c r="AL196" s="95"/>
      <c r="AM196" s="93"/>
      <c r="AN196" s="93"/>
      <c r="AO196" s="94"/>
      <c r="AP196" s="98"/>
      <c r="AQ196" s="93"/>
      <c r="AR196" s="93"/>
      <c r="AS196" s="94"/>
      <c r="AT196" s="98"/>
      <c r="AU196" s="93"/>
      <c r="AV196" s="93"/>
      <c r="AW196" s="94"/>
    </row>
    <row r="197" spans="1:49" ht="11.25">
      <c r="A197" s="46"/>
      <c r="B197" s="92"/>
      <c r="C197" s="93"/>
      <c r="D197" s="93"/>
      <c r="E197" s="94"/>
      <c r="F197" s="92"/>
      <c r="G197" s="93"/>
      <c r="H197" s="93"/>
      <c r="I197" s="94"/>
      <c r="J197" s="92"/>
      <c r="K197" s="93"/>
      <c r="L197" s="93"/>
      <c r="M197" s="94"/>
      <c r="N197" s="92"/>
      <c r="O197" s="93"/>
      <c r="P197" s="93"/>
      <c r="Q197" s="94"/>
      <c r="R197" s="92"/>
      <c r="S197" s="93"/>
      <c r="T197" s="93"/>
      <c r="U197" s="94"/>
      <c r="V197" s="92"/>
      <c r="W197" s="93"/>
      <c r="X197" s="93"/>
      <c r="Y197" s="94"/>
      <c r="Z197" s="95"/>
      <c r="AA197" s="96"/>
      <c r="AB197" s="96"/>
      <c r="AC197" s="97"/>
      <c r="AD197" s="95"/>
      <c r="AE197" s="96"/>
      <c r="AF197" s="96"/>
      <c r="AG197" s="97"/>
      <c r="AH197" s="95"/>
      <c r="AI197" s="96"/>
      <c r="AJ197" s="96"/>
      <c r="AK197" s="97"/>
      <c r="AL197" s="95"/>
      <c r="AM197" s="93"/>
      <c r="AN197" s="93"/>
      <c r="AO197" s="94"/>
      <c r="AP197" s="98"/>
      <c r="AQ197" s="93"/>
      <c r="AR197" s="93"/>
      <c r="AS197" s="94"/>
      <c r="AT197" s="98"/>
      <c r="AU197" s="93"/>
      <c r="AV197" s="93"/>
      <c r="AW197" s="94"/>
    </row>
    <row r="198" spans="1:49" ht="12" thickBot="1">
      <c r="A198" s="46"/>
      <c r="B198" s="45"/>
      <c r="C198" s="43"/>
      <c r="D198" s="43"/>
      <c r="E198" s="44"/>
      <c r="F198" s="45"/>
      <c r="G198" s="43"/>
      <c r="H198" s="43"/>
      <c r="I198" s="44"/>
      <c r="J198" s="45"/>
      <c r="K198" s="43"/>
      <c r="L198" s="43"/>
      <c r="M198" s="44"/>
      <c r="N198" s="45"/>
      <c r="O198" s="43"/>
      <c r="P198" s="43"/>
      <c r="Q198" s="44"/>
      <c r="R198" s="45"/>
      <c r="S198" s="43"/>
      <c r="T198" s="43"/>
      <c r="U198" s="44"/>
      <c r="V198" s="45"/>
      <c r="W198" s="43"/>
      <c r="X198" s="43"/>
      <c r="Y198" s="44"/>
      <c r="Z198" s="42"/>
      <c r="AA198" s="43"/>
      <c r="AB198" s="43"/>
      <c r="AC198" s="44"/>
      <c r="AD198" s="42"/>
      <c r="AE198" s="43"/>
      <c r="AF198" s="43"/>
      <c r="AG198" s="44"/>
      <c r="AH198" s="42"/>
      <c r="AI198" s="43"/>
      <c r="AJ198" s="43"/>
      <c r="AK198" s="44"/>
      <c r="AL198" s="42"/>
      <c r="AM198" s="43"/>
      <c r="AN198" s="43"/>
      <c r="AO198" s="44"/>
      <c r="AP198" s="42"/>
      <c r="AQ198" s="43"/>
      <c r="AR198" s="43"/>
      <c r="AS198" s="44"/>
      <c r="AT198" s="42"/>
      <c r="AU198" s="43"/>
      <c r="AV198" s="43"/>
      <c r="AW198" s="44"/>
    </row>
    <row r="203" spans="1:5" ht="11.25">
      <c r="A203" s="52" t="s">
        <v>48</v>
      </c>
      <c r="B203" s="214" t="e">
        <f>+'SECRETARIA DE PLANEACION'!#REF!</f>
        <v>#REF!</v>
      </c>
      <c r="C203" s="215"/>
      <c r="D203" s="215"/>
      <c r="E203" s="216"/>
    </row>
    <row r="204" spans="1:10" ht="11.25">
      <c r="A204" s="53" t="s">
        <v>49</v>
      </c>
      <c r="B204" s="217" t="e">
        <f>+'SECRETARIA DE PLANEACION'!#REF!</f>
        <v>#REF!</v>
      </c>
      <c r="C204" s="217"/>
      <c r="D204" s="217"/>
      <c r="E204" s="217"/>
      <c r="F204" s="217"/>
      <c r="G204" s="217"/>
      <c r="H204" s="217"/>
      <c r="I204" s="217"/>
      <c r="J204" s="217"/>
    </row>
    <row r="205" spans="1:49" ht="11.25">
      <c r="A205" s="218" t="s">
        <v>29</v>
      </c>
      <c r="B205" s="219" t="s">
        <v>47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19"/>
      <c r="U205" s="219"/>
      <c r="V205" s="219"/>
      <c r="W205" s="219"/>
      <c r="X205" s="219"/>
      <c r="Y205" s="219"/>
      <c r="Z205" s="219"/>
      <c r="AA205" s="219"/>
      <c r="AB205" s="219"/>
      <c r="AC205" s="219"/>
      <c r="AD205" s="219"/>
      <c r="AE205" s="219"/>
      <c r="AF205" s="219"/>
      <c r="AG205" s="219"/>
      <c r="AH205" s="219"/>
      <c r="AI205" s="219"/>
      <c r="AJ205" s="219"/>
      <c r="AK205" s="219"/>
      <c r="AL205" s="219"/>
      <c r="AM205" s="219"/>
      <c r="AN205" s="219"/>
      <c r="AO205" s="219"/>
      <c r="AP205" s="219"/>
      <c r="AQ205" s="219"/>
      <c r="AR205" s="219"/>
      <c r="AS205" s="219"/>
      <c r="AT205" s="219"/>
      <c r="AU205" s="219"/>
      <c r="AV205" s="219"/>
      <c r="AW205" s="219"/>
    </row>
    <row r="206" spans="1:49" ht="11.25">
      <c r="A206" s="218"/>
      <c r="B206" s="219" t="s">
        <v>30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19"/>
      <c r="U206" s="219"/>
      <c r="V206" s="219"/>
      <c r="W206" s="219"/>
      <c r="X206" s="219"/>
      <c r="Y206" s="219"/>
      <c r="Z206" s="219"/>
      <c r="AA206" s="219"/>
      <c r="AB206" s="219"/>
      <c r="AC206" s="219"/>
      <c r="AD206" s="219"/>
      <c r="AE206" s="219"/>
      <c r="AF206" s="219"/>
      <c r="AG206" s="219"/>
      <c r="AH206" s="219"/>
      <c r="AI206" s="219"/>
      <c r="AJ206" s="219"/>
      <c r="AK206" s="219"/>
      <c r="AL206" s="219"/>
      <c r="AM206" s="219"/>
      <c r="AN206" s="219"/>
      <c r="AO206" s="219"/>
      <c r="AP206" s="219"/>
      <c r="AQ206" s="219"/>
      <c r="AR206" s="219"/>
      <c r="AS206" s="219"/>
      <c r="AT206" s="219"/>
      <c r="AU206" s="219"/>
      <c r="AV206" s="219"/>
      <c r="AW206" s="219"/>
    </row>
    <row r="207" spans="1:49" ht="15">
      <c r="A207" s="218"/>
      <c r="B207" s="220" t="s">
        <v>31</v>
      </c>
      <c r="C207" s="212"/>
      <c r="D207" s="212"/>
      <c r="E207" s="213"/>
      <c r="F207" s="221" t="s">
        <v>36</v>
      </c>
      <c r="G207" s="222"/>
      <c r="H207" s="222"/>
      <c r="I207" s="223"/>
      <c r="J207" s="211" t="s">
        <v>37</v>
      </c>
      <c r="K207" s="212"/>
      <c r="L207" s="212"/>
      <c r="M207" s="213"/>
      <c r="N207" s="211" t="s">
        <v>38</v>
      </c>
      <c r="O207" s="212"/>
      <c r="P207" s="212"/>
      <c r="Q207" s="213"/>
      <c r="R207" s="211" t="s">
        <v>39</v>
      </c>
      <c r="S207" s="212"/>
      <c r="T207" s="212"/>
      <c r="U207" s="213"/>
      <c r="V207" s="211" t="s">
        <v>40</v>
      </c>
      <c r="W207" s="212"/>
      <c r="X207" s="212"/>
      <c r="Y207" s="213"/>
      <c r="Z207" s="211" t="s">
        <v>41</v>
      </c>
      <c r="AA207" s="212"/>
      <c r="AB207" s="212"/>
      <c r="AC207" s="213"/>
      <c r="AD207" s="211" t="s">
        <v>42</v>
      </c>
      <c r="AE207" s="212"/>
      <c r="AF207" s="212"/>
      <c r="AG207" s="213"/>
      <c r="AH207" s="211" t="s">
        <v>43</v>
      </c>
      <c r="AI207" s="212"/>
      <c r="AJ207" s="212"/>
      <c r="AK207" s="213"/>
      <c r="AL207" s="211" t="s">
        <v>44</v>
      </c>
      <c r="AM207" s="212"/>
      <c r="AN207" s="212"/>
      <c r="AO207" s="213"/>
      <c r="AP207" s="211" t="s">
        <v>45</v>
      </c>
      <c r="AQ207" s="212"/>
      <c r="AR207" s="212"/>
      <c r="AS207" s="213"/>
      <c r="AT207" s="211" t="s">
        <v>46</v>
      </c>
      <c r="AU207" s="212"/>
      <c r="AV207" s="212"/>
      <c r="AW207" s="213"/>
    </row>
    <row r="208" spans="1:49" ht="11.25">
      <c r="A208" s="218"/>
      <c r="B208" s="36" t="s">
        <v>32</v>
      </c>
      <c r="C208" s="34" t="s">
        <v>33</v>
      </c>
      <c r="D208" s="34" t="s">
        <v>34</v>
      </c>
      <c r="E208" s="39" t="s">
        <v>35</v>
      </c>
      <c r="F208" s="38" t="s">
        <v>32</v>
      </c>
      <c r="G208" s="34" t="s">
        <v>33</v>
      </c>
      <c r="H208" s="34" t="s">
        <v>34</v>
      </c>
      <c r="I208" s="39" t="s">
        <v>35</v>
      </c>
      <c r="J208" s="38" t="s">
        <v>32</v>
      </c>
      <c r="K208" s="34" t="s">
        <v>33</v>
      </c>
      <c r="L208" s="34" t="s">
        <v>34</v>
      </c>
      <c r="M208" s="39" t="s">
        <v>35</v>
      </c>
      <c r="N208" s="38" t="s">
        <v>32</v>
      </c>
      <c r="O208" s="34" t="s">
        <v>33</v>
      </c>
      <c r="P208" s="34" t="s">
        <v>34</v>
      </c>
      <c r="Q208" s="39" t="s">
        <v>35</v>
      </c>
      <c r="R208" s="38" t="s">
        <v>32</v>
      </c>
      <c r="S208" s="34" t="s">
        <v>33</v>
      </c>
      <c r="T208" s="34" t="s">
        <v>34</v>
      </c>
      <c r="U208" s="39" t="s">
        <v>35</v>
      </c>
      <c r="V208" s="38" t="s">
        <v>32</v>
      </c>
      <c r="W208" s="34" t="s">
        <v>33</v>
      </c>
      <c r="X208" s="34" t="s">
        <v>34</v>
      </c>
      <c r="Y208" s="39" t="s">
        <v>35</v>
      </c>
      <c r="Z208" s="38" t="s">
        <v>32</v>
      </c>
      <c r="AA208" s="34" t="s">
        <v>33</v>
      </c>
      <c r="AB208" s="34" t="s">
        <v>34</v>
      </c>
      <c r="AC208" s="39" t="s">
        <v>35</v>
      </c>
      <c r="AD208" s="38" t="s">
        <v>32</v>
      </c>
      <c r="AE208" s="34" t="s">
        <v>33</v>
      </c>
      <c r="AF208" s="34" t="s">
        <v>34</v>
      </c>
      <c r="AG208" s="39" t="s">
        <v>35</v>
      </c>
      <c r="AH208" s="38" t="s">
        <v>32</v>
      </c>
      <c r="AI208" s="34" t="s">
        <v>33</v>
      </c>
      <c r="AJ208" s="34" t="s">
        <v>34</v>
      </c>
      <c r="AK208" s="39" t="s">
        <v>35</v>
      </c>
      <c r="AL208" s="38" t="s">
        <v>32</v>
      </c>
      <c r="AM208" s="34" t="s">
        <v>33</v>
      </c>
      <c r="AN208" s="34" t="s">
        <v>34</v>
      </c>
      <c r="AO208" s="39" t="s">
        <v>35</v>
      </c>
      <c r="AP208" s="38" t="s">
        <v>32</v>
      </c>
      <c r="AQ208" s="34" t="s">
        <v>33</v>
      </c>
      <c r="AR208" s="34" t="s">
        <v>34</v>
      </c>
      <c r="AS208" s="39" t="s">
        <v>35</v>
      </c>
      <c r="AT208" s="38" t="s">
        <v>32</v>
      </c>
      <c r="AU208" s="34" t="s">
        <v>33</v>
      </c>
      <c r="AV208" s="34" t="s">
        <v>34</v>
      </c>
      <c r="AW208" s="39" t="s">
        <v>35</v>
      </c>
    </row>
    <row r="209" spans="1:49" ht="12">
      <c r="A209" s="46" t="e">
        <f>+'SECRETARIA DE PLANEACION'!#REF!</f>
        <v>#REF!</v>
      </c>
      <c r="B209" s="92"/>
      <c r="C209" s="93"/>
      <c r="D209" s="93"/>
      <c r="E209" s="9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</row>
    <row r="210" spans="1:49" ht="11.25">
      <c r="A210" s="46"/>
      <c r="B210" s="62"/>
      <c r="C210" s="60"/>
      <c r="D210" s="60"/>
      <c r="E210" s="61"/>
      <c r="F210" s="62"/>
      <c r="G210" s="60"/>
      <c r="H210" s="60"/>
      <c r="I210" s="61"/>
      <c r="J210" s="92"/>
      <c r="K210" s="93"/>
      <c r="L210" s="93"/>
      <c r="M210" s="94"/>
      <c r="N210" s="92"/>
      <c r="O210" s="93"/>
      <c r="P210" s="93"/>
      <c r="Q210" s="94"/>
      <c r="R210" s="92"/>
      <c r="S210" s="93"/>
      <c r="T210" s="93"/>
      <c r="U210" s="94"/>
      <c r="V210" s="92"/>
      <c r="W210" s="93"/>
      <c r="X210" s="93"/>
      <c r="Y210" s="94"/>
      <c r="Z210" s="92"/>
      <c r="AA210" s="93"/>
      <c r="AB210" s="93"/>
      <c r="AC210" s="94"/>
      <c r="AD210" s="92"/>
      <c r="AE210" s="93"/>
      <c r="AF210" s="93"/>
      <c r="AG210" s="94"/>
      <c r="AH210" s="92"/>
      <c r="AI210" s="93"/>
      <c r="AJ210" s="93"/>
      <c r="AK210" s="94"/>
      <c r="AL210" s="50"/>
      <c r="AM210" s="60"/>
      <c r="AN210" s="60"/>
      <c r="AO210" s="61"/>
      <c r="AP210" s="59"/>
      <c r="AQ210" s="60"/>
      <c r="AR210" s="60"/>
      <c r="AS210" s="61"/>
      <c r="AT210" s="59"/>
      <c r="AU210" s="60"/>
      <c r="AV210" s="60"/>
      <c r="AW210" s="61"/>
    </row>
    <row r="211" spans="1:49" ht="11.25">
      <c r="A211" s="46"/>
      <c r="B211" s="92"/>
      <c r="C211" s="93"/>
      <c r="D211" s="93"/>
      <c r="E211" s="94"/>
      <c r="F211" s="92"/>
      <c r="G211" s="93"/>
      <c r="H211" s="93"/>
      <c r="I211" s="94"/>
      <c r="J211" s="92"/>
      <c r="K211" s="93"/>
      <c r="L211" s="93"/>
      <c r="M211" s="94"/>
      <c r="N211" s="62"/>
      <c r="O211" s="60"/>
      <c r="P211" s="60"/>
      <c r="Q211" s="61"/>
      <c r="R211" s="92"/>
      <c r="S211" s="93"/>
      <c r="T211" s="93"/>
      <c r="U211" s="94"/>
      <c r="V211" s="92"/>
      <c r="W211" s="93"/>
      <c r="X211" s="93"/>
      <c r="Y211" s="94"/>
      <c r="Z211" s="95"/>
      <c r="AA211" s="96"/>
      <c r="AB211" s="96"/>
      <c r="AC211" s="97"/>
      <c r="AD211" s="95"/>
      <c r="AE211" s="96"/>
      <c r="AF211" s="96"/>
      <c r="AG211" s="97"/>
      <c r="AH211" s="95"/>
      <c r="AI211" s="96"/>
      <c r="AJ211" s="96"/>
      <c r="AK211" s="97"/>
      <c r="AL211" s="95"/>
      <c r="AM211" s="93"/>
      <c r="AN211" s="93"/>
      <c r="AO211" s="94"/>
      <c r="AP211" s="98"/>
      <c r="AQ211" s="93"/>
      <c r="AR211" s="93"/>
      <c r="AS211" s="94"/>
      <c r="AT211" s="98"/>
      <c r="AU211" s="93"/>
      <c r="AV211" s="93"/>
      <c r="AW211" s="94"/>
    </row>
    <row r="212" spans="1:49" ht="11.25">
      <c r="A212" s="46"/>
      <c r="B212" s="92"/>
      <c r="C212" s="93"/>
      <c r="D212" s="93"/>
      <c r="E212" s="94"/>
      <c r="F212" s="92"/>
      <c r="G212" s="93"/>
      <c r="H212" s="93"/>
      <c r="I212" s="94"/>
      <c r="J212" s="92"/>
      <c r="K212" s="93"/>
      <c r="L212" s="93"/>
      <c r="M212" s="94"/>
      <c r="N212" s="92"/>
      <c r="O212" s="93"/>
      <c r="P212" s="93"/>
      <c r="Q212" s="94"/>
      <c r="R212" s="92"/>
      <c r="S212" s="93"/>
      <c r="T212" s="93"/>
      <c r="U212" s="94"/>
      <c r="V212" s="92"/>
      <c r="W212" s="93"/>
      <c r="X212" s="93"/>
      <c r="Y212" s="94"/>
      <c r="Z212" s="95"/>
      <c r="AA212" s="96"/>
      <c r="AB212" s="96"/>
      <c r="AC212" s="97"/>
      <c r="AD212" s="62"/>
      <c r="AE212" s="60"/>
      <c r="AF212" s="60"/>
      <c r="AG212" s="61"/>
      <c r="AH212" s="95"/>
      <c r="AI212" s="96"/>
      <c r="AJ212" s="96"/>
      <c r="AK212" s="97"/>
      <c r="AL212" s="95"/>
      <c r="AM212" s="93"/>
      <c r="AN212" s="93"/>
      <c r="AO212" s="94"/>
      <c r="AP212" s="98"/>
      <c r="AQ212" s="93"/>
      <c r="AR212" s="93"/>
      <c r="AS212" s="94"/>
      <c r="AT212" s="98"/>
      <c r="AU212" s="93"/>
      <c r="AV212" s="93"/>
      <c r="AW212" s="94"/>
    </row>
    <row r="213" spans="1:49" ht="11.25">
      <c r="A213" s="46"/>
      <c r="B213" s="92"/>
      <c r="C213" s="93"/>
      <c r="D213" s="93"/>
      <c r="E213" s="94"/>
      <c r="F213" s="92"/>
      <c r="G213" s="93"/>
      <c r="H213" s="93"/>
      <c r="I213" s="94"/>
      <c r="J213" s="92"/>
      <c r="K213" s="93"/>
      <c r="L213" s="93"/>
      <c r="M213" s="94"/>
      <c r="N213" s="62"/>
      <c r="O213" s="60"/>
      <c r="P213" s="60"/>
      <c r="Q213" s="61"/>
      <c r="R213" s="92"/>
      <c r="S213" s="93"/>
      <c r="T213" s="93"/>
      <c r="U213" s="94"/>
      <c r="V213" s="92"/>
      <c r="W213" s="93"/>
      <c r="X213" s="93"/>
      <c r="Y213" s="94"/>
      <c r="Z213" s="95"/>
      <c r="AA213" s="96"/>
      <c r="AB213" s="96"/>
      <c r="AC213" s="97"/>
      <c r="AD213" s="92"/>
      <c r="AE213" s="93"/>
      <c r="AF213" s="93"/>
      <c r="AG213" s="94"/>
      <c r="AH213" s="95"/>
      <c r="AI213" s="96"/>
      <c r="AJ213" s="96"/>
      <c r="AK213" s="97"/>
      <c r="AL213" s="95"/>
      <c r="AM213" s="93"/>
      <c r="AN213" s="93"/>
      <c r="AO213" s="94"/>
      <c r="AP213" s="98"/>
      <c r="AQ213" s="93"/>
      <c r="AR213" s="93"/>
      <c r="AS213" s="94"/>
      <c r="AT213" s="98"/>
      <c r="AU213" s="93"/>
      <c r="AV213" s="93"/>
      <c r="AW213" s="94"/>
    </row>
    <row r="214" spans="1:49" ht="11.25">
      <c r="A214" s="46"/>
      <c r="B214" s="92"/>
      <c r="C214" s="93"/>
      <c r="D214" s="93"/>
      <c r="E214" s="94"/>
      <c r="F214" s="92"/>
      <c r="G214" s="93"/>
      <c r="H214" s="93"/>
      <c r="I214" s="94"/>
      <c r="J214" s="92"/>
      <c r="K214" s="93"/>
      <c r="L214" s="93"/>
      <c r="M214" s="94"/>
      <c r="N214" s="92"/>
      <c r="O214" s="93"/>
      <c r="P214" s="93"/>
      <c r="Q214" s="94"/>
      <c r="R214" s="92"/>
      <c r="S214" s="93"/>
      <c r="T214" s="93"/>
      <c r="U214" s="94"/>
      <c r="V214" s="92"/>
      <c r="W214" s="93"/>
      <c r="X214" s="93"/>
      <c r="Y214" s="94"/>
      <c r="Z214" s="95"/>
      <c r="AA214" s="96"/>
      <c r="AB214" s="96"/>
      <c r="AC214" s="97"/>
      <c r="AD214" s="95"/>
      <c r="AE214" s="96"/>
      <c r="AF214" s="96"/>
      <c r="AG214" s="97"/>
      <c r="AH214" s="95"/>
      <c r="AI214" s="96"/>
      <c r="AJ214" s="96"/>
      <c r="AK214" s="97"/>
      <c r="AL214" s="95"/>
      <c r="AM214" s="93"/>
      <c r="AN214" s="93"/>
      <c r="AO214" s="94"/>
      <c r="AP214" s="98"/>
      <c r="AQ214" s="93"/>
      <c r="AR214" s="93"/>
      <c r="AS214" s="94"/>
      <c r="AT214" s="98"/>
      <c r="AU214" s="93"/>
      <c r="AV214" s="93"/>
      <c r="AW214" s="94"/>
    </row>
    <row r="215" spans="1:49" ht="11.25">
      <c r="A215" s="46"/>
      <c r="B215" s="92"/>
      <c r="C215" s="93"/>
      <c r="D215" s="93"/>
      <c r="E215" s="94"/>
      <c r="F215" s="92"/>
      <c r="G215" s="93"/>
      <c r="H215" s="93"/>
      <c r="I215" s="94"/>
      <c r="J215" s="92"/>
      <c r="K215" s="93"/>
      <c r="L215" s="93"/>
      <c r="M215" s="94"/>
      <c r="N215" s="92"/>
      <c r="O215" s="93"/>
      <c r="P215" s="93"/>
      <c r="Q215" s="94"/>
      <c r="R215" s="92"/>
      <c r="S215" s="93"/>
      <c r="T215" s="93"/>
      <c r="U215" s="94"/>
      <c r="V215" s="92"/>
      <c r="W215" s="93"/>
      <c r="X215" s="93"/>
      <c r="Y215" s="94"/>
      <c r="Z215" s="95"/>
      <c r="AA215" s="96"/>
      <c r="AB215" s="96"/>
      <c r="AC215" s="97"/>
      <c r="AD215" s="95"/>
      <c r="AE215" s="96"/>
      <c r="AF215" s="96"/>
      <c r="AG215" s="97"/>
      <c r="AH215" s="95"/>
      <c r="AI215" s="96"/>
      <c r="AJ215" s="96"/>
      <c r="AK215" s="97"/>
      <c r="AL215" s="95"/>
      <c r="AM215" s="93"/>
      <c r="AN215" s="93"/>
      <c r="AO215" s="94"/>
      <c r="AP215" s="98"/>
      <c r="AQ215" s="93"/>
      <c r="AR215" s="93"/>
      <c r="AS215" s="94"/>
      <c r="AT215" s="98"/>
      <c r="AU215" s="93"/>
      <c r="AV215" s="93"/>
      <c r="AW215" s="94"/>
    </row>
    <row r="216" spans="1:49" ht="12" thickBot="1">
      <c r="A216" s="46"/>
      <c r="B216" s="45"/>
      <c r="C216" s="43"/>
      <c r="D216" s="43"/>
      <c r="E216" s="44"/>
      <c r="F216" s="45"/>
      <c r="G216" s="43"/>
      <c r="H216" s="43"/>
      <c r="I216" s="44"/>
      <c r="J216" s="45"/>
      <c r="K216" s="43"/>
      <c r="L216" s="43"/>
      <c r="M216" s="44"/>
      <c r="N216" s="45"/>
      <c r="O216" s="43"/>
      <c r="P216" s="43"/>
      <c r="Q216" s="44"/>
      <c r="R216" s="45"/>
      <c r="S216" s="43"/>
      <c r="T216" s="43"/>
      <c r="U216" s="44"/>
      <c r="V216" s="45"/>
      <c r="W216" s="43"/>
      <c r="X216" s="43"/>
      <c r="Y216" s="44"/>
      <c r="Z216" s="42"/>
      <c r="AA216" s="43"/>
      <c r="AB216" s="43"/>
      <c r="AC216" s="44"/>
      <c r="AD216" s="42"/>
      <c r="AE216" s="43"/>
      <c r="AF216" s="43"/>
      <c r="AG216" s="44"/>
      <c r="AH216" s="42"/>
      <c r="AI216" s="43"/>
      <c r="AJ216" s="43"/>
      <c r="AK216" s="44"/>
      <c r="AL216" s="42"/>
      <c r="AM216" s="43"/>
      <c r="AN216" s="43"/>
      <c r="AO216" s="44"/>
      <c r="AP216" s="42"/>
      <c r="AQ216" s="43"/>
      <c r="AR216" s="43"/>
      <c r="AS216" s="44"/>
      <c r="AT216" s="42"/>
      <c r="AU216" s="43"/>
      <c r="AV216" s="43"/>
      <c r="AW216" s="44"/>
    </row>
    <row r="219" spans="1:5" ht="11.25">
      <c r="A219" s="52" t="s">
        <v>48</v>
      </c>
      <c r="B219" s="214" t="e">
        <f>+'SECRETARIA DE PLANEACION'!#REF!</f>
        <v>#REF!</v>
      </c>
      <c r="C219" s="215"/>
      <c r="D219" s="215"/>
      <c r="E219" s="216"/>
    </row>
    <row r="220" spans="1:10" ht="11.25">
      <c r="A220" s="53" t="s">
        <v>49</v>
      </c>
      <c r="B220" s="217" t="e">
        <f>+'SECRETARIA DE PLANEACION'!#REF!</f>
        <v>#REF!</v>
      </c>
      <c r="C220" s="217"/>
      <c r="D220" s="217"/>
      <c r="E220" s="217"/>
      <c r="F220" s="217"/>
      <c r="G220" s="217"/>
      <c r="H220" s="217"/>
      <c r="I220" s="217"/>
      <c r="J220" s="217"/>
    </row>
    <row r="221" spans="1:49" ht="11.25">
      <c r="A221" s="218" t="s">
        <v>29</v>
      </c>
      <c r="B221" s="219" t="s">
        <v>47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19"/>
      <c r="U221" s="219"/>
      <c r="V221" s="219"/>
      <c r="W221" s="219"/>
      <c r="X221" s="219"/>
      <c r="Y221" s="219"/>
      <c r="Z221" s="219"/>
      <c r="AA221" s="219"/>
      <c r="AB221" s="219"/>
      <c r="AC221" s="219"/>
      <c r="AD221" s="219"/>
      <c r="AE221" s="219"/>
      <c r="AF221" s="219"/>
      <c r="AG221" s="219"/>
      <c r="AH221" s="219"/>
      <c r="AI221" s="219"/>
      <c r="AJ221" s="219"/>
      <c r="AK221" s="219"/>
      <c r="AL221" s="219"/>
      <c r="AM221" s="219"/>
      <c r="AN221" s="219"/>
      <c r="AO221" s="219"/>
      <c r="AP221" s="219"/>
      <c r="AQ221" s="219"/>
      <c r="AR221" s="219"/>
      <c r="AS221" s="219"/>
      <c r="AT221" s="219"/>
      <c r="AU221" s="219"/>
      <c r="AV221" s="219"/>
      <c r="AW221" s="219"/>
    </row>
    <row r="222" spans="1:49" ht="11.25">
      <c r="A222" s="218"/>
      <c r="B222" s="219" t="s">
        <v>30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19"/>
      <c r="U222" s="219"/>
      <c r="V222" s="219"/>
      <c r="W222" s="219"/>
      <c r="X222" s="219"/>
      <c r="Y222" s="219"/>
      <c r="Z222" s="219"/>
      <c r="AA222" s="219"/>
      <c r="AB222" s="219"/>
      <c r="AC222" s="219"/>
      <c r="AD222" s="219"/>
      <c r="AE222" s="219"/>
      <c r="AF222" s="219"/>
      <c r="AG222" s="219"/>
      <c r="AH222" s="219"/>
      <c r="AI222" s="219"/>
      <c r="AJ222" s="219"/>
      <c r="AK222" s="219"/>
      <c r="AL222" s="219"/>
      <c r="AM222" s="219"/>
      <c r="AN222" s="219"/>
      <c r="AO222" s="219"/>
      <c r="AP222" s="219"/>
      <c r="AQ222" s="219"/>
      <c r="AR222" s="219"/>
      <c r="AS222" s="219"/>
      <c r="AT222" s="219"/>
      <c r="AU222" s="219"/>
      <c r="AV222" s="219"/>
      <c r="AW222" s="219"/>
    </row>
    <row r="223" spans="1:49" ht="15">
      <c r="A223" s="218"/>
      <c r="B223" s="220" t="s">
        <v>31</v>
      </c>
      <c r="C223" s="212"/>
      <c r="D223" s="212"/>
      <c r="E223" s="213"/>
      <c r="F223" s="221" t="s">
        <v>36</v>
      </c>
      <c r="G223" s="222"/>
      <c r="H223" s="222"/>
      <c r="I223" s="223"/>
      <c r="J223" s="211" t="s">
        <v>37</v>
      </c>
      <c r="K223" s="212"/>
      <c r="L223" s="212"/>
      <c r="M223" s="213"/>
      <c r="N223" s="211" t="s">
        <v>38</v>
      </c>
      <c r="O223" s="212"/>
      <c r="P223" s="212"/>
      <c r="Q223" s="213"/>
      <c r="R223" s="211" t="s">
        <v>39</v>
      </c>
      <c r="S223" s="212"/>
      <c r="T223" s="212"/>
      <c r="U223" s="213"/>
      <c r="V223" s="211" t="s">
        <v>40</v>
      </c>
      <c r="W223" s="212"/>
      <c r="X223" s="212"/>
      <c r="Y223" s="213"/>
      <c r="Z223" s="211" t="s">
        <v>41</v>
      </c>
      <c r="AA223" s="212"/>
      <c r="AB223" s="212"/>
      <c r="AC223" s="213"/>
      <c r="AD223" s="211" t="s">
        <v>42</v>
      </c>
      <c r="AE223" s="212"/>
      <c r="AF223" s="212"/>
      <c r="AG223" s="213"/>
      <c r="AH223" s="211" t="s">
        <v>43</v>
      </c>
      <c r="AI223" s="212"/>
      <c r="AJ223" s="212"/>
      <c r="AK223" s="213"/>
      <c r="AL223" s="211" t="s">
        <v>44</v>
      </c>
      <c r="AM223" s="212"/>
      <c r="AN223" s="212"/>
      <c r="AO223" s="213"/>
      <c r="AP223" s="211" t="s">
        <v>45</v>
      </c>
      <c r="AQ223" s="212"/>
      <c r="AR223" s="212"/>
      <c r="AS223" s="213"/>
      <c r="AT223" s="211" t="s">
        <v>46</v>
      </c>
      <c r="AU223" s="212"/>
      <c r="AV223" s="212"/>
      <c r="AW223" s="213"/>
    </row>
    <row r="224" spans="1:49" ht="11.25">
      <c r="A224" s="218"/>
      <c r="B224" s="36" t="s">
        <v>32</v>
      </c>
      <c r="C224" s="34" t="s">
        <v>33</v>
      </c>
      <c r="D224" s="34" t="s">
        <v>34</v>
      </c>
      <c r="E224" s="39" t="s">
        <v>35</v>
      </c>
      <c r="F224" s="38" t="s">
        <v>32</v>
      </c>
      <c r="G224" s="34" t="s">
        <v>33</v>
      </c>
      <c r="H224" s="34" t="s">
        <v>34</v>
      </c>
      <c r="I224" s="39" t="s">
        <v>35</v>
      </c>
      <c r="J224" s="38" t="s">
        <v>32</v>
      </c>
      <c r="K224" s="34" t="s">
        <v>33</v>
      </c>
      <c r="L224" s="34" t="s">
        <v>34</v>
      </c>
      <c r="M224" s="39" t="s">
        <v>35</v>
      </c>
      <c r="N224" s="38" t="s">
        <v>32</v>
      </c>
      <c r="O224" s="34" t="s">
        <v>33</v>
      </c>
      <c r="P224" s="34" t="s">
        <v>34</v>
      </c>
      <c r="Q224" s="39" t="s">
        <v>35</v>
      </c>
      <c r="R224" s="38" t="s">
        <v>32</v>
      </c>
      <c r="S224" s="34" t="s">
        <v>33</v>
      </c>
      <c r="T224" s="34" t="s">
        <v>34</v>
      </c>
      <c r="U224" s="39" t="s">
        <v>35</v>
      </c>
      <c r="V224" s="38" t="s">
        <v>32</v>
      </c>
      <c r="W224" s="34" t="s">
        <v>33</v>
      </c>
      <c r="X224" s="34" t="s">
        <v>34</v>
      </c>
      <c r="Y224" s="39" t="s">
        <v>35</v>
      </c>
      <c r="Z224" s="38" t="s">
        <v>32</v>
      </c>
      <c r="AA224" s="34" t="s">
        <v>33</v>
      </c>
      <c r="AB224" s="34" t="s">
        <v>34</v>
      </c>
      <c r="AC224" s="39" t="s">
        <v>35</v>
      </c>
      <c r="AD224" s="38" t="s">
        <v>32</v>
      </c>
      <c r="AE224" s="34" t="s">
        <v>33</v>
      </c>
      <c r="AF224" s="34" t="s">
        <v>34</v>
      </c>
      <c r="AG224" s="39" t="s">
        <v>35</v>
      </c>
      <c r="AH224" s="38" t="s">
        <v>32</v>
      </c>
      <c r="AI224" s="34" t="s">
        <v>33</v>
      </c>
      <c r="AJ224" s="34" t="s">
        <v>34</v>
      </c>
      <c r="AK224" s="39" t="s">
        <v>35</v>
      </c>
      <c r="AL224" s="38" t="s">
        <v>32</v>
      </c>
      <c r="AM224" s="34" t="s">
        <v>33</v>
      </c>
      <c r="AN224" s="34" t="s">
        <v>34</v>
      </c>
      <c r="AO224" s="39" t="s">
        <v>35</v>
      </c>
      <c r="AP224" s="38" t="s">
        <v>32</v>
      </c>
      <c r="AQ224" s="34" t="s">
        <v>33</v>
      </c>
      <c r="AR224" s="34" t="s">
        <v>34</v>
      </c>
      <c r="AS224" s="39" t="s">
        <v>35</v>
      </c>
      <c r="AT224" s="38" t="s">
        <v>32</v>
      </c>
      <c r="AU224" s="34" t="s">
        <v>33</v>
      </c>
      <c r="AV224" s="34" t="s">
        <v>34</v>
      </c>
      <c r="AW224" s="39" t="s">
        <v>35</v>
      </c>
    </row>
    <row r="225" spans="1:49" ht="26.25" customHeight="1">
      <c r="A225" s="46" t="e">
        <f>+'SECRETARIA DE PLANEACION'!#REF!</f>
        <v>#REF!</v>
      </c>
      <c r="B225" s="92"/>
      <c r="C225" s="93"/>
      <c r="D225" s="93"/>
      <c r="E225" s="94"/>
      <c r="F225" s="92"/>
      <c r="G225" s="93"/>
      <c r="H225" s="93"/>
      <c r="I225" s="9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</row>
    <row r="226" spans="1:49" ht="11.25">
      <c r="A226" s="46"/>
      <c r="B226" s="62"/>
      <c r="C226" s="60"/>
      <c r="D226" s="60"/>
      <c r="E226" s="61"/>
      <c r="F226" s="62"/>
      <c r="G226" s="60"/>
      <c r="H226" s="60"/>
      <c r="I226" s="61"/>
      <c r="J226" s="92"/>
      <c r="K226" s="93"/>
      <c r="L226" s="93"/>
      <c r="M226" s="94"/>
      <c r="N226" s="92"/>
      <c r="O226" s="93"/>
      <c r="P226" s="93"/>
      <c r="Q226" s="94"/>
      <c r="R226" s="92"/>
      <c r="S226" s="93"/>
      <c r="T226" s="93"/>
      <c r="U226" s="94"/>
      <c r="V226" s="92"/>
      <c r="W226" s="93"/>
      <c r="X226" s="93"/>
      <c r="Y226" s="94"/>
      <c r="Z226" s="92"/>
      <c r="AA226" s="93"/>
      <c r="AB226" s="93"/>
      <c r="AC226" s="94"/>
      <c r="AD226" s="92"/>
      <c r="AE226" s="93"/>
      <c r="AF226" s="93"/>
      <c r="AG226" s="94"/>
      <c r="AH226" s="92"/>
      <c r="AI226" s="93"/>
      <c r="AJ226" s="93"/>
      <c r="AK226" s="94"/>
      <c r="AL226" s="50"/>
      <c r="AM226" s="60"/>
      <c r="AN226" s="60"/>
      <c r="AO226" s="61"/>
      <c r="AP226" s="59"/>
      <c r="AQ226" s="60"/>
      <c r="AR226" s="60"/>
      <c r="AS226" s="61"/>
      <c r="AT226" s="59"/>
      <c r="AU226" s="60"/>
      <c r="AV226" s="60"/>
      <c r="AW226" s="61"/>
    </row>
    <row r="227" spans="1:49" ht="11.25">
      <c r="A227" s="46"/>
      <c r="B227" s="92"/>
      <c r="C227" s="93"/>
      <c r="D227" s="93"/>
      <c r="E227" s="94"/>
      <c r="F227" s="92"/>
      <c r="G227" s="93"/>
      <c r="H227" s="93"/>
      <c r="I227" s="94"/>
      <c r="J227" s="92"/>
      <c r="K227" s="93"/>
      <c r="L227" s="93"/>
      <c r="M227" s="94"/>
      <c r="N227" s="62"/>
      <c r="O227" s="60"/>
      <c r="P227" s="60"/>
      <c r="Q227" s="61"/>
      <c r="R227" s="92"/>
      <c r="S227" s="93"/>
      <c r="T227" s="93"/>
      <c r="U227" s="94"/>
      <c r="V227" s="92"/>
      <c r="W227" s="93"/>
      <c r="X227" s="93"/>
      <c r="Y227" s="94"/>
      <c r="Z227" s="95"/>
      <c r="AA227" s="96"/>
      <c r="AB227" s="96"/>
      <c r="AC227" s="97"/>
      <c r="AD227" s="95"/>
      <c r="AE227" s="96"/>
      <c r="AF227" s="96"/>
      <c r="AG227" s="97"/>
      <c r="AH227" s="95"/>
      <c r="AI227" s="96"/>
      <c r="AJ227" s="96"/>
      <c r="AK227" s="97"/>
      <c r="AL227" s="95"/>
      <c r="AM227" s="93"/>
      <c r="AN227" s="93"/>
      <c r="AO227" s="94"/>
      <c r="AP227" s="98"/>
      <c r="AQ227" s="93"/>
      <c r="AR227" s="93"/>
      <c r="AS227" s="94"/>
      <c r="AT227" s="98"/>
      <c r="AU227" s="93"/>
      <c r="AV227" s="93"/>
      <c r="AW227" s="94"/>
    </row>
    <row r="228" spans="1:49" ht="11.25">
      <c r="A228" s="46"/>
      <c r="B228" s="92"/>
      <c r="C228" s="93"/>
      <c r="D228" s="93"/>
      <c r="E228" s="94"/>
      <c r="F228" s="92"/>
      <c r="G228" s="93"/>
      <c r="H228" s="93"/>
      <c r="I228" s="94"/>
      <c r="J228" s="92"/>
      <c r="K228" s="93"/>
      <c r="L228" s="93"/>
      <c r="M228" s="94"/>
      <c r="N228" s="92"/>
      <c r="O228" s="93"/>
      <c r="P228" s="93"/>
      <c r="Q228" s="94"/>
      <c r="R228" s="92"/>
      <c r="S228" s="93"/>
      <c r="T228" s="93"/>
      <c r="U228" s="94"/>
      <c r="V228" s="92"/>
      <c r="W228" s="93"/>
      <c r="X228" s="93"/>
      <c r="Y228" s="94"/>
      <c r="Z228" s="95"/>
      <c r="AA228" s="96"/>
      <c r="AB228" s="96"/>
      <c r="AC228" s="97"/>
      <c r="AD228" s="62"/>
      <c r="AE228" s="60"/>
      <c r="AF228" s="60"/>
      <c r="AG228" s="61"/>
      <c r="AH228" s="95"/>
      <c r="AI228" s="96"/>
      <c r="AJ228" s="96"/>
      <c r="AK228" s="97"/>
      <c r="AL228" s="95"/>
      <c r="AM228" s="93"/>
      <c r="AN228" s="93"/>
      <c r="AO228" s="94"/>
      <c r="AP228" s="98"/>
      <c r="AQ228" s="93"/>
      <c r="AR228" s="93"/>
      <c r="AS228" s="94"/>
      <c r="AT228" s="98"/>
      <c r="AU228" s="93"/>
      <c r="AV228" s="93"/>
      <c r="AW228" s="94"/>
    </row>
    <row r="229" spans="1:49" ht="11.25">
      <c r="A229" s="46"/>
      <c r="B229" s="92"/>
      <c r="C229" s="93"/>
      <c r="D229" s="93"/>
      <c r="E229" s="94"/>
      <c r="F229" s="92"/>
      <c r="G229" s="93"/>
      <c r="H229" s="93"/>
      <c r="I229" s="94"/>
      <c r="J229" s="92"/>
      <c r="K229" s="93"/>
      <c r="L229" s="93"/>
      <c r="M229" s="94"/>
      <c r="N229" s="92"/>
      <c r="O229" s="93"/>
      <c r="P229" s="93"/>
      <c r="Q229" s="94"/>
      <c r="R229" s="92"/>
      <c r="S229" s="93"/>
      <c r="T229" s="93"/>
      <c r="U229" s="94"/>
      <c r="V229" s="92"/>
      <c r="W229" s="93"/>
      <c r="X229" s="93"/>
      <c r="Y229" s="94"/>
      <c r="Z229" s="95"/>
      <c r="AA229" s="96"/>
      <c r="AB229" s="96"/>
      <c r="AC229" s="97"/>
      <c r="AD229" s="95"/>
      <c r="AE229" s="96"/>
      <c r="AF229" s="96"/>
      <c r="AG229" s="97"/>
      <c r="AH229" s="95"/>
      <c r="AI229" s="96"/>
      <c r="AJ229" s="96"/>
      <c r="AK229" s="97"/>
      <c r="AL229" s="95"/>
      <c r="AM229" s="93"/>
      <c r="AN229" s="93"/>
      <c r="AO229" s="94"/>
      <c r="AP229" s="98"/>
      <c r="AQ229" s="93"/>
      <c r="AR229" s="93"/>
      <c r="AS229" s="94"/>
      <c r="AT229" s="98"/>
      <c r="AU229" s="93"/>
      <c r="AV229" s="93"/>
      <c r="AW229" s="94"/>
    </row>
    <row r="230" spans="1:49" ht="11.25">
      <c r="A230" s="46"/>
      <c r="B230" s="92"/>
      <c r="C230" s="93"/>
      <c r="D230" s="93"/>
      <c r="E230" s="94"/>
      <c r="F230" s="92"/>
      <c r="G230" s="93"/>
      <c r="H230" s="93"/>
      <c r="I230" s="94"/>
      <c r="J230" s="92"/>
      <c r="K230" s="93"/>
      <c r="L230" s="93"/>
      <c r="M230" s="94"/>
      <c r="N230" s="92"/>
      <c r="O230" s="93"/>
      <c r="P230" s="93"/>
      <c r="Q230" s="94"/>
      <c r="R230" s="92"/>
      <c r="S230" s="93"/>
      <c r="T230" s="93"/>
      <c r="U230" s="94"/>
      <c r="V230" s="92"/>
      <c r="W230" s="93"/>
      <c r="X230" s="93"/>
      <c r="Y230" s="94"/>
      <c r="Z230" s="95"/>
      <c r="AA230" s="96"/>
      <c r="AB230" s="96"/>
      <c r="AC230" s="97"/>
      <c r="AD230" s="95"/>
      <c r="AE230" s="96"/>
      <c r="AF230" s="96"/>
      <c r="AG230" s="97"/>
      <c r="AH230" s="95"/>
      <c r="AI230" s="96"/>
      <c r="AJ230" s="96"/>
      <c r="AK230" s="97"/>
      <c r="AL230" s="95"/>
      <c r="AM230" s="93"/>
      <c r="AN230" s="93"/>
      <c r="AO230" s="94"/>
      <c r="AP230" s="98"/>
      <c r="AQ230" s="93"/>
      <c r="AR230" s="93"/>
      <c r="AS230" s="94"/>
      <c r="AT230" s="98"/>
      <c r="AU230" s="93"/>
      <c r="AV230" s="93"/>
      <c r="AW230" s="94"/>
    </row>
    <row r="231" spans="1:49" ht="12" thickBot="1">
      <c r="A231" s="46"/>
      <c r="B231" s="45"/>
      <c r="C231" s="43"/>
      <c r="D231" s="43"/>
      <c r="E231" s="44"/>
      <c r="F231" s="45"/>
      <c r="G231" s="43"/>
      <c r="H231" s="43"/>
      <c r="I231" s="44"/>
      <c r="J231" s="45"/>
      <c r="K231" s="43"/>
      <c r="L231" s="43"/>
      <c r="M231" s="44"/>
      <c r="N231" s="45"/>
      <c r="O231" s="43"/>
      <c r="P231" s="43"/>
      <c r="Q231" s="44"/>
      <c r="R231" s="45"/>
      <c r="S231" s="43"/>
      <c r="T231" s="43"/>
      <c r="U231" s="44"/>
      <c r="V231" s="45"/>
      <c r="W231" s="43"/>
      <c r="X231" s="43"/>
      <c r="Y231" s="44"/>
      <c r="Z231" s="42"/>
      <c r="AA231" s="43"/>
      <c r="AB231" s="43"/>
      <c r="AC231" s="44"/>
      <c r="AD231" s="42"/>
      <c r="AE231" s="43"/>
      <c r="AF231" s="43"/>
      <c r="AG231" s="44"/>
      <c r="AH231" s="42"/>
      <c r="AI231" s="43"/>
      <c r="AJ231" s="43"/>
      <c r="AK231" s="44"/>
      <c r="AL231" s="42"/>
      <c r="AM231" s="43"/>
      <c r="AN231" s="43"/>
      <c r="AO231" s="44"/>
      <c r="AP231" s="42"/>
      <c r="AQ231" s="43"/>
      <c r="AR231" s="43"/>
      <c r="AS231" s="44"/>
      <c r="AT231" s="42"/>
      <c r="AU231" s="43"/>
      <c r="AV231" s="43"/>
      <c r="AW231" s="44"/>
    </row>
    <row r="234" spans="1:5" ht="11.25">
      <c r="A234" s="52" t="s">
        <v>48</v>
      </c>
      <c r="B234" s="214" t="e">
        <f>+'SECRETARIA DE PLANEACION'!#REF!</f>
        <v>#REF!</v>
      </c>
      <c r="C234" s="215"/>
      <c r="D234" s="215"/>
      <c r="E234" s="216"/>
    </row>
    <row r="235" spans="1:10" ht="11.25">
      <c r="A235" s="53" t="s">
        <v>49</v>
      </c>
      <c r="B235" s="217" t="e">
        <f>+'SECRETARIA DE PLANEACION'!#REF!</f>
        <v>#REF!</v>
      </c>
      <c r="C235" s="217"/>
      <c r="D235" s="217"/>
      <c r="E235" s="217"/>
      <c r="F235" s="217"/>
      <c r="G235" s="217"/>
      <c r="H235" s="217"/>
      <c r="I235" s="217"/>
      <c r="J235" s="217"/>
    </row>
    <row r="236" spans="1:49" ht="11.25">
      <c r="A236" s="218" t="s">
        <v>29</v>
      </c>
      <c r="B236" s="219" t="s">
        <v>47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19"/>
      <c r="W236" s="219"/>
      <c r="X236" s="219"/>
      <c r="Y236" s="219"/>
      <c r="Z236" s="219"/>
      <c r="AA236" s="219"/>
      <c r="AB236" s="219"/>
      <c r="AC236" s="219"/>
      <c r="AD236" s="219"/>
      <c r="AE236" s="219"/>
      <c r="AF236" s="219"/>
      <c r="AG236" s="219"/>
      <c r="AH236" s="219"/>
      <c r="AI236" s="219"/>
      <c r="AJ236" s="219"/>
      <c r="AK236" s="219"/>
      <c r="AL236" s="219"/>
      <c r="AM236" s="219"/>
      <c r="AN236" s="219"/>
      <c r="AO236" s="219"/>
      <c r="AP236" s="219"/>
      <c r="AQ236" s="219"/>
      <c r="AR236" s="219"/>
      <c r="AS236" s="219"/>
      <c r="AT236" s="219"/>
      <c r="AU236" s="219"/>
      <c r="AV236" s="219"/>
      <c r="AW236" s="219"/>
    </row>
    <row r="237" spans="1:49" ht="11.25">
      <c r="A237" s="218"/>
      <c r="B237" s="219" t="s">
        <v>30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19"/>
      <c r="U237" s="219"/>
      <c r="V237" s="219"/>
      <c r="W237" s="219"/>
      <c r="X237" s="219"/>
      <c r="Y237" s="219"/>
      <c r="Z237" s="219"/>
      <c r="AA237" s="219"/>
      <c r="AB237" s="219"/>
      <c r="AC237" s="219"/>
      <c r="AD237" s="219"/>
      <c r="AE237" s="219"/>
      <c r="AF237" s="219"/>
      <c r="AG237" s="219"/>
      <c r="AH237" s="219"/>
      <c r="AI237" s="219"/>
      <c r="AJ237" s="219"/>
      <c r="AK237" s="219"/>
      <c r="AL237" s="219"/>
      <c r="AM237" s="219"/>
      <c r="AN237" s="219"/>
      <c r="AO237" s="219"/>
      <c r="AP237" s="219"/>
      <c r="AQ237" s="219"/>
      <c r="AR237" s="219"/>
      <c r="AS237" s="219"/>
      <c r="AT237" s="219"/>
      <c r="AU237" s="219"/>
      <c r="AV237" s="219"/>
      <c r="AW237" s="219"/>
    </row>
    <row r="238" spans="1:49" ht="15">
      <c r="A238" s="218"/>
      <c r="B238" s="220" t="s">
        <v>31</v>
      </c>
      <c r="C238" s="212"/>
      <c r="D238" s="212"/>
      <c r="E238" s="213"/>
      <c r="F238" s="221" t="s">
        <v>36</v>
      </c>
      <c r="G238" s="222"/>
      <c r="H238" s="222"/>
      <c r="I238" s="223"/>
      <c r="J238" s="211" t="s">
        <v>37</v>
      </c>
      <c r="K238" s="212"/>
      <c r="L238" s="212"/>
      <c r="M238" s="213"/>
      <c r="N238" s="211" t="s">
        <v>38</v>
      </c>
      <c r="O238" s="212"/>
      <c r="P238" s="212"/>
      <c r="Q238" s="213"/>
      <c r="R238" s="211" t="s">
        <v>39</v>
      </c>
      <c r="S238" s="212"/>
      <c r="T238" s="212"/>
      <c r="U238" s="213"/>
      <c r="V238" s="211" t="s">
        <v>40</v>
      </c>
      <c r="W238" s="212"/>
      <c r="X238" s="212"/>
      <c r="Y238" s="213"/>
      <c r="Z238" s="211" t="s">
        <v>41</v>
      </c>
      <c r="AA238" s="212"/>
      <c r="AB238" s="212"/>
      <c r="AC238" s="213"/>
      <c r="AD238" s="211" t="s">
        <v>42</v>
      </c>
      <c r="AE238" s="212"/>
      <c r="AF238" s="212"/>
      <c r="AG238" s="213"/>
      <c r="AH238" s="211" t="s">
        <v>43</v>
      </c>
      <c r="AI238" s="212"/>
      <c r="AJ238" s="212"/>
      <c r="AK238" s="213"/>
      <c r="AL238" s="211" t="s">
        <v>44</v>
      </c>
      <c r="AM238" s="212"/>
      <c r="AN238" s="212"/>
      <c r="AO238" s="213"/>
      <c r="AP238" s="211" t="s">
        <v>45</v>
      </c>
      <c r="AQ238" s="212"/>
      <c r="AR238" s="212"/>
      <c r="AS238" s="213"/>
      <c r="AT238" s="211" t="s">
        <v>46</v>
      </c>
      <c r="AU238" s="212"/>
      <c r="AV238" s="212"/>
      <c r="AW238" s="213"/>
    </row>
    <row r="239" spans="1:49" ht="11.25">
      <c r="A239" s="218"/>
      <c r="B239" s="36" t="s">
        <v>32</v>
      </c>
      <c r="C239" s="34" t="s">
        <v>33</v>
      </c>
      <c r="D239" s="34" t="s">
        <v>34</v>
      </c>
      <c r="E239" s="39" t="s">
        <v>35</v>
      </c>
      <c r="F239" s="38" t="s">
        <v>32</v>
      </c>
      <c r="G239" s="34" t="s">
        <v>33</v>
      </c>
      <c r="H239" s="34" t="s">
        <v>34</v>
      </c>
      <c r="I239" s="39" t="s">
        <v>35</v>
      </c>
      <c r="J239" s="38" t="s">
        <v>32</v>
      </c>
      <c r="K239" s="34" t="s">
        <v>33</v>
      </c>
      <c r="L239" s="34" t="s">
        <v>34</v>
      </c>
      <c r="M239" s="39" t="s">
        <v>35</v>
      </c>
      <c r="N239" s="38" t="s">
        <v>32</v>
      </c>
      <c r="O239" s="34" t="s">
        <v>33</v>
      </c>
      <c r="P239" s="34" t="s">
        <v>34</v>
      </c>
      <c r="Q239" s="39" t="s">
        <v>35</v>
      </c>
      <c r="R239" s="38" t="s">
        <v>32</v>
      </c>
      <c r="S239" s="34" t="s">
        <v>33</v>
      </c>
      <c r="T239" s="34" t="s">
        <v>34</v>
      </c>
      <c r="U239" s="39" t="s">
        <v>35</v>
      </c>
      <c r="V239" s="38" t="s">
        <v>32</v>
      </c>
      <c r="W239" s="34" t="s">
        <v>33</v>
      </c>
      <c r="X239" s="34" t="s">
        <v>34</v>
      </c>
      <c r="Y239" s="39" t="s">
        <v>35</v>
      </c>
      <c r="Z239" s="38" t="s">
        <v>32</v>
      </c>
      <c r="AA239" s="34" t="s">
        <v>33</v>
      </c>
      <c r="AB239" s="34" t="s">
        <v>34</v>
      </c>
      <c r="AC239" s="39" t="s">
        <v>35</v>
      </c>
      <c r="AD239" s="38" t="s">
        <v>32</v>
      </c>
      <c r="AE239" s="34" t="s">
        <v>33</v>
      </c>
      <c r="AF239" s="34" t="s">
        <v>34</v>
      </c>
      <c r="AG239" s="39" t="s">
        <v>35</v>
      </c>
      <c r="AH239" s="38" t="s">
        <v>32</v>
      </c>
      <c r="AI239" s="34" t="s">
        <v>33</v>
      </c>
      <c r="AJ239" s="34" t="s">
        <v>34</v>
      </c>
      <c r="AK239" s="39" t="s">
        <v>35</v>
      </c>
      <c r="AL239" s="38" t="s">
        <v>32</v>
      </c>
      <c r="AM239" s="34" t="s">
        <v>33</v>
      </c>
      <c r="AN239" s="34" t="s">
        <v>34</v>
      </c>
      <c r="AO239" s="39" t="s">
        <v>35</v>
      </c>
      <c r="AP239" s="38" t="s">
        <v>32</v>
      </c>
      <c r="AQ239" s="34" t="s">
        <v>33</v>
      </c>
      <c r="AR239" s="34" t="s">
        <v>34</v>
      </c>
      <c r="AS239" s="39" t="s">
        <v>35</v>
      </c>
      <c r="AT239" s="38" t="s">
        <v>32</v>
      </c>
      <c r="AU239" s="34" t="s">
        <v>33</v>
      </c>
      <c r="AV239" s="34" t="s">
        <v>34</v>
      </c>
      <c r="AW239" s="39" t="s">
        <v>35</v>
      </c>
    </row>
    <row r="240" spans="1:49" ht="21.75" customHeight="1">
      <c r="A240" s="46" t="e">
        <f>+'SECRETARIA DE PLANEACION'!#REF!</f>
        <v>#REF!</v>
      </c>
      <c r="B240" s="92"/>
      <c r="C240" s="93"/>
      <c r="D240" s="93"/>
      <c r="E240" s="9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95"/>
      <c r="AA240" s="96"/>
      <c r="AB240" s="96"/>
      <c r="AC240" s="97"/>
      <c r="AD240" s="95"/>
      <c r="AE240" s="96"/>
      <c r="AF240" s="96"/>
      <c r="AG240" s="97"/>
      <c r="AH240" s="95"/>
      <c r="AI240" s="96"/>
      <c r="AJ240" s="96"/>
      <c r="AK240" s="97"/>
      <c r="AL240" s="95"/>
      <c r="AM240" s="96"/>
      <c r="AN240" s="96"/>
      <c r="AO240" s="97"/>
      <c r="AP240" s="95"/>
      <c r="AQ240" s="96"/>
      <c r="AR240" s="96"/>
      <c r="AS240" s="97"/>
      <c r="AT240" s="95"/>
      <c r="AU240" s="96"/>
      <c r="AV240" s="96"/>
      <c r="AW240" s="97"/>
    </row>
    <row r="241" spans="1:49" ht="11.25">
      <c r="A241" s="46"/>
      <c r="B241" s="62"/>
      <c r="C241" s="60"/>
      <c r="D241" s="60"/>
      <c r="E241" s="61"/>
      <c r="F241" s="62"/>
      <c r="G241" s="60"/>
      <c r="H241" s="60"/>
      <c r="I241" s="61"/>
      <c r="J241" s="92"/>
      <c r="K241" s="93"/>
      <c r="L241" s="93"/>
      <c r="M241" s="94"/>
      <c r="N241" s="92"/>
      <c r="O241" s="93"/>
      <c r="P241" s="93"/>
      <c r="Q241" s="94"/>
      <c r="R241" s="92"/>
      <c r="S241" s="93"/>
      <c r="T241" s="93"/>
      <c r="U241" s="94"/>
      <c r="V241" s="92"/>
      <c r="W241" s="93"/>
      <c r="X241" s="93"/>
      <c r="Y241" s="94"/>
      <c r="Z241" s="92"/>
      <c r="AA241" s="93"/>
      <c r="AB241" s="93"/>
      <c r="AC241" s="94"/>
      <c r="AD241" s="92"/>
      <c r="AE241" s="93"/>
      <c r="AF241" s="93"/>
      <c r="AG241" s="94"/>
      <c r="AH241" s="92"/>
      <c r="AI241" s="93"/>
      <c r="AJ241" s="93"/>
      <c r="AK241" s="94"/>
      <c r="AL241" s="50"/>
      <c r="AM241" s="60"/>
      <c r="AN241" s="60"/>
      <c r="AO241" s="61"/>
      <c r="AP241" s="59"/>
      <c r="AQ241" s="60"/>
      <c r="AR241" s="60"/>
      <c r="AS241" s="61"/>
      <c r="AT241" s="59"/>
      <c r="AU241" s="60"/>
      <c r="AV241" s="60"/>
      <c r="AW241" s="61"/>
    </row>
    <row r="242" spans="1:49" ht="11.25">
      <c r="A242" s="46"/>
      <c r="B242" s="92"/>
      <c r="C242" s="93"/>
      <c r="D242" s="93"/>
      <c r="E242" s="94"/>
      <c r="F242" s="92"/>
      <c r="G242" s="93"/>
      <c r="H242" s="93"/>
      <c r="I242" s="94"/>
      <c r="J242" s="92"/>
      <c r="K242" s="93"/>
      <c r="L242" s="93"/>
      <c r="M242" s="94"/>
      <c r="N242" s="62"/>
      <c r="O242" s="60"/>
      <c r="P242" s="60"/>
      <c r="Q242" s="61"/>
      <c r="R242" s="92"/>
      <c r="S242" s="93"/>
      <c r="T242" s="93"/>
      <c r="U242" s="94"/>
      <c r="V242" s="92"/>
      <c r="W242" s="93"/>
      <c r="X242" s="93"/>
      <c r="Y242" s="94"/>
      <c r="Z242" s="95"/>
      <c r="AA242" s="96"/>
      <c r="AB242" s="96"/>
      <c r="AC242" s="97"/>
      <c r="AD242" s="95"/>
      <c r="AE242" s="96"/>
      <c r="AF242" s="96"/>
      <c r="AG242" s="97"/>
      <c r="AH242" s="95"/>
      <c r="AI242" s="96"/>
      <c r="AJ242" s="96"/>
      <c r="AK242" s="97"/>
      <c r="AL242" s="95"/>
      <c r="AM242" s="93"/>
      <c r="AN242" s="93"/>
      <c r="AO242" s="94"/>
      <c r="AP242" s="98"/>
      <c r="AQ242" s="93"/>
      <c r="AR242" s="93"/>
      <c r="AS242" s="94"/>
      <c r="AT242" s="98"/>
      <c r="AU242" s="93"/>
      <c r="AV242" s="93"/>
      <c r="AW242" s="94"/>
    </row>
    <row r="243" spans="1:49" ht="11.25">
      <c r="A243" s="46"/>
      <c r="B243" s="92"/>
      <c r="C243" s="93"/>
      <c r="D243" s="93"/>
      <c r="E243" s="94"/>
      <c r="F243" s="92"/>
      <c r="G243" s="93"/>
      <c r="H243" s="93"/>
      <c r="I243" s="94"/>
      <c r="J243" s="92"/>
      <c r="K243" s="93"/>
      <c r="L243" s="93"/>
      <c r="M243" s="94"/>
      <c r="N243" s="92"/>
      <c r="O243" s="93"/>
      <c r="P243" s="93"/>
      <c r="Q243" s="94"/>
      <c r="R243" s="92"/>
      <c r="S243" s="93"/>
      <c r="T243" s="93"/>
      <c r="U243" s="94"/>
      <c r="V243" s="92"/>
      <c r="W243" s="93"/>
      <c r="X243" s="93"/>
      <c r="Y243" s="94"/>
      <c r="Z243" s="95"/>
      <c r="AA243" s="96"/>
      <c r="AB243" s="96"/>
      <c r="AC243" s="97"/>
      <c r="AD243" s="62"/>
      <c r="AE243" s="60"/>
      <c r="AF243" s="60"/>
      <c r="AG243" s="61"/>
      <c r="AH243" s="95"/>
      <c r="AI243" s="96"/>
      <c r="AJ243" s="96"/>
      <c r="AK243" s="97"/>
      <c r="AL243" s="95"/>
      <c r="AM243" s="93"/>
      <c r="AN243" s="93"/>
      <c r="AO243" s="94"/>
      <c r="AP243" s="98"/>
      <c r="AQ243" s="93"/>
      <c r="AR243" s="93"/>
      <c r="AS243" s="94"/>
      <c r="AT243" s="98"/>
      <c r="AU243" s="93"/>
      <c r="AV243" s="93"/>
      <c r="AW243" s="94"/>
    </row>
    <row r="244" spans="1:49" ht="11.25">
      <c r="A244" s="46"/>
      <c r="B244" s="92"/>
      <c r="C244" s="93"/>
      <c r="D244" s="93"/>
      <c r="E244" s="94"/>
      <c r="F244" s="92"/>
      <c r="G244" s="93"/>
      <c r="H244" s="93"/>
      <c r="I244" s="94"/>
      <c r="J244" s="92"/>
      <c r="K244" s="93"/>
      <c r="L244" s="93"/>
      <c r="M244" s="94"/>
      <c r="N244" s="62"/>
      <c r="O244" s="60"/>
      <c r="P244" s="60"/>
      <c r="Q244" s="61"/>
      <c r="R244" s="92"/>
      <c r="S244" s="93"/>
      <c r="T244" s="93"/>
      <c r="U244" s="94"/>
      <c r="V244" s="92"/>
      <c r="W244" s="93"/>
      <c r="X244" s="93"/>
      <c r="Y244" s="94"/>
      <c r="Z244" s="95"/>
      <c r="AA244" s="96"/>
      <c r="AB244" s="96"/>
      <c r="AC244" s="97"/>
      <c r="AD244" s="92"/>
      <c r="AE244" s="93"/>
      <c r="AF244" s="93"/>
      <c r="AG244" s="94"/>
      <c r="AH244" s="95"/>
      <c r="AI244" s="96"/>
      <c r="AJ244" s="96"/>
      <c r="AK244" s="97"/>
      <c r="AL244" s="95"/>
      <c r="AM244" s="93"/>
      <c r="AN244" s="93"/>
      <c r="AO244" s="94"/>
      <c r="AP244" s="98"/>
      <c r="AQ244" s="93"/>
      <c r="AR244" s="93"/>
      <c r="AS244" s="94"/>
      <c r="AT244" s="98"/>
      <c r="AU244" s="93"/>
      <c r="AV244" s="93"/>
      <c r="AW244" s="94"/>
    </row>
    <row r="245" spans="1:49" ht="11.25">
      <c r="A245" s="46"/>
      <c r="B245" s="92"/>
      <c r="C245" s="93"/>
      <c r="D245" s="93"/>
      <c r="E245" s="94"/>
      <c r="F245" s="92"/>
      <c r="G245" s="93"/>
      <c r="H245" s="93"/>
      <c r="I245" s="94"/>
      <c r="J245" s="92"/>
      <c r="K245" s="93"/>
      <c r="L245" s="93"/>
      <c r="M245" s="94"/>
      <c r="N245" s="92"/>
      <c r="O245" s="93"/>
      <c r="P245" s="93"/>
      <c r="Q245" s="94"/>
      <c r="R245" s="92"/>
      <c r="S245" s="93"/>
      <c r="T245" s="93"/>
      <c r="U245" s="94"/>
      <c r="V245" s="92"/>
      <c r="W245" s="93"/>
      <c r="X245" s="93"/>
      <c r="Y245" s="94"/>
      <c r="Z245" s="95"/>
      <c r="AA245" s="96"/>
      <c r="AB245" s="96"/>
      <c r="AC245" s="97"/>
      <c r="AD245" s="95"/>
      <c r="AE245" s="96"/>
      <c r="AF245" s="96"/>
      <c r="AG245" s="97"/>
      <c r="AH245" s="95"/>
      <c r="AI245" s="96"/>
      <c r="AJ245" s="96"/>
      <c r="AK245" s="97"/>
      <c r="AL245" s="95"/>
      <c r="AM245" s="93"/>
      <c r="AN245" s="93"/>
      <c r="AO245" s="94"/>
      <c r="AP245" s="98"/>
      <c r="AQ245" s="93"/>
      <c r="AR245" s="93"/>
      <c r="AS245" s="94"/>
      <c r="AT245" s="98"/>
      <c r="AU245" s="93"/>
      <c r="AV245" s="93"/>
      <c r="AW245" s="94"/>
    </row>
    <row r="246" spans="1:49" ht="11.25">
      <c r="A246" s="46"/>
      <c r="B246" s="92"/>
      <c r="C246" s="93"/>
      <c r="D246" s="93"/>
      <c r="E246" s="94"/>
      <c r="F246" s="92"/>
      <c r="G246" s="93"/>
      <c r="H246" s="93"/>
      <c r="I246" s="94"/>
      <c r="J246" s="92"/>
      <c r="K246" s="93"/>
      <c r="L246" s="93"/>
      <c r="M246" s="94"/>
      <c r="N246" s="92"/>
      <c r="O246" s="93"/>
      <c r="P246" s="93"/>
      <c r="Q246" s="94"/>
      <c r="R246" s="92"/>
      <c r="S246" s="93"/>
      <c r="T246" s="93"/>
      <c r="U246" s="94"/>
      <c r="V246" s="92"/>
      <c r="W246" s="93"/>
      <c r="X246" s="93"/>
      <c r="Y246" s="94"/>
      <c r="Z246" s="95"/>
      <c r="AA246" s="96"/>
      <c r="AB246" s="96"/>
      <c r="AC246" s="97"/>
      <c r="AD246" s="95"/>
      <c r="AE246" s="96"/>
      <c r="AF246" s="96"/>
      <c r="AG246" s="97"/>
      <c r="AH246" s="95"/>
      <c r="AI246" s="96"/>
      <c r="AJ246" s="96"/>
      <c r="AK246" s="97"/>
      <c r="AL246" s="95"/>
      <c r="AM246" s="93"/>
      <c r="AN246" s="93"/>
      <c r="AO246" s="94"/>
      <c r="AP246" s="98"/>
      <c r="AQ246" s="93"/>
      <c r="AR246" s="93"/>
      <c r="AS246" s="94"/>
      <c r="AT246" s="98"/>
      <c r="AU246" s="93"/>
      <c r="AV246" s="93"/>
      <c r="AW246" s="94"/>
    </row>
    <row r="247" spans="1:49" ht="12" thickBot="1">
      <c r="A247" s="46"/>
      <c r="B247" s="45"/>
      <c r="C247" s="43"/>
      <c r="D247" s="43"/>
      <c r="E247" s="44"/>
      <c r="F247" s="45"/>
      <c r="G247" s="43"/>
      <c r="H247" s="43"/>
      <c r="I247" s="44"/>
      <c r="J247" s="45"/>
      <c r="K247" s="43"/>
      <c r="L247" s="43"/>
      <c r="M247" s="44"/>
      <c r="N247" s="45"/>
      <c r="O247" s="43"/>
      <c r="P247" s="43"/>
      <c r="Q247" s="44"/>
      <c r="R247" s="45"/>
      <c r="S247" s="43"/>
      <c r="T247" s="43"/>
      <c r="U247" s="44"/>
      <c r="V247" s="45"/>
      <c r="W247" s="43"/>
      <c r="X247" s="43"/>
      <c r="Y247" s="44"/>
      <c r="Z247" s="42"/>
      <c r="AA247" s="43"/>
      <c r="AB247" s="43"/>
      <c r="AC247" s="44"/>
      <c r="AD247" s="42"/>
      <c r="AE247" s="43"/>
      <c r="AF247" s="43"/>
      <c r="AG247" s="44"/>
      <c r="AH247" s="42"/>
      <c r="AI247" s="43"/>
      <c r="AJ247" s="43"/>
      <c r="AK247" s="44"/>
      <c r="AL247" s="42"/>
      <c r="AM247" s="43"/>
      <c r="AN247" s="43"/>
      <c r="AO247" s="44"/>
      <c r="AP247" s="42"/>
      <c r="AQ247" s="43"/>
      <c r="AR247" s="43"/>
      <c r="AS247" s="44"/>
      <c r="AT247" s="42"/>
      <c r="AU247" s="43"/>
      <c r="AV247" s="43"/>
      <c r="AW247" s="44"/>
    </row>
    <row r="250" spans="1:5" ht="11.25">
      <c r="A250" s="52" t="s">
        <v>48</v>
      </c>
      <c r="B250" s="214" t="e">
        <f>+'SECRETARIA DE PLANEACION'!#REF!</f>
        <v>#REF!</v>
      </c>
      <c r="C250" s="215"/>
      <c r="D250" s="215"/>
      <c r="E250" s="216"/>
    </row>
    <row r="251" spans="1:10" ht="11.25">
      <c r="A251" s="53" t="s">
        <v>49</v>
      </c>
      <c r="B251" s="217" t="e">
        <f>+'SECRETARIA DE PLANEACION'!#REF!</f>
        <v>#REF!</v>
      </c>
      <c r="C251" s="217"/>
      <c r="D251" s="217"/>
      <c r="E251" s="217"/>
      <c r="F251" s="217"/>
      <c r="G251" s="217"/>
      <c r="H251" s="217"/>
      <c r="I251" s="217"/>
      <c r="J251" s="217"/>
    </row>
    <row r="252" spans="1:49" ht="11.25">
      <c r="A252" s="218" t="s">
        <v>29</v>
      </c>
      <c r="B252" s="219" t="s">
        <v>47</v>
      </c>
      <c r="C252" s="219"/>
      <c r="D252" s="219"/>
      <c r="E252" s="219"/>
      <c r="F252" s="219"/>
      <c r="G252" s="219"/>
      <c r="H252" s="219"/>
      <c r="I252" s="219"/>
      <c r="J252" s="219"/>
      <c r="K252" s="219"/>
      <c r="L252" s="219"/>
      <c r="M252" s="219"/>
      <c r="N252" s="219"/>
      <c r="O252" s="219"/>
      <c r="P252" s="219"/>
      <c r="Q252" s="219"/>
      <c r="R252" s="219"/>
      <c r="S252" s="219"/>
      <c r="T252" s="219"/>
      <c r="U252" s="219"/>
      <c r="V252" s="219"/>
      <c r="W252" s="219"/>
      <c r="X252" s="219"/>
      <c r="Y252" s="219"/>
      <c r="Z252" s="219"/>
      <c r="AA252" s="219"/>
      <c r="AB252" s="219"/>
      <c r="AC252" s="219"/>
      <c r="AD252" s="219"/>
      <c r="AE252" s="219"/>
      <c r="AF252" s="219"/>
      <c r="AG252" s="219"/>
      <c r="AH252" s="219"/>
      <c r="AI252" s="219"/>
      <c r="AJ252" s="219"/>
      <c r="AK252" s="219"/>
      <c r="AL252" s="219"/>
      <c r="AM252" s="219"/>
      <c r="AN252" s="219"/>
      <c r="AO252" s="219"/>
      <c r="AP252" s="219"/>
      <c r="AQ252" s="219"/>
      <c r="AR252" s="219"/>
      <c r="AS252" s="219"/>
      <c r="AT252" s="219"/>
      <c r="AU252" s="219"/>
      <c r="AV252" s="219"/>
      <c r="AW252" s="219"/>
    </row>
    <row r="253" spans="1:49" ht="11.25">
      <c r="A253" s="218"/>
      <c r="B253" s="219" t="s">
        <v>30</v>
      </c>
      <c r="C253" s="219"/>
      <c r="D253" s="219"/>
      <c r="E253" s="219"/>
      <c r="F253" s="219"/>
      <c r="G253" s="219"/>
      <c r="H253" s="219"/>
      <c r="I253" s="219"/>
      <c r="J253" s="219"/>
      <c r="K253" s="219"/>
      <c r="L253" s="219"/>
      <c r="M253" s="219"/>
      <c r="N253" s="219"/>
      <c r="O253" s="219"/>
      <c r="P253" s="219"/>
      <c r="Q253" s="219"/>
      <c r="R253" s="219"/>
      <c r="S253" s="219"/>
      <c r="T253" s="219"/>
      <c r="U253" s="219"/>
      <c r="V253" s="219"/>
      <c r="W253" s="219"/>
      <c r="X253" s="219"/>
      <c r="Y253" s="219"/>
      <c r="Z253" s="219"/>
      <c r="AA253" s="219"/>
      <c r="AB253" s="219"/>
      <c r="AC253" s="219"/>
      <c r="AD253" s="219"/>
      <c r="AE253" s="219"/>
      <c r="AF253" s="219"/>
      <c r="AG253" s="219"/>
      <c r="AH253" s="219"/>
      <c r="AI253" s="219"/>
      <c r="AJ253" s="219"/>
      <c r="AK253" s="219"/>
      <c r="AL253" s="219"/>
      <c r="AM253" s="219"/>
      <c r="AN253" s="219"/>
      <c r="AO253" s="219"/>
      <c r="AP253" s="219"/>
      <c r="AQ253" s="219"/>
      <c r="AR253" s="219"/>
      <c r="AS253" s="219"/>
      <c r="AT253" s="219"/>
      <c r="AU253" s="219"/>
      <c r="AV253" s="219"/>
      <c r="AW253" s="219"/>
    </row>
    <row r="254" spans="1:49" ht="15">
      <c r="A254" s="218"/>
      <c r="B254" s="220" t="s">
        <v>31</v>
      </c>
      <c r="C254" s="212"/>
      <c r="D254" s="212"/>
      <c r="E254" s="213"/>
      <c r="F254" s="221" t="s">
        <v>36</v>
      </c>
      <c r="G254" s="222"/>
      <c r="H254" s="222"/>
      <c r="I254" s="223"/>
      <c r="J254" s="211" t="s">
        <v>37</v>
      </c>
      <c r="K254" s="212"/>
      <c r="L254" s="212"/>
      <c r="M254" s="213"/>
      <c r="N254" s="211" t="s">
        <v>38</v>
      </c>
      <c r="O254" s="212"/>
      <c r="P254" s="212"/>
      <c r="Q254" s="213"/>
      <c r="R254" s="211" t="s">
        <v>39</v>
      </c>
      <c r="S254" s="212"/>
      <c r="T254" s="212"/>
      <c r="U254" s="213"/>
      <c r="V254" s="211" t="s">
        <v>40</v>
      </c>
      <c r="W254" s="212"/>
      <c r="X254" s="212"/>
      <c r="Y254" s="213"/>
      <c r="Z254" s="211" t="s">
        <v>41</v>
      </c>
      <c r="AA254" s="212"/>
      <c r="AB254" s="212"/>
      <c r="AC254" s="213"/>
      <c r="AD254" s="211" t="s">
        <v>42</v>
      </c>
      <c r="AE254" s="212"/>
      <c r="AF254" s="212"/>
      <c r="AG254" s="213"/>
      <c r="AH254" s="211" t="s">
        <v>43</v>
      </c>
      <c r="AI254" s="212"/>
      <c r="AJ254" s="212"/>
      <c r="AK254" s="213"/>
      <c r="AL254" s="211" t="s">
        <v>44</v>
      </c>
      <c r="AM254" s="212"/>
      <c r="AN254" s="212"/>
      <c r="AO254" s="213"/>
      <c r="AP254" s="211" t="s">
        <v>45</v>
      </c>
      <c r="AQ254" s="212"/>
      <c r="AR254" s="212"/>
      <c r="AS254" s="213"/>
      <c r="AT254" s="211" t="s">
        <v>46</v>
      </c>
      <c r="AU254" s="212"/>
      <c r="AV254" s="212"/>
      <c r="AW254" s="213"/>
    </row>
    <row r="255" spans="1:49" ht="11.25">
      <c r="A255" s="218"/>
      <c r="B255" s="36" t="s">
        <v>32</v>
      </c>
      <c r="C255" s="34" t="s">
        <v>33</v>
      </c>
      <c r="D255" s="34" t="s">
        <v>34</v>
      </c>
      <c r="E255" s="39" t="s">
        <v>35</v>
      </c>
      <c r="F255" s="38" t="s">
        <v>32</v>
      </c>
      <c r="G255" s="34" t="s">
        <v>33</v>
      </c>
      <c r="H255" s="34" t="s">
        <v>34</v>
      </c>
      <c r="I255" s="39" t="s">
        <v>35</v>
      </c>
      <c r="J255" s="38" t="s">
        <v>32</v>
      </c>
      <c r="K255" s="34" t="s">
        <v>33</v>
      </c>
      <c r="L255" s="34" t="s">
        <v>34</v>
      </c>
      <c r="M255" s="39" t="s">
        <v>35</v>
      </c>
      <c r="N255" s="38" t="s">
        <v>32</v>
      </c>
      <c r="O255" s="34" t="s">
        <v>33</v>
      </c>
      <c r="P255" s="34" t="s">
        <v>34</v>
      </c>
      <c r="Q255" s="39" t="s">
        <v>35</v>
      </c>
      <c r="R255" s="38" t="s">
        <v>32</v>
      </c>
      <c r="S255" s="34" t="s">
        <v>33</v>
      </c>
      <c r="T255" s="34" t="s">
        <v>34</v>
      </c>
      <c r="U255" s="39" t="s">
        <v>35</v>
      </c>
      <c r="V255" s="38" t="s">
        <v>32</v>
      </c>
      <c r="W255" s="34" t="s">
        <v>33</v>
      </c>
      <c r="X255" s="34" t="s">
        <v>34</v>
      </c>
      <c r="Y255" s="39" t="s">
        <v>35</v>
      </c>
      <c r="Z255" s="38" t="s">
        <v>32</v>
      </c>
      <c r="AA255" s="34" t="s">
        <v>33</v>
      </c>
      <c r="AB255" s="34" t="s">
        <v>34</v>
      </c>
      <c r="AC255" s="39" t="s">
        <v>35</v>
      </c>
      <c r="AD255" s="38" t="s">
        <v>32</v>
      </c>
      <c r="AE255" s="34" t="s">
        <v>33</v>
      </c>
      <c r="AF255" s="34" t="s">
        <v>34</v>
      </c>
      <c r="AG255" s="39" t="s">
        <v>35</v>
      </c>
      <c r="AH255" s="38" t="s">
        <v>32</v>
      </c>
      <c r="AI255" s="34" t="s">
        <v>33</v>
      </c>
      <c r="AJ255" s="34" t="s">
        <v>34</v>
      </c>
      <c r="AK255" s="39" t="s">
        <v>35</v>
      </c>
      <c r="AL255" s="38" t="s">
        <v>32</v>
      </c>
      <c r="AM255" s="34" t="s">
        <v>33</v>
      </c>
      <c r="AN255" s="34" t="s">
        <v>34</v>
      </c>
      <c r="AO255" s="39" t="s">
        <v>35</v>
      </c>
      <c r="AP255" s="38" t="s">
        <v>32</v>
      </c>
      <c r="AQ255" s="34" t="s">
        <v>33</v>
      </c>
      <c r="AR255" s="34" t="s">
        <v>34</v>
      </c>
      <c r="AS255" s="39" t="s">
        <v>35</v>
      </c>
      <c r="AT255" s="38" t="s">
        <v>32</v>
      </c>
      <c r="AU255" s="34" t="s">
        <v>33</v>
      </c>
      <c r="AV255" s="34" t="s">
        <v>34</v>
      </c>
      <c r="AW255" s="39" t="s">
        <v>35</v>
      </c>
    </row>
    <row r="256" spans="1:49" ht="24" customHeight="1">
      <c r="A256" s="46" t="e">
        <f>+'SECRETARIA DE PLANEACION'!#REF!</f>
        <v>#REF!</v>
      </c>
      <c r="B256" s="92"/>
      <c r="C256" s="93"/>
      <c r="D256" s="93"/>
      <c r="E256" s="94"/>
      <c r="F256" s="92"/>
      <c r="G256" s="93"/>
      <c r="H256" s="93"/>
      <c r="I256" s="9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95"/>
      <c r="AA256" s="96"/>
      <c r="AB256" s="96"/>
      <c r="AC256" s="97"/>
      <c r="AD256" s="95"/>
      <c r="AE256" s="96"/>
      <c r="AF256" s="96"/>
      <c r="AG256" s="97"/>
      <c r="AH256" s="95"/>
      <c r="AI256" s="96"/>
      <c r="AJ256" s="96"/>
      <c r="AK256" s="97"/>
      <c r="AL256" s="95"/>
      <c r="AM256" s="96"/>
      <c r="AN256" s="96"/>
      <c r="AO256" s="97"/>
      <c r="AP256" s="95"/>
      <c r="AQ256" s="96"/>
      <c r="AR256" s="96"/>
      <c r="AS256" s="97"/>
      <c r="AT256" s="95"/>
      <c r="AU256" s="96"/>
      <c r="AV256" s="96"/>
      <c r="AW256" s="97"/>
    </row>
    <row r="257" spans="1:49" ht="12">
      <c r="A257" s="46" t="e">
        <f>+'SECRETARIA DE PLANEACION'!#REF!</f>
        <v>#REF!</v>
      </c>
      <c r="B257" s="62"/>
      <c r="C257" s="60"/>
      <c r="D257" s="60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92"/>
      <c r="AA257" s="93"/>
      <c r="AB257" s="93"/>
      <c r="AC257" s="94"/>
      <c r="AD257" s="92"/>
      <c r="AE257" s="93"/>
      <c r="AF257" s="93"/>
      <c r="AG257" s="94"/>
      <c r="AH257" s="92"/>
      <c r="AI257" s="93"/>
      <c r="AJ257" s="93"/>
      <c r="AK257" s="94"/>
      <c r="AL257" s="50"/>
      <c r="AM257" s="60"/>
      <c r="AN257" s="60"/>
      <c r="AO257" s="61"/>
      <c r="AP257" s="59"/>
      <c r="AQ257" s="60"/>
      <c r="AR257" s="60"/>
      <c r="AS257" s="61"/>
      <c r="AT257" s="59"/>
      <c r="AU257" s="60"/>
      <c r="AV257" s="60"/>
      <c r="AW257" s="61"/>
    </row>
    <row r="258" spans="1:49" ht="11.25">
      <c r="A258" s="46" t="e">
        <f>+'SECRETARIA DE PLANEACION'!#REF!</f>
        <v>#REF!</v>
      </c>
      <c r="B258" s="92"/>
      <c r="C258" s="93"/>
      <c r="D258" s="93"/>
      <c r="E258" s="94"/>
      <c r="F258" s="92"/>
      <c r="G258" s="93"/>
      <c r="H258" s="93"/>
      <c r="I258" s="94"/>
      <c r="J258" s="92"/>
      <c r="K258" s="93"/>
      <c r="L258" s="93"/>
      <c r="M258" s="94"/>
      <c r="N258" s="62"/>
      <c r="O258" s="60"/>
      <c r="P258" s="60"/>
      <c r="Q258" s="61"/>
      <c r="R258" s="92"/>
      <c r="S258" s="93"/>
      <c r="T258" s="93"/>
      <c r="U258" s="94"/>
      <c r="V258" s="92"/>
      <c r="W258" s="93"/>
      <c r="X258" s="93"/>
      <c r="Y258" s="94"/>
      <c r="Z258" s="95"/>
      <c r="AA258" s="96"/>
      <c r="AB258" s="96"/>
      <c r="AC258" s="97"/>
      <c r="AD258" s="95"/>
      <c r="AE258" s="96"/>
      <c r="AF258" s="96"/>
      <c r="AG258" s="97"/>
      <c r="AH258" s="95"/>
      <c r="AI258" s="96"/>
      <c r="AJ258" s="96"/>
      <c r="AK258" s="97"/>
      <c r="AL258" s="95"/>
      <c r="AM258" s="93"/>
      <c r="AN258" s="93"/>
      <c r="AO258" s="94"/>
      <c r="AP258" s="98"/>
      <c r="AQ258" s="93"/>
      <c r="AR258" s="93"/>
      <c r="AS258" s="94"/>
      <c r="AT258" s="98"/>
      <c r="AU258" s="93"/>
      <c r="AV258" s="93"/>
      <c r="AW258" s="94"/>
    </row>
    <row r="259" spans="1:49" ht="11.25">
      <c r="A259" s="46"/>
      <c r="B259" s="92"/>
      <c r="C259" s="93"/>
      <c r="D259" s="93"/>
      <c r="E259" s="94"/>
      <c r="F259" s="92"/>
      <c r="G259" s="93"/>
      <c r="H259" s="93"/>
      <c r="I259" s="94"/>
      <c r="J259" s="92"/>
      <c r="K259" s="93"/>
      <c r="L259" s="93"/>
      <c r="M259" s="94"/>
      <c r="N259" s="92"/>
      <c r="O259" s="93"/>
      <c r="P259" s="93"/>
      <c r="Q259" s="94"/>
      <c r="R259" s="92"/>
      <c r="S259" s="93"/>
      <c r="T259" s="93"/>
      <c r="U259" s="94"/>
      <c r="V259" s="92"/>
      <c r="W259" s="93"/>
      <c r="X259" s="93"/>
      <c r="Y259" s="94"/>
      <c r="Z259" s="95"/>
      <c r="AA259" s="96"/>
      <c r="AB259" s="96"/>
      <c r="AC259" s="97"/>
      <c r="AD259" s="62"/>
      <c r="AE259" s="60"/>
      <c r="AF259" s="60"/>
      <c r="AG259" s="61"/>
      <c r="AH259" s="95"/>
      <c r="AI259" s="96"/>
      <c r="AJ259" s="96"/>
      <c r="AK259" s="97"/>
      <c r="AL259" s="95"/>
      <c r="AM259" s="93"/>
      <c r="AN259" s="93"/>
      <c r="AO259" s="94"/>
      <c r="AP259" s="98"/>
      <c r="AQ259" s="93"/>
      <c r="AR259" s="93"/>
      <c r="AS259" s="94"/>
      <c r="AT259" s="98"/>
      <c r="AU259" s="93"/>
      <c r="AV259" s="93"/>
      <c r="AW259" s="94"/>
    </row>
    <row r="260" spans="1:49" ht="11.25">
      <c r="A260" s="46"/>
      <c r="B260" s="92"/>
      <c r="C260" s="93"/>
      <c r="D260" s="93"/>
      <c r="E260" s="94"/>
      <c r="F260" s="92"/>
      <c r="G260" s="93"/>
      <c r="H260" s="93"/>
      <c r="I260" s="94"/>
      <c r="J260" s="92"/>
      <c r="K260" s="93"/>
      <c r="L260" s="93"/>
      <c r="M260" s="94"/>
      <c r="N260" s="62"/>
      <c r="O260" s="60"/>
      <c r="P260" s="60"/>
      <c r="Q260" s="61"/>
      <c r="R260" s="92"/>
      <c r="S260" s="93"/>
      <c r="T260" s="93"/>
      <c r="U260" s="94"/>
      <c r="V260" s="92"/>
      <c r="W260" s="93"/>
      <c r="X260" s="93"/>
      <c r="Y260" s="94"/>
      <c r="Z260" s="95"/>
      <c r="AA260" s="96"/>
      <c r="AB260" s="96"/>
      <c r="AC260" s="97"/>
      <c r="AD260" s="92"/>
      <c r="AE260" s="93"/>
      <c r="AF260" s="93"/>
      <c r="AG260" s="94"/>
      <c r="AH260" s="95"/>
      <c r="AI260" s="96"/>
      <c r="AJ260" s="96"/>
      <c r="AK260" s="97"/>
      <c r="AL260" s="95"/>
      <c r="AM260" s="93"/>
      <c r="AN260" s="93"/>
      <c r="AO260" s="94"/>
      <c r="AP260" s="98"/>
      <c r="AQ260" s="93"/>
      <c r="AR260" s="93"/>
      <c r="AS260" s="94"/>
      <c r="AT260" s="98"/>
      <c r="AU260" s="93"/>
      <c r="AV260" s="93"/>
      <c r="AW260" s="94"/>
    </row>
    <row r="261" spans="1:49" ht="11.25">
      <c r="A261" s="46"/>
      <c r="B261" s="92"/>
      <c r="C261" s="93"/>
      <c r="D261" s="93"/>
      <c r="E261" s="94"/>
      <c r="F261" s="92"/>
      <c r="G261" s="93"/>
      <c r="H261" s="93"/>
      <c r="I261" s="94"/>
      <c r="J261" s="92"/>
      <c r="K261" s="93"/>
      <c r="L261" s="93"/>
      <c r="M261" s="94"/>
      <c r="N261" s="92"/>
      <c r="O261" s="93"/>
      <c r="P261" s="93"/>
      <c r="Q261" s="94"/>
      <c r="R261" s="92"/>
      <c r="S261" s="93"/>
      <c r="T261" s="93"/>
      <c r="U261" s="94"/>
      <c r="V261" s="92"/>
      <c r="W261" s="93"/>
      <c r="X261" s="93"/>
      <c r="Y261" s="94"/>
      <c r="Z261" s="95"/>
      <c r="AA261" s="96"/>
      <c r="AB261" s="96"/>
      <c r="AC261" s="97"/>
      <c r="AD261" s="95"/>
      <c r="AE261" s="96"/>
      <c r="AF261" s="96"/>
      <c r="AG261" s="97"/>
      <c r="AH261" s="95"/>
      <c r="AI261" s="96"/>
      <c r="AJ261" s="96"/>
      <c r="AK261" s="97"/>
      <c r="AL261" s="95"/>
      <c r="AM261" s="93"/>
      <c r="AN261" s="93"/>
      <c r="AO261" s="94"/>
      <c r="AP261" s="98"/>
      <c r="AQ261" s="93"/>
      <c r="AR261" s="93"/>
      <c r="AS261" s="94"/>
      <c r="AT261" s="98"/>
      <c r="AU261" s="93"/>
      <c r="AV261" s="93"/>
      <c r="AW261" s="94"/>
    </row>
    <row r="262" spans="1:49" ht="11.25">
      <c r="A262" s="46"/>
      <c r="B262" s="92"/>
      <c r="C262" s="93"/>
      <c r="D262" s="93"/>
      <c r="E262" s="94"/>
      <c r="F262" s="92"/>
      <c r="G262" s="93"/>
      <c r="H262" s="93"/>
      <c r="I262" s="94"/>
      <c r="J262" s="92"/>
      <c r="K262" s="93"/>
      <c r="L262" s="93"/>
      <c r="M262" s="94"/>
      <c r="N262" s="92"/>
      <c r="O262" s="93"/>
      <c r="P262" s="93"/>
      <c r="Q262" s="94"/>
      <c r="R262" s="92"/>
      <c r="S262" s="93"/>
      <c r="T262" s="93"/>
      <c r="U262" s="94"/>
      <c r="V262" s="92"/>
      <c r="W262" s="93"/>
      <c r="X262" s="93"/>
      <c r="Y262" s="94"/>
      <c r="Z262" s="95"/>
      <c r="AA262" s="96"/>
      <c r="AB262" s="96"/>
      <c r="AC262" s="97"/>
      <c r="AD262" s="95"/>
      <c r="AE262" s="96"/>
      <c r="AF262" s="96"/>
      <c r="AG262" s="97"/>
      <c r="AH262" s="95"/>
      <c r="AI262" s="96"/>
      <c r="AJ262" s="96"/>
      <c r="AK262" s="97"/>
      <c r="AL262" s="95"/>
      <c r="AM262" s="93"/>
      <c r="AN262" s="93"/>
      <c r="AO262" s="94"/>
      <c r="AP262" s="98"/>
      <c r="AQ262" s="93"/>
      <c r="AR262" s="93"/>
      <c r="AS262" s="94"/>
      <c r="AT262" s="98"/>
      <c r="AU262" s="93"/>
      <c r="AV262" s="93"/>
      <c r="AW262" s="94"/>
    </row>
    <row r="263" spans="1:49" ht="12" thickBot="1">
      <c r="A263" s="46"/>
      <c r="B263" s="45"/>
      <c r="C263" s="43"/>
      <c r="D263" s="43"/>
      <c r="E263" s="44"/>
      <c r="F263" s="45"/>
      <c r="G263" s="43"/>
      <c r="H263" s="43"/>
      <c r="I263" s="44"/>
      <c r="J263" s="45"/>
      <c r="K263" s="43"/>
      <c r="L263" s="43"/>
      <c r="M263" s="44"/>
      <c r="N263" s="45"/>
      <c r="O263" s="43"/>
      <c r="P263" s="43"/>
      <c r="Q263" s="44"/>
      <c r="R263" s="45"/>
      <c r="S263" s="43"/>
      <c r="T263" s="43"/>
      <c r="U263" s="44"/>
      <c r="V263" s="45"/>
      <c r="W263" s="43"/>
      <c r="X263" s="43"/>
      <c r="Y263" s="44"/>
      <c r="Z263" s="42"/>
      <c r="AA263" s="43"/>
      <c r="AB263" s="43"/>
      <c r="AC263" s="44"/>
      <c r="AD263" s="42"/>
      <c r="AE263" s="43"/>
      <c r="AF263" s="43"/>
      <c r="AG263" s="44"/>
      <c r="AH263" s="42"/>
      <c r="AI263" s="43"/>
      <c r="AJ263" s="43"/>
      <c r="AK263" s="44"/>
      <c r="AL263" s="42"/>
      <c r="AM263" s="43"/>
      <c r="AN263" s="43"/>
      <c r="AO263" s="44"/>
      <c r="AP263" s="42"/>
      <c r="AQ263" s="43"/>
      <c r="AR263" s="43"/>
      <c r="AS263" s="44"/>
      <c r="AT263" s="42"/>
      <c r="AU263" s="43"/>
      <c r="AV263" s="43"/>
      <c r="AW263" s="44"/>
    </row>
  </sheetData>
  <sheetProtection/>
  <mergeCells count="271">
    <mergeCell ref="N254:Q254"/>
    <mergeCell ref="R254:U254"/>
    <mergeCell ref="V254:Y254"/>
    <mergeCell ref="Z254:AC254"/>
    <mergeCell ref="AD254:AG254"/>
    <mergeCell ref="A252:A255"/>
    <mergeCell ref="B252:AW252"/>
    <mergeCell ref="B253:AW253"/>
    <mergeCell ref="B254:E254"/>
    <mergeCell ref="F254:I254"/>
    <mergeCell ref="AH254:AK254"/>
    <mergeCell ref="AL254:AO254"/>
    <mergeCell ref="AP254:AS254"/>
    <mergeCell ref="AT254:AW254"/>
    <mergeCell ref="J254:M254"/>
    <mergeCell ref="AH238:AK238"/>
    <mergeCell ref="AL238:AO238"/>
    <mergeCell ref="AP238:AS238"/>
    <mergeCell ref="AT238:AW238"/>
    <mergeCell ref="Z238:AC238"/>
    <mergeCell ref="B250:E250"/>
    <mergeCell ref="B251:J251"/>
    <mergeCell ref="J238:M238"/>
    <mergeCell ref="N238:Q238"/>
    <mergeCell ref="R238:U238"/>
    <mergeCell ref="V238:Y238"/>
    <mergeCell ref="AD238:AG238"/>
    <mergeCell ref="AL223:AO223"/>
    <mergeCell ref="AP223:AS223"/>
    <mergeCell ref="AT223:AW223"/>
    <mergeCell ref="B234:E234"/>
    <mergeCell ref="B235:J235"/>
    <mergeCell ref="AH223:AK223"/>
    <mergeCell ref="A236:A239"/>
    <mergeCell ref="B236:AW236"/>
    <mergeCell ref="B237:AW237"/>
    <mergeCell ref="B238:E238"/>
    <mergeCell ref="F238:I238"/>
    <mergeCell ref="N223:Q223"/>
    <mergeCell ref="R223:U223"/>
    <mergeCell ref="V223:Y223"/>
    <mergeCell ref="Z223:AC223"/>
    <mergeCell ref="AD223:AG223"/>
    <mergeCell ref="AP207:AS207"/>
    <mergeCell ref="AT207:AW207"/>
    <mergeCell ref="B219:E219"/>
    <mergeCell ref="B220:J220"/>
    <mergeCell ref="A221:A224"/>
    <mergeCell ref="B221:AW221"/>
    <mergeCell ref="B222:AW222"/>
    <mergeCell ref="B223:E223"/>
    <mergeCell ref="F223:I223"/>
    <mergeCell ref="J223:M223"/>
    <mergeCell ref="R207:U207"/>
    <mergeCell ref="V207:Y207"/>
    <mergeCell ref="Z207:AC207"/>
    <mergeCell ref="AD207:AG207"/>
    <mergeCell ref="AH207:AK207"/>
    <mergeCell ref="AL207:AO207"/>
    <mergeCell ref="AT189:AW189"/>
    <mergeCell ref="B203:E203"/>
    <mergeCell ref="B204:J204"/>
    <mergeCell ref="A205:A208"/>
    <mergeCell ref="B205:AW205"/>
    <mergeCell ref="B206:AW206"/>
    <mergeCell ref="B207:E207"/>
    <mergeCell ref="F207:I207"/>
    <mergeCell ref="J207:M207"/>
    <mergeCell ref="N207:Q207"/>
    <mergeCell ref="V189:Y189"/>
    <mergeCell ref="Z189:AC189"/>
    <mergeCell ref="AD189:AG189"/>
    <mergeCell ref="AH189:AK189"/>
    <mergeCell ref="AL189:AO189"/>
    <mergeCell ref="AP189:AS189"/>
    <mergeCell ref="B185:E185"/>
    <mergeCell ref="B186:J186"/>
    <mergeCell ref="A187:A190"/>
    <mergeCell ref="B187:AW187"/>
    <mergeCell ref="B188:AW188"/>
    <mergeCell ref="B189:E189"/>
    <mergeCell ref="F189:I189"/>
    <mergeCell ref="J189:M189"/>
    <mergeCell ref="N189:Q189"/>
    <mergeCell ref="R189:U189"/>
    <mergeCell ref="Z173:AC173"/>
    <mergeCell ref="AD173:AG173"/>
    <mergeCell ref="AH173:AK173"/>
    <mergeCell ref="AL173:AO173"/>
    <mergeCell ref="AP173:AS173"/>
    <mergeCell ref="AT173:AW173"/>
    <mergeCell ref="AD157:AG157"/>
    <mergeCell ref="A171:A174"/>
    <mergeCell ref="B171:AW171"/>
    <mergeCell ref="B172:AW172"/>
    <mergeCell ref="B173:E173"/>
    <mergeCell ref="F173:I173"/>
    <mergeCell ref="J173:M173"/>
    <mergeCell ref="N173:Q173"/>
    <mergeCell ref="R173:U173"/>
    <mergeCell ref="V173:Y173"/>
    <mergeCell ref="B169:E169"/>
    <mergeCell ref="B170:J170"/>
    <mergeCell ref="J157:M157"/>
    <mergeCell ref="N157:Q157"/>
    <mergeCell ref="R157:U157"/>
    <mergeCell ref="V157:Y157"/>
    <mergeCell ref="B153:E153"/>
    <mergeCell ref="B154:J154"/>
    <mergeCell ref="AH140:AK140"/>
    <mergeCell ref="N140:Q140"/>
    <mergeCell ref="R140:U140"/>
    <mergeCell ref="V140:Y140"/>
    <mergeCell ref="Z140:AC140"/>
    <mergeCell ref="J140:M140"/>
    <mergeCell ref="AH157:AK157"/>
    <mergeCell ref="AL157:AO157"/>
    <mergeCell ref="A155:A158"/>
    <mergeCell ref="B155:AW155"/>
    <mergeCell ref="B156:AW156"/>
    <mergeCell ref="B157:E157"/>
    <mergeCell ref="F157:I157"/>
    <mergeCell ref="AP157:AS157"/>
    <mergeCell ref="AT157:AW157"/>
    <mergeCell ref="Z157:AC157"/>
    <mergeCell ref="A138:A141"/>
    <mergeCell ref="B138:AW138"/>
    <mergeCell ref="B139:AW139"/>
    <mergeCell ref="B140:E140"/>
    <mergeCell ref="F140:I140"/>
    <mergeCell ref="AL140:AO140"/>
    <mergeCell ref="AP140:AS140"/>
    <mergeCell ref="AT140:AW140"/>
    <mergeCell ref="AD140:AG140"/>
    <mergeCell ref="N123:Q123"/>
    <mergeCell ref="AP123:AS123"/>
    <mergeCell ref="AT123:AW123"/>
    <mergeCell ref="B136:E136"/>
    <mergeCell ref="AL123:AO123"/>
    <mergeCell ref="B137:J137"/>
    <mergeCell ref="AT107:AW107"/>
    <mergeCell ref="B119:E119"/>
    <mergeCell ref="B120:J120"/>
    <mergeCell ref="A121:A124"/>
    <mergeCell ref="B121:AW121"/>
    <mergeCell ref="B122:AW122"/>
    <mergeCell ref="B123:E123"/>
    <mergeCell ref="F123:I123"/>
    <mergeCell ref="J123:M123"/>
    <mergeCell ref="V107:Y107"/>
    <mergeCell ref="Z107:AC107"/>
    <mergeCell ref="AD107:AG107"/>
    <mergeCell ref="AH107:AK107"/>
    <mergeCell ref="AL107:AO107"/>
    <mergeCell ref="R107:U107"/>
    <mergeCell ref="R123:U123"/>
    <mergeCell ref="V123:Y123"/>
    <mergeCell ref="Z123:AC123"/>
    <mergeCell ref="AD123:AG123"/>
    <mergeCell ref="AH123:AK123"/>
    <mergeCell ref="AP107:AS107"/>
    <mergeCell ref="B103:E103"/>
    <mergeCell ref="B104:J104"/>
    <mergeCell ref="A105:A108"/>
    <mergeCell ref="B105:AW105"/>
    <mergeCell ref="B106:AW106"/>
    <mergeCell ref="B107:E107"/>
    <mergeCell ref="F107:I107"/>
    <mergeCell ref="J107:M107"/>
    <mergeCell ref="N107:Q107"/>
    <mergeCell ref="AT6:AW6"/>
    <mergeCell ref="B2:E2"/>
    <mergeCell ref="A4:A7"/>
    <mergeCell ref="B4:AW4"/>
    <mergeCell ref="B5:AW5"/>
    <mergeCell ref="B6:E6"/>
    <mergeCell ref="F6:I6"/>
    <mergeCell ref="J6:M6"/>
    <mergeCell ref="N6:Q6"/>
    <mergeCell ref="R6:U6"/>
    <mergeCell ref="AD6:AG6"/>
    <mergeCell ref="AH6:AK6"/>
    <mergeCell ref="AL6:AO6"/>
    <mergeCell ref="AP6:AS6"/>
    <mergeCell ref="V6:Y6"/>
    <mergeCell ref="Z6:AC6"/>
    <mergeCell ref="B3:E3"/>
    <mergeCell ref="B28:E28"/>
    <mergeCell ref="A30:A33"/>
    <mergeCell ref="B30:AW30"/>
    <mergeCell ref="B31:AW31"/>
    <mergeCell ref="B32:E32"/>
    <mergeCell ref="F32:I32"/>
    <mergeCell ref="J32:M32"/>
    <mergeCell ref="AL32:AO32"/>
    <mergeCell ref="AP32:AS32"/>
    <mergeCell ref="AT32:AW32"/>
    <mergeCell ref="N32:Q32"/>
    <mergeCell ref="R32:U32"/>
    <mergeCell ref="V32:Y32"/>
    <mergeCell ref="Z32:AC32"/>
    <mergeCell ref="AD32:AG32"/>
    <mergeCell ref="AH32:AK32"/>
    <mergeCell ref="B45:E45"/>
    <mergeCell ref="B46:J46"/>
    <mergeCell ref="A47:A50"/>
    <mergeCell ref="B47:AW47"/>
    <mergeCell ref="B48:AW48"/>
    <mergeCell ref="B49:E49"/>
    <mergeCell ref="F49:I49"/>
    <mergeCell ref="J49:M49"/>
    <mergeCell ref="N49:Q49"/>
    <mergeCell ref="R49:U49"/>
    <mergeCell ref="AT49:AW49"/>
    <mergeCell ref="V49:Y49"/>
    <mergeCell ref="Z49:AC49"/>
    <mergeCell ref="AD49:AG49"/>
    <mergeCell ref="AH49:AK49"/>
    <mergeCell ref="AL49:AO49"/>
    <mergeCell ref="AP49:AS49"/>
    <mergeCell ref="B58:E58"/>
    <mergeCell ref="B59:J59"/>
    <mergeCell ref="A60:A63"/>
    <mergeCell ref="B60:AW60"/>
    <mergeCell ref="B61:AW61"/>
    <mergeCell ref="B62:E62"/>
    <mergeCell ref="F62:I62"/>
    <mergeCell ref="J62:M62"/>
    <mergeCell ref="N62:Q62"/>
    <mergeCell ref="R62:U62"/>
    <mergeCell ref="V62:Y62"/>
    <mergeCell ref="Z62:AC62"/>
    <mergeCell ref="AD62:AG62"/>
    <mergeCell ref="AH62:AK62"/>
    <mergeCell ref="AL62:AO62"/>
    <mergeCell ref="AP62:AS62"/>
    <mergeCell ref="AT62:AW62"/>
    <mergeCell ref="B74:E74"/>
    <mergeCell ref="B75:J75"/>
    <mergeCell ref="A76:A79"/>
    <mergeCell ref="B76:AW76"/>
    <mergeCell ref="B77:AW77"/>
    <mergeCell ref="B78:E78"/>
    <mergeCell ref="F78:I78"/>
    <mergeCell ref="J78:M78"/>
    <mergeCell ref="N78:Q78"/>
    <mergeCell ref="R78:U78"/>
    <mergeCell ref="V78:Y78"/>
    <mergeCell ref="Z78:AC78"/>
    <mergeCell ref="AD78:AG78"/>
    <mergeCell ref="AH78:AK78"/>
    <mergeCell ref="AL78:AO78"/>
    <mergeCell ref="AP78:AS78"/>
    <mergeCell ref="AT78:AW78"/>
    <mergeCell ref="B87:E87"/>
    <mergeCell ref="B88:J88"/>
    <mergeCell ref="A89:A92"/>
    <mergeCell ref="B89:AW89"/>
    <mergeCell ref="B90:AW90"/>
    <mergeCell ref="B91:E91"/>
    <mergeCell ref="F91:I91"/>
    <mergeCell ref="J91:M91"/>
    <mergeCell ref="AL91:AO91"/>
    <mergeCell ref="AP91:AS91"/>
    <mergeCell ref="AT91:AW91"/>
    <mergeCell ref="N91:Q91"/>
    <mergeCell ref="R91:U91"/>
    <mergeCell ref="V91:Y91"/>
    <mergeCell ref="Z91:AC91"/>
    <mergeCell ref="AD91:AG91"/>
    <mergeCell ref="AH91:AK9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2:X89"/>
  <sheetViews>
    <sheetView zoomScalePageLayoutView="0" workbookViewId="0" topLeftCell="A78">
      <selection activeCell="A1" sqref="A1:IV89"/>
    </sheetView>
  </sheetViews>
  <sheetFormatPr defaultColWidth="11.421875" defaultRowHeight="15"/>
  <cols>
    <col min="1" max="1" width="6.7109375" style="99" customWidth="1"/>
    <col min="2" max="2" width="5.28125" style="99" customWidth="1"/>
    <col min="3" max="3" width="4.28125" style="99" customWidth="1"/>
    <col min="4" max="4" width="11.8515625" style="99" customWidth="1"/>
    <col min="5" max="5" width="24.140625" style="99" customWidth="1"/>
    <col min="6" max="6" width="16.140625" style="99" customWidth="1"/>
    <col min="7" max="9" width="11.421875" style="99" customWidth="1"/>
    <col min="10" max="10" width="10.00390625" style="99" customWidth="1"/>
    <col min="11" max="12" width="10.140625" style="99" customWidth="1"/>
    <col min="13" max="13" width="9.57421875" style="99" customWidth="1"/>
    <col min="14" max="15" width="7.00390625" style="99" customWidth="1"/>
    <col min="16" max="16" width="11.00390625" style="99" customWidth="1"/>
    <col min="17" max="17" width="11.140625" style="99" customWidth="1"/>
    <col min="18" max="18" width="6.7109375" style="99" customWidth="1"/>
    <col min="19" max="19" width="11.421875" style="99" hidden="1" customWidth="1"/>
    <col min="20" max="20" width="6.140625" style="99" hidden="1" customWidth="1"/>
    <col min="21" max="22" width="11.421875" style="99" hidden="1" customWidth="1"/>
    <col min="23" max="23" width="14.140625" style="99" customWidth="1"/>
    <col min="24" max="24" width="22.57421875" style="99" customWidth="1"/>
    <col min="25" max="16384" width="11.421875" style="99" customWidth="1"/>
  </cols>
  <sheetData>
    <row r="2" spans="4:24" s="1" customFormat="1" ht="15.75">
      <c r="D2" s="197" t="s">
        <v>0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</row>
    <row r="3" spans="4:24" s="1" customFormat="1" ht="16.5" thickBot="1">
      <c r="D3" s="197" t="s">
        <v>53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4:6" ht="15.75" thickBot="1">
      <c r="D4" s="208" t="s">
        <v>50</v>
      </c>
      <c r="E4" s="209"/>
      <c r="F4" s="210"/>
    </row>
    <row r="5" spans="4:24" ht="18.75" thickBot="1">
      <c r="D5" s="201" t="s">
        <v>64</v>
      </c>
      <c r="E5" s="202"/>
      <c r="F5" s="118" t="s">
        <v>65</v>
      </c>
      <c r="G5" s="157" t="s">
        <v>57</v>
      </c>
      <c r="H5" s="158"/>
      <c r="I5" s="159"/>
      <c r="J5" s="170" t="s">
        <v>1</v>
      </c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2"/>
      <c r="W5" s="170" t="s">
        <v>2</v>
      </c>
      <c r="X5" s="172"/>
    </row>
    <row r="6" spans="4:24" ht="23.25" customHeight="1">
      <c r="D6" s="203" t="s">
        <v>58</v>
      </c>
      <c r="E6" s="203"/>
      <c r="F6" s="2"/>
      <c r="G6" s="204" t="s">
        <v>3</v>
      </c>
      <c r="H6" s="204"/>
      <c r="I6" s="5"/>
      <c r="J6" s="173" t="s">
        <v>66</v>
      </c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5"/>
      <c r="W6" s="160" t="s">
        <v>67</v>
      </c>
      <c r="X6" s="161"/>
    </row>
    <row r="7" spans="4:24" ht="18" customHeight="1" thickBot="1">
      <c r="D7" s="4" t="s">
        <v>26</v>
      </c>
      <c r="E7" s="179" t="s">
        <v>59</v>
      </c>
      <c r="F7" s="179"/>
      <c r="G7" s="179"/>
      <c r="H7" s="179"/>
      <c r="I7" s="180"/>
      <c r="J7" s="176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62"/>
      <c r="X7" s="163"/>
    </row>
    <row r="8" spans="4:18" ht="18.75" customHeight="1" thickBot="1">
      <c r="D8" s="181" t="s">
        <v>4</v>
      </c>
      <c r="E8" s="182"/>
      <c r="F8" s="205" t="s">
        <v>72</v>
      </c>
      <c r="G8" s="206"/>
      <c r="H8" s="206"/>
      <c r="I8" s="207"/>
      <c r="J8" s="199"/>
      <c r="K8" s="200"/>
      <c r="L8" s="200"/>
      <c r="M8" s="200"/>
      <c r="N8" s="200"/>
      <c r="O8" s="200"/>
      <c r="P8" s="200"/>
      <c r="Q8" s="200"/>
      <c r="R8" s="200"/>
    </row>
    <row r="9" spans="4:24" ht="20.25" customHeight="1" thickBot="1">
      <c r="D9" s="164" t="s">
        <v>5</v>
      </c>
      <c r="E9" s="165"/>
      <c r="F9" s="165"/>
      <c r="G9" s="165"/>
      <c r="H9" s="165"/>
      <c r="I9" s="166"/>
      <c r="J9" s="189" t="s">
        <v>23</v>
      </c>
      <c r="K9" s="190"/>
      <c r="L9" s="190"/>
      <c r="M9" s="190"/>
      <c r="N9" s="190"/>
      <c r="O9" s="190"/>
      <c r="P9" s="190"/>
      <c r="Q9" s="190"/>
      <c r="R9" s="191"/>
      <c r="S9" s="6" t="s">
        <v>17</v>
      </c>
      <c r="T9" s="6" t="s">
        <v>18</v>
      </c>
      <c r="U9" s="7" t="s">
        <v>19</v>
      </c>
      <c r="V9" s="8" t="s">
        <v>20</v>
      </c>
      <c r="W9" s="186" t="s">
        <v>21</v>
      </c>
      <c r="X9" s="186" t="s">
        <v>22</v>
      </c>
    </row>
    <row r="10" spans="4:24" ht="15.75" hidden="1" thickBot="1">
      <c r="D10" s="167"/>
      <c r="E10" s="168"/>
      <c r="F10" s="168"/>
      <c r="G10" s="168"/>
      <c r="H10" s="168"/>
      <c r="I10" s="169"/>
      <c r="J10" s="192"/>
      <c r="K10" s="193"/>
      <c r="L10" s="193"/>
      <c r="M10" s="193"/>
      <c r="N10" s="193"/>
      <c r="O10" s="193"/>
      <c r="P10" s="193"/>
      <c r="Q10" s="193"/>
      <c r="R10" s="194"/>
      <c r="S10" s="9"/>
      <c r="T10" s="10"/>
      <c r="U10" s="10">
        <f>SUM(J10:T10)</f>
        <v>0</v>
      </c>
      <c r="V10" s="11">
        <v>4200</v>
      </c>
      <c r="W10" s="187"/>
      <c r="X10" s="187"/>
    </row>
    <row r="11" spans="4:24" ht="51.75" customHeight="1" thickBot="1">
      <c r="D11" s="19" t="s">
        <v>6</v>
      </c>
      <c r="E11" s="3" t="s">
        <v>7</v>
      </c>
      <c r="F11" s="3" t="s">
        <v>8</v>
      </c>
      <c r="G11" s="3" t="s">
        <v>11</v>
      </c>
      <c r="H11" s="3" t="s">
        <v>9</v>
      </c>
      <c r="I11" s="20" t="s">
        <v>10</v>
      </c>
      <c r="J11" s="22" t="s">
        <v>12</v>
      </c>
      <c r="K11" s="6" t="s">
        <v>13</v>
      </c>
      <c r="L11" s="6" t="s">
        <v>14</v>
      </c>
      <c r="M11" s="6" t="s">
        <v>15</v>
      </c>
      <c r="N11" s="6" t="s">
        <v>16</v>
      </c>
      <c r="O11" s="6" t="s">
        <v>17</v>
      </c>
      <c r="P11" s="6" t="s">
        <v>18</v>
      </c>
      <c r="Q11" s="7" t="s">
        <v>19</v>
      </c>
      <c r="R11" s="8" t="s">
        <v>20</v>
      </c>
      <c r="S11" s="12"/>
      <c r="T11" s="12"/>
      <c r="U11" s="10">
        <f>SUM(J11:T11)</f>
        <v>0</v>
      </c>
      <c r="V11" s="13">
        <v>8475.5</v>
      </c>
      <c r="W11" s="188"/>
      <c r="X11" s="187"/>
    </row>
    <row r="12" spans="4:24" ht="33">
      <c r="D12" s="17">
        <v>1</v>
      </c>
      <c r="E12" s="117" t="s">
        <v>73</v>
      </c>
      <c r="F12" s="18" t="s">
        <v>69</v>
      </c>
      <c r="G12" s="32">
        <v>43</v>
      </c>
      <c r="H12" s="32">
        <v>9</v>
      </c>
      <c r="I12" s="21">
        <f>+H12/G12*100</f>
        <v>20.930232558139537</v>
      </c>
      <c r="J12" s="23">
        <v>10750</v>
      </c>
      <c r="K12" s="24"/>
      <c r="L12" s="24"/>
      <c r="M12" s="24"/>
      <c r="N12" s="24"/>
      <c r="O12" s="24"/>
      <c r="P12" s="24"/>
      <c r="Q12" s="24">
        <f aca="true" t="shared" si="0" ref="Q12:Q17">SUM(J12:P12)</f>
        <v>10750</v>
      </c>
      <c r="R12" s="11">
        <f>1080*2</f>
        <v>2160</v>
      </c>
      <c r="S12" s="14"/>
      <c r="T12" s="14"/>
      <c r="U12" s="15"/>
      <c r="V12" s="27"/>
      <c r="W12" s="30" t="s">
        <v>63</v>
      </c>
      <c r="X12" s="16"/>
    </row>
    <row r="13" spans="4:24" ht="46.5" customHeight="1">
      <c r="D13" s="17">
        <v>2</v>
      </c>
      <c r="E13" s="18" t="s">
        <v>74</v>
      </c>
      <c r="F13" s="18" t="s">
        <v>71</v>
      </c>
      <c r="G13" s="32">
        <v>1</v>
      </c>
      <c r="H13" s="32">
        <v>0.2222222222222222</v>
      </c>
      <c r="I13" s="21">
        <f>+H13/G13*100</f>
        <v>22.22222222222222</v>
      </c>
      <c r="J13" s="23"/>
      <c r="K13" s="24"/>
      <c r="L13" s="24"/>
      <c r="M13" s="24"/>
      <c r="N13" s="24"/>
      <c r="O13" s="24"/>
      <c r="P13" s="24"/>
      <c r="Q13" s="24">
        <f t="shared" si="0"/>
        <v>0</v>
      </c>
      <c r="R13" s="11"/>
      <c r="S13" s="25"/>
      <c r="T13" s="25"/>
      <c r="U13" s="26"/>
      <c r="V13" s="28"/>
      <c r="W13" s="31" t="s">
        <v>25</v>
      </c>
      <c r="X13" s="29"/>
    </row>
    <row r="14" spans="4:24" ht="36" customHeight="1">
      <c r="D14" s="17">
        <v>3</v>
      </c>
      <c r="E14" s="18"/>
      <c r="F14" s="18"/>
      <c r="G14" s="32">
        <v>1</v>
      </c>
      <c r="H14" s="119">
        <v>0.2222222222222222</v>
      </c>
      <c r="I14" s="21">
        <f>+H14/G14*100</f>
        <v>22.22222222222222</v>
      </c>
      <c r="J14" s="23"/>
      <c r="K14" s="24"/>
      <c r="L14" s="24"/>
      <c r="M14" s="24"/>
      <c r="N14" s="24"/>
      <c r="O14" s="24"/>
      <c r="P14" s="24"/>
      <c r="Q14" s="24">
        <f t="shared" si="0"/>
        <v>0</v>
      </c>
      <c r="R14" s="11"/>
      <c r="S14" s="25"/>
      <c r="T14" s="25"/>
      <c r="U14" s="26"/>
      <c r="V14" s="28"/>
      <c r="W14" s="31" t="s">
        <v>25</v>
      </c>
      <c r="X14" s="29"/>
    </row>
    <row r="15" spans="4:24" ht="24.75">
      <c r="D15" s="17">
        <v>4</v>
      </c>
      <c r="E15" s="18"/>
      <c r="G15" s="32">
        <v>1</v>
      </c>
      <c r="H15" s="32"/>
      <c r="I15" s="21"/>
      <c r="J15" s="23"/>
      <c r="K15" s="24"/>
      <c r="L15" s="24"/>
      <c r="M15" s="24"/>
      <c r="N15" s="24"/>
      <c r="O15" s="24"/>
      <c r="P15" s="24"/>
      <c r="Q15" s="24">
        <f t="shared" si="0"/>
        <v>0</v>
      </c>
      <c r="R15" s="11"/>
      <c r="S15" s="25"/>
      <c r="T15" s="25"/>
      <c r="U15" s="26"/>
      <c r="V15" s="28"/>
      <c r="W15" s="31" t="s">
        <v>25</v>
      </c>
      <c r="X15" s="29"/>
    </row>
    <row r="16" spans="4:24" ht="45" customHeight="1" thickBot="1">
      <c r="D16" s="17">
        <v>5</v>
      </c>
      <c r="E16" s="18"/>
      <c r="F16" s="18"/>
      <c r="G16" s="32"/>
      <c r="H16" s="32"/>
      <c r="I16" s="21"/>
      <c r="J16" s="23"/>
      <c r="K16" s="24"/>
      <c r="L16" s="24"/>
      <c r="M16" s="24"/>
      <c r="N16" s="24"/>
      <c r="O16" s="24"/>
      <c r="P16" s="24"/>
      <c r="Q16" s="24">
        <f t="shared" si="0"/>
        <v>0</v>
      </c>
      <c r="R16" s="11"/>
      <c r="S16" s="25"/>
      <c r="T16" s="25"/>
      <c r="U16" s="26"/>
      <c r="V16" s="28"/>
      <c r="W16" s="31" t="s">
        <v>25</v>
      </c>
      <c r="X16" s="29"/>
    </row>
    <row r="17" spans="4:24" ht="25.5" thickBot="1">
      <c r="D17" s="17">
        <v>6</v>
      </c>
      <c r="E17" s="18"/>
      <c r="F17" s="18"/>
      <c r="G17" s="32"/>
      <c r="H17" s="100"/>
      <c r="I17" s="21"/>
      <c r="J17" s="101"/>
      <c r="K17" s="24"/>
      <c r="L17" s="24"/>
      <c r="M17" s="24"/>
      <c r="N17" s="24"/>
      <c r="O17" s="24"/>
      <c r="P17" s="24"/>
      <c r="Q17" s="24">
        <f t="shared" si="0"/>
        <v>0</v>
      </c>
      <c r="R17" s="13"/>
      <c r="S17" s="102"/>
      <c r="T17" s="102">
        <f>SUM(T9:T12)</f>
        <v>0</v>
      </c>
      <c r="U17" s="102">
        <f>SUM(U9:U12)</f>
        <v>0</v>
      </c>
      <c r="V17" s="103">
        <f>SUM(V9:V12)</f>
        <v>12675.5</v>
      </c>
      <c r="W17" s="31" t="s">
        <v>25</v>
      </c>
      <c r="X17" s="29"/>
    </row>
    <row r="18" spans="4:24" s="104" customFormat="1" ht="15.75" thickBot="1">
      <c r="D18" s="195" t="s">
        <v>24</v>
      </c>
      <c r="E18" s="196"/>
      <c r="F18" s="196"/>
      <c r="G18" s="86">
        <f>SUM(G12:G17)</f>
        <v>46</v>
      </c>
      <c r="H18" s="66"/>
      <c r="I18" s="67"/>
      <c r="J18" s="71">
        <f>SUM(J11:J17)</f>
        <v>10750</v>
      </c>
      <c r="K18" s="70">
        <f>SUM(K12:K17)</f>
        <v>0</v>
      </c>
      <c r="L18" s="70">
        <f>SUM(L11:L17)</f>
        <v>0</v>
      </c>
      <c r="M18" s="70">
        <f>SUM(M11:M17)</f>
        <v>0</v>
      </c>
      <c r="N18" s="70"/>
      <c r="O18" s="70"/>
      <c r="P18" s="70">
        <f>SUM(P11:P17)</f>
        <v>0</v>
      </c>
      <c r="Q18" s="72">
        <f>SUM(Q12:Q17)</f>
        <v>10750</v>
      </c>
      <c r="R18" s="72">
        <f>SUM(R12:R17)</f>
        <v>2160</v>
      </c>
      <c r="W18" s="90"/>
      <c r="X18" s="91"/>
    </row>
    <row r="19" ht="15">
      <c r="D19" s="106" t="s">
        <v>52</v>
      </c>
    </row>
    <row r="20" ht="8.25" customHeight="1"/>
    <row r="21" spans="5:24" ht="15.75" thickBot="1">
      <c r="E21" s="198"/>
      <c r="F21" s="198"/>
      <c r="R21" s="116"/>
      <c r="W21" s="116"/>
      <c r="X21" s="116"/>
    </row>
    <row r="22" spans="5:24" ht="15">
      <c r="E22" s="184" t="s">
        <v>54</v>
      </c>
      <c r="F22" s="184"/>
      <c r="R22" s="229" t="s">
        <v>55</v>
      </c>
      <c r="S22" s="229"/>
      <c r="T22" s="229"/>
      <c r="U22" s="229"/>
      <c r="V22" s="229"/>
      <c r="W22" s="229"/>
      <c r="X22" s="229"/>
    </row>
    <row r="23" spans="5:24" ht="10.5" customHeight="1">
      <c r="E23" s="183" t="s">
        <v>28</v>
      </c>
      <c r="F23" s="183"/>
      <c r="R23" s="183" t="s">
        <v>56</v>
      </c>
      <c r="S23" s="183"/>
      <c r="T23" s="183"/>
      <c r="U23" s="183"/>
      <c r="V23" s="183"/>
      <c r="W23" s="183"/>
      <c r="X23" s="183"/>
    </row>
    <row r="24" spans="5:6" ht="10.5" customHeight="1">
      <c r="E24" s="105"/>
      <c r="F24" s="105"/>
    </row>
    <row r="25" ht="10.5" customHeight="1">
      <c r="F25" s="105"/>
    </row>
    <row r="27" spans="4:24" s="1" customFormat="1" ht="15.75">
      <c r="D27" s="197" t="s">
        <v>0</v>
      </c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</row>
    <row r="28" spans="4:24" s="1" customFormat="1" ht="16.5" thickBot="1">
      <c r="D28" s="197" t="s">
        <v>53</v>
      </c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</row>
    <row r="29" spans="4:6" ht="15.75" thickBot="1">
      <c r="D29" s="208" t="s">
        <v>50</v>
      </c>
      <c r="E29" s="209"/>
      <c r="F29" s="210"/>
    </row>
    <row r="30" spans="4:24" ht="18.75" thickBot="1">
      <c r="D30" s="201" t="s">
        <v>64</v>
      </c>
      <c r="E30" s="202"/>
      <c r="F30" s="118" t="s">
        <v>65</v>
      </c>
      <c r="G30" s="157" t="s">
        <v>57</v>
      </c>
      <c r="H30" s="158"/>
      <c r="I30" s="159"/>
      <c r="J30" s="170" t="s">
        <v>1</v>
      </c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2"/>
      <c r="W30" s="170" t="s">
        <v>2</v>
      </c>
      <c r="X30" s="172"/>
    </row>
    <row r="31" spans="4:24" ht="23.25" customHeight="1">
      <c r="D31" s="203" t="s">
        <v>58</v>
      </c>
      <c r="E31" s="203"/>
      <c r="F31" s="2"/>
      <c r="G31" s="204" t="s">
        <v>3</v>
      </c>
      <c r="H31" s="204"/>
      <c r="I31" s="5"/>
      <c r="J31" s="173" t="s">
        <v>66</v>
      </c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5"/>
      <c r="W31" s="160" t="s">
        <v>67</v>
      </c>
      <c r="X31" s="161"/>
    </row>
    <row r="32" spans="4:24" ht="18" customHeight="1" thickBot="1">
      <c r="D32" s="4" t="s">
        <v>26</v>
      </c>
      <c r="E32" s="179" t="s">
        <v>59</v>
      </c>
      <c r="F32" s="179"/>
      <c r="G32" s="179"/>
      <c r="H32" s="179"/>
      <c r="I32" s="180"/>
      <c r="J32" s="176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8"/>
      <c r="W32" s="162"/>
      <c r="X32" s="163"/>
    </row>
    <row r="33" spans="4:18" ht="18.75" customHeight="1" thickBot="1">
      <c r="D33" s="181" t="s">
        <v>4</v>
      </c>
      <c r="E33" s="182"/>
      <c r="F33" s="205" t="s">
        <v>75</v>
      </c>
      <c r="G33" s="206"/>
      <c r="H33" s="206"/>
      <c r="I33" s="207"/>
      <c r="J33" s="199"/>
      <c r="K33" s="200"/>
      <c r="L33" s="200"/>
      <c r="M33" s="200"/>
      <c r="N33" s="200"/>
      <c r="O33" s="200"/>
      <c r="P33" s="200"/>
      <c r="Q33" s="200"/>
      <c r="R33" s="200"/>
    </row>
    <row r="34" spans="4:24" ht="20.25" customHeight="1" thickBot="1">
      <c r="D34" s="164" t="s">
        <v>5</v>
      </c>
      <c r="E34" s="165"/>
      <c r="F34" s="165"/>
      <c r="G34" s="165"/>
      <c r="H34" s="165"/>
      <c r="I34" s="166"/>
      <c r="J34" s="189" t="s">
        <v>23</v>
      </c>
      <c r="K34" s="190"/>
      <c r="L34" s="190"/>
      <c r="M34" s="190"/>
      <c r="N34" s="190"/>
      <c r="O34" s="190"/>
      <c r="P34" s="190"/>
      <c r="Q34" s="190"/>
      <c r="R34" s="191"/>
      <c r="S34" s="6" t="s">
        <v>17</v>
      </c>
      <c r="T34" s="6" t="s">
        <v>18</v>
      </c>
      <c r="U34" s="7" t="s">
        <v>19</v>
      </c>
      <c r="V34" s="8" t="s">
        <v>20</v>
      </c>
      <c r="W34" s="186" t="s">
        <v>21</v>
      </c>
      <c r="X34" s="186" t="s">
        <v>22</v>
      </c>
    </row>
    <row r="35" spans="4:24" ht="15.75" hidden="1" thickBot="1">
      <c r="D35" s="167"/>
      <c r="E35" s="168"/>
      <c r="F35" s="168"/>
      <c r="G35" s="168"/>
      <c r="H35" s="168"/>
      <c r="I35" s="169"/>
      <c r="J35" s="192"/>
      <c r="K35" s="193"/>
      <c r="L35" s="193"/>
      <c r="M35" s="193"/>
      <c r="N35" s="193"/>
      <c r="O35" s="193"/>
      <c r="P35" s="193"/>
      <c r="Q35" s="193"/>
      <c r="R35" s="194"/>
      <c r="S35" s="9"/>
      <c r="T35" s="10"/>
      <c r="U35" s="10">
        <f>SUM(J35:T35)</f>
        <v>0</v>
      </c>
      <c r="V35" s="11">
        <v>4200</v>
      </c>
      <c r="W35" s="187"/>
      <c r="X35" s="187"/>
    </row>
    <row r="36" spans="4:24" ht="51.75" customHeight="1" thickBot="1">
      <c r="D36" s="19" t="s">
        <v>6</v>
      </c>
      <c r="E36" s="3" t="s">
        <v>7</v>
      </c>
      <c r="F36" s="3" t="s">
        <v>8</v>
      </c>
      <c r="G36" s="3" t="s">
        <v>11</v>
      </c>
      <c r="H36" s="3" t="s">
        <v>9</v>
      </c>
      <c r="I36" s="20" t="s">
        <v>10</v>
      </c>
      <c r="J36" s="22" t="s">
        <v>12</v>
      </c>
      <c r="K36" s="6" t="s">
        <v>13</v>
      </c>
      <c r="L36" s="6" t="s">
        <v>14</v>
      </c>
      <c r="M36" s="6" t="s">
        <v>15</v>
      </c>
      <c r="N36" s="6" t="s">
        <v>16</v>
      </c>
      <c r="O36" s="6" t="s">
        <v>17</v>
      </c>
      <c r="P36" s="6" t="s">
        <v>18</v>
      </c>
      <c r="Q36" s="7" t="s">
        <v>19</v>
      </c>
      <c r="R36" s="8" t="s">
        <v>20</v>
      </c>
      <c r="S36" s="12"/>
      <c r="T36" s="12"/>
      <c r="U36" s="10">
        <f>SUM(J36:T36)</f>
        <v>0</v>
      </c>
      <c r="V36" s="13">
        <v>8475.5</v>
      </c>
      <c r="W36" s="188"/>
      <c r="X36" s="187"/>
    </row>
    <row r="37" spans="4:24" ht="36">
      <c r="D37" s="17">
        <v>1</v>
      </c>
      <c r="E37" s="120" t="s">
        <v>76</v>
      </c>
      <c r="F37" s="18" t="s">
        <v>69</v>
      </c>
      <c r="G37" s="32">
        <v>43</v>
      </c>
      <c r="H37" s="32">
        <v>9</v>
      </c>
      <c r="I37" s="21">
        <f>+H37/G37*100</f>
        <v>20.930232558139537</v>
      </c>
      <c r="J37" s="23">
        <v>10750</v>
      </c>
      <c r="K37" s="24"/>
      <c r="L37" s="24"/>
      <c r="M37" s="24"/>
      <c r="N37" s="24"/>
      <c r="O37" s="24"/>
      <c r="P37" s="24"/>
      <c r="Q37" s="24">
        <f aca="true" t="shared" si="1" ref="Q37:Q42">SUM(J37:P37)</f>
        <v>10750</v>
      </c>
      <c r="R37" s="11">
        <f>1080*2</f>
        <v>2160</v>
      </c>
      <c r="S37" s="14"/>
      <c r="T37" s="14"/>
      <c r="U37" s="15"/>
      <c r="V37" s="27"/>
      <c r="W37" s="30" t="s">
        <v>63</v>
      </c>
      <c r="X37" s="16"/>
    </row>
    <row r="38" spans="4:24" ht="46.5" customHeight="1">
      <c r="D38" s="17">
        <v>2</v>
      </c>
      <c r="E38" s="120" t="s">
        <v>77</v>
      </c>
      <c r="F38" s="18" t="s">
        <v>71</v>
      </c>
      <c r="G38" s="32">
        <v>1</v>
      </c>
      <c r="H38" s="32">
        <v>0.2222222222222222</v>
      </c>
      <c r="I38" s="21">
        <f>+H38/G38*100</f>
        <v>22.22222222222222</v>
      </c>
      <c r="J38" s="23"/>
      <c r="K38" s="24"/>
      <c r="L38" s="24"/>
      <c r="M38" s="24"/>
      <c r="N38" s="24"/>
      <c r="O38" s="24"/>
      <c r="P38" s="24"/>
      <c r="Q38" s="24">
        <f t="shared" si="1"/>
        <v>0</v>
      </c>
      <c r="R38" s="11"/>
      <c r="S38" s="25"/>
      <c r="T38" s="25"/>
      <c r="U38" s="26"/>
      <c r="V38" s="28"/>
      <c r="W38" s="31" t="s">
        <v>25</v>
      </c>
      <c r="X38" s="29"/>
    </row>
    <row r="39" spans="4:24" ht="36" customHeight="1">
      <c r="D39" s="17">
        <v>3</v>
      </c>
      <c r="E39" s="120" t="s">
        <v>78</v>
      </c>
      <c r="F39" s="18"/>
      <c r="G39" s="32">
        <v>1</v>
      </c>
      <c r="H39" s="119">
        <v>0.2222222222222222</v>
      </c>
      <c r="I39" s="21">
        <f>+H39/G39*100</f>
        <v>22.22222222222222</v>
      </c>
      <c r="J39" s="23"/>
      <c r="K39" s="24"/>
      <c r="L39" s="24"/>
      <c r="M39" s="24"/>
      <c r="N39" s="24"/>
      <c r="O39" s="24"/>
      <c r="P39" s="24"/>
      <c r="Q39" s="24">
        <f t="shared" si="1"/>
        <v>0</v>
      </c>
      <c r="R39" s="11"/>
      <c r="S39" s="25"/>
      <c r="T39" s="25"/>
      <c r="U39" s="26"/>
      <c r="V39" s="28"/>
      <c r="W39" s="31" t="s">
        <v>25</v>
      </c>
      <c r="X39" s="29"/>
    </row>
    <row r="40" spans="4:24" ht="24.75">
      <c r="D40" s="17">
        <v>4</v>
      </c>
      <c r="E40" s="18"/>
      <c r="G40" s="32">
        <v>1</v>
      </c>
      <c r="H40" s="32"/>
      <c r="I40" s="21"/>
      <c r="J40" s="23"/>
      <c r="K40" s="24"/>
      <c r="L40" s="24"/>
      <c r="M40" s="24"/>
      <c r="N40" s="24"/>
      <c r="O40" s="24"/>
      <c r="P40" s="24"/>
      <c r="Q40" s="24">
        <f t="shared" si="1"/>
        <v>0</v>
      </c>
      <c r="R40" s="11"/>
      <c r="S40" s="25"/>
      <c r="T40" s="25"/>
      <c r="U40" s="26"/>
      <c r="V40" s="28"/>
      <c r="W40" s="31" t="s">
        <v>25</v>
      </c>
      <c r="X40" s="29"/>
    </row>
    <row r="41" spans="4:24" ht="45" customHeight="1" thickBot="1">
      <c r="D41" s="17">
        <v>5</v>
      </c>
      <c r="E41" s="18"/>
      <c r="F41" s="18"/>
      <c r="G41" s="32"/>
      <c r="H41" s="32"/>
      <c r="I41" s="21"/>
      <c r="J41" s="23"/>
      <c r="K41" s="24"/>
      <c r="L41" s="24"/>
      <c r="M41" s="24"/>
      <c r="N41" s="24"/>
      <c r="O41" s="24"/>
      <c r="P41" s="24"/>
      <c r="Q41" s="24">
        <f t="shared" si="1"/>
        <v>0</v>
      </c>
      <c r="R41" s="11"/>
      <c r="S41" s="25"/>
      <c r="T41" s="25"/>
      <c r="U41" s="26"/>
      <c r="V41" s="28"/>
      <c r="W41" s="31" t="s">
        <v>25</v>
      </c>
      <c r="X41" s="29"/>
    </row>
    <row r="42" spans="4:24" ht="25.5" thickBot="1">
      <c r="D42" s="17">
        <v>6</v>
      </c>
      <c r="E42" s="18"/>
      <c r="F42" s="18"/>
      <c r="G42" s="32"/>
      <c r="H42" s="100"/>
      <c r="I42" s="21"/>
      <c r="J42" s="101"/>
      <c r="K42" s="24"/>
      <c r="L42" s="24"/>
      <c r="M42" s="24"/>
      <c r="N42" s="24"/>
      <c r="O42" s="24"/>
      <c r="P42" s="24"/>
      <c r="Q42" s="24">
        <f t="shared" si="1"/>
        <v>0</v>
      </c>
      <c r="R42" s="13"/>
      <c r="S42" s="102"/>
      <c r="T42" s="102">
        <f>SUM(T34:T37)</f>
        <v>0</v>
      </c>
      <c r="U42" s="102">
        <f>SUM(U34:U37)</f>
        <v>0</v>
      </c>
      <c r="V42" s="103">
        <f>SUM(V34:V37)</f>
        <v>12675.5</v>
      </c>
      <c r="W42" s="31" t="s">
        <v>25</v>
      </c>
      <c r="X42" s="29"/>
    </row>
    <row r="43" spans="4:24" s="104" customFormat="1" ht="15.75" thickBot="1">
      <c r="D43" s="195" t="s">
        <v>24</v>
      </c>
      <c r="E43" s="196"/>
      <c r="F43" s="196"/>
      <c r="G43" s="86">
        <f>SUM(G37:G42)</f>
        <v>46</v>
      </c>
      <c r="H43" s="66"/>
      <c r="I43" s="67"/>
      <c r="J43" s="71">
        <f>SUM(J36:J42)</f>
        <v>10750</v>
      </c>
      <c r="K43" s="70">
        <f>SUM(K37:K42)</f>
        <v>0</v>
      </c>
      <c r="L43" s="70">
        <f>SUM(L36:L42)</f>
        <v>0</v>
      </c>
      <c r="M43" s="70">
        <f>SUM(M36:M42)</f>
        <v>0</v>
      </c>
      <c r="N43" s="70"/>
      <c r="O43" s="70"/>
      <c r="P43" s="70">
        <f>SUM(P36:P42)</f>
        <v>0</v>
      </c>
      <c r="Q43" s="72">
        <f>SUM(Q37:Q42)</f>
        <v>10750</v>
      </c>
      <c r="R43" s="72">
        <f>SUM(R37:R42)</f>
        <v>2160</v>
      </c>
      <c r="W43" s="90"/>
      <c r="X43" s="91"/>
    </row>
    <row r="44" ht="15">
      <c r="D44" s="106" t="s">
        <v>52</v>
      </c>
    </row>
    <row r="45" ht="8.25" customHeight="1"/>
    <row r="46" spans="5:24" ht="15.75" thickBot="1">
      <c r="E46" s="198"/>
      <c r="F46" s="198"/>
      <c r="R46" s="116"/>
      <c r="W46" s="116"/>
      <c r="X46" s="116"/>
    </row>
    <row r="47" spans="5:24" ht="15">
      <c r="E47" s="184" t="s">
        <v>54</v>
      </c>
      <c r="F47" s="184"/>
      <c r="R47" s="229" t="s">
        <v>55</v>
      </c>
      <c r="S47" s="229"/>
      <c r="T47" s="229"/>
      <c r="U47" s="229"/>
      <c r="V47" s="229"/>
      <c r="W47" s="229"/>
      <c r="X47" s="229"/>
    </row>
    <row r="48" spans="5:24" ht="10.5" customHeight="1">
      <c r="E48" s="183" t="s">
        <v>28</v>
      </c>
      <c r="F48" s="183"/>
      <c r="R48" s="183" t="s">
        <v>56</v>
      </c>
      <c r="S48" s="183"/>
      <c r="T48" s="183"/>
      <c r="U48" s="183"/>
      <c r="V48" s="183"/>
      <c r="W48" s="183"/>
      <c r="X48" s="183"/>
    </row>
    <row r="50" spans="4:24" s="1" customFormat="1" ht="15.75">
      <c r="D50" s="197" t="s">
        <v>0</v>
      </c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</row>
    <row r="51" spans="4:24" s="1" customFormat="1" ht="16.5" thickBot="1">
      <c r="D51" s="197" t="s">
        <v>53</v>
      </c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</row>
    <row r="52" spans="4:6" ht="15.75" thickBot="1">
      <c r="D52" s="208" t="s">
        <v>50</v>
      </c>
      <c r="E52" s="209"/>
      <c r="F52" s="210"/>
    </row>
    <row r="53" spans="4:24" ht="18.75" thickBot="1">
      <c r="D53" s="201" t="s">
        <v>64</v>
      </c>
      <c r="E53" s="202"/>
      <c r="F53" s="118" t="s">
        <v>65</v>
      </c>
      <c r="G53" s="157" t="s">
        <v>57</v>
      </c>
      <c r="H53" s="158"/>
      <c r="I53" s="159"/>
      <c r="J53" s="170" t="s">
        <v>1</v>
      </c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2"/>
      <c r="W53" s="170" t="s">
        <v>2</v>
      </c>
      <c r="X53" s="172"/>
    </row>
    <row r="54" spans="4:24" ht="23.25" customHeight="1">
      <c r="D54" s="203" t="s">
        <v>58</v>
      </c>
      <c r="E54" s="203"/>
      <c r="F54" s="2"/>
      <c r="G54" s="204" t="s">
        <v>3</v>
      </c>
      <c r="H54" s="204"/>
      <c r="I54" s="5"/>
      <c r="J54" s="173" t="s">
        <v>66</v>
      </c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5"/>
      <c r="W54" s="160" t="s">
        <v>67</v>
      </c>
      <c r="X54" s="161"/>
    </row>
    <row r="55" spans="4:24" ht="18" customHeight="1" thickBot="1">
      <c r="D55" s="4" t="s">
        <v>26</v>
      </c>
      <c r="E55" s="179" t="s">
        <v>59</v>
      </c>
      <c r="F55" s="179"/>
      <c r="G55" s="179"/>
      <c r="H55" s="179"/>
      <c r="I55" s="180"/>
      <c r="J55" s="176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8"/>
      <c r="W55" s="162"/>
      <c r="X55" s="163"/>
    </row>
    <row r="56" spans="4:18" ht="18.75" customHeight="1" thickBot="1">
      <c r="D56" s="181" t="s">
        <v>4</v>
      </c>
      <c r="E56" s="182"/>
      <c r="F56" s="205" t="s">
        <v>79</v>
      </c>
      <c r="G56" s="206"/>
      <c r="H56" s="206"/>
      <c r="I56" s="207"/>
      <c r="J56" s="199"/>
      <c r="K56" s="200"/>
      <c r="L56" s="200"/>
      <c r="M56" s="200"/>
      <c r="N56" s="200"/>
      <c r="O56" s="200"/>
      <c r="P56" s="200"/>
      <c r="Q56" s="200"/>
      <c r="R56" s="200"/>
    </row>
    <row r="57" spans="4:24" ht="20.25" customHeight="1" thickBot="1">
      <c r="D57" s="164" t="s">
        <v>5</v>
      </c>
      <c r="E57" s="165"/>
      <c r="F57" s="165"/>
      <c r="G57" s="165"/>
      <c r="H57" s="165"/>
      <c r="I57" s="166"/>
      <c r="J57" s="189" t="s">
        <v>23</v>
      </c>
      <c r="K57" s="190"/>
      <c r="L57" s="190"/>
      <c r="M57" s="190"/>
      <c r="N57" s="190"/>
      <c r="O57" s="190"/>
      <c r="P57" s="190"/>
      <c r="Q57" s="190"/>
      <c r="R57" s="191"/>
      <c r="S57" s="6" t="s">
        <v>17</v>
      </c>
      <c r="T57" s="6" t="s">
        <v>18</v>
      </c>
      <c r="U57" s="7" t="s">
        <v>19</v>
      </c>
      <c r="V57" s="8" t="s">
        <v>20</v>
      </c>
      <c r="W57" s="186" t="s">
        <v>21</v>
      </c>
      <c r="X57" s="186" t="s">
        <v>22</v>
      </c>
    </row>
    <row r="58" spans="4:24" ht="15.75" hidden="1" thickBot="1">
      <c r="D58" s="167"/>
      <c r="E58" s="168"/>
      <c r="F58" s="168"/>
      <c r="G58" s="168"/>
      <c r="H58" s="168"/>
      <c r="I58" s="169"/>
      <c r="J58" s="192"/>
      <c r="K58" s="193"/>
      <c r="L58" s="193"/>
      <c r="M58" s="193"/>
      <c r="N58" s="193"/>
      <c r="O58" s="193"/>
      <c r="P58" s="193"/>
      <c r="Q58" s="193"/>
      <c r="R58" s="194"/>
      <c r="S58" s="9"/>
      <c r="T58" s="10"/>
      <c r="U58" s="10">
        <f>SUM(J58:T58)</f>
        <v>0</v>
      </c>
      <c r="V58" s="11">
        <v>4200</v>
      </c>
      <c r="W58" s="187"/>
      <c r="X58" s="187"/>
    </row>
    <row r="59" spans="4:24" ht="51.75" customHeight="1" thickBot="1">
      <c r="D59" s="19" t="s">
        <v>6</v>
      </c>
      <c r="E59" s="3" t="s">
        <v>7</v>
      </c>
      <c r="F59" s="3" t="s">
        <v>8</v>
      </c>
      <c r="G59" s="3" t="s">
        <v>11</v>
      </c>
      <c r="H59" s="3" t="s">
        <v>9</v>
      </c>
      <c r="I59" s="20" t="s">
        <v>10</v>
      </c>
      <c r="J59" s="22" t="s">
        <v>12</v>
      </c>
      <c r="K59" s="6" t="s">
        <v>13</v>
      </c>
      <c r="L59" s="6" t="s">
        <v>14</v>
      </c>
      <c r="M59" s="6" t="s">
        <v>15</v>
      </c>
      <c r="N59" s="6" t="s">
        <v>16</v>
      </c>
      <c r="O59" s="6" t="s">
        <v>17</v>
      </c>
      <c r="P59" s="6" t="s">
        <v>18</v>
      </c>
      <c r="Q59" s="7" t="s">
        <v>19</v>
      </c>
      <c r="R59" s="8" t="s">
        <v>20</v>
      </c>
      <c r="S59" s="12"/>
      <c r="T59" s="12"/>
      <c r="U59" s="10">
        <f>SUM(J59:T59)</f>
        <v>0</v>
      </c>
      <c r="V59" s="13">
        <v>8475.5</v>
      </c>
      <c r="W59" s="188"/>
      <c r="X59" s="187"/>
    </row>
    <row r="60" spans="4:24" ht="45">
      <c r="D60" s="17">
        <v>1</v>
      </c>
      <c r="E60" s="121" t="s">
        <v>80</v>
      </c>
      <c r="F60" s="18" t="s">
        <v>69</v>
      </c>
      <c r="G60" s="32">
        <v>43</v>
      </c>
      <c r="H60" s="32">
        <v>9</v>
      </c>
      <c r="I60" s="21">
        <f>+H60/G60*100</f>
        <v>20.930232558139537</v>
      </c>
      <c r="J60" s="23">
        <v>10750</v>
      </c>
      <c r="K60" s="24"/>
      <c r="L60" s="24"/>
      <c r="M60" s="24"/>
      <c r="N60" s="24"/>
      <c r="O60" s="24"/>
      <c r="P60" s="24"/>
      <c r="Q60" s="24">
        <f aca="true" t="shared" si="2" ref="Q60:Q65">SUM(J60:P60)</f>
        <v>10750</v>
      </c>
      <c r="R60" s="11">
        <f>1080*2</f>
        <v>2160</v>
      </c>
      <c r="S60" s="14"/>
      <c r="T60" s="14"/>
      <c r="U60" s="15"/>
      <c r="V60" s="27"/>
      <c r="W60" s="30" t="s">
        <v>63</v>
      </c>
      <c r="X60" s="16"/>
    </row>
    <row r="61" spans="4:24" ht="46.5" customHeight="1">
      <c r="D61" s="17">
        <v>2</v>
      </c>
      <c r="E61" s="120" t="s">
        <v>81</v>
      </c>
      <c r="F61" s="18" t="s">
        <v>71</v>
      </c>
      <c r="G61" s="32">
        <v>1</v>
      </c>
      <c r="H61" s="32">
        <v>0.2222222222222222</v>
      </c>
      <c r="I61" s="21">
        <f>+H61/G61*100</f>
        <v>22.22222222222222</v>
      </c>
      <c r="J61" s="23"/>
      <c r="K61" s="24"/>
      <c r="L61" s="24"/>
      <c r="M61" s="24"/>
      <c r="N61" s="24"/>
      <c r="O61" s="24"/>
      <c r="P61" s="24"/>
      <c r="Q61" s="24">
        <f t="shared" si="2"/>
        <v>0</v>
      </c>
      <c r="R61" s="11"/>
      <c r="S61" s="25"/>
      <c r="T61" s="25"/>
      <c r="U61" s="26"/>
      <c r="V61" s="28"/>
      <c r="W61" s="31" t="s">
        <v>25</v>
      </c>
      <c r="X61" s="29"/>
    </row>
    <row r="62" spans="4:24" ht="36" customHeight="1">
      <c r="D62" s="17">
        <v>3</v>
      </c>
      <c r="E62" s="120" t="s">
        <v>84</v>
      </c>
      <c r="F62" s="18"/>
      <c r="G62" s="32">
        <v>1</v>
      </c>
      <c r="H62" s="119">
        <v>0.2222222222222222</v>
      </c>
      <c r="I62" s="21">
        <f>+H62/G62*100</f>
        <v>22.22222222222222</v>
      </c>
      <c r="J62" s="23"/>
      <c r="K62" s="24"/>
      <c r="L62" s="24"/>
      <c r="M62" s="24"/>
      <c r="N62" s="24"/>
      <c r="O62" s="24"/>
      <c r="P62" s="24"/>
      <c r="Q62" s="24">
        <f t="shared" si="2"/>
        <v>0</v>
      </c>
      <c r="R62" s="11"/>
      <c r="S62" s="25"/>
      <c r="T62" s="25"/>
      <c r="U62" s="26"/>
      <c r="V62" s="28"/>
      <c r="W62" s="31" t="s">
        <v>25</v>
      </c>
      <c r="X62" s="29"/>
    </row>
    <row r="63" spans="4:24" ht="24.75">
      <c r="D63" s="17">
        <v>4</v>
      </c>
      <c r="E63" s="18"/>
      <c r="G63" s="32">
        <v>1</v>
      </c>
      <c r="H63" s="32"/>
      <c r="I63" s="21"/>
      <c r="J63" s="23"/>
      <c r="K63" s="24"/>
      <c r="L63" s="24"/>
      <c r="M63" s="24"/>
      <c r="N63" s="24"/>
      <c r="O63" s="24"/>
      <c r="P63" s="24"/>
      <c r="Q63" s="24">
        <f t="shared" si="2"/>
        <v>0</v>
      </c>
      <c r="R63" s="11"/>
      <c r="S63" s="25"/>
      <c r="T63" s="25"/>
      <c r="U63" s="26"/>
      <c r="V63" s="28"/>
      <c r="W63" s="31" t="s">
        <v>25</v>
      </c>
      <c r="X63" s="29"/>
    </row>
    <row r="64" spans="4:24" ht="45" customHeight="1" thickBot="1">
      <c r="D64" s="17">
        <v>5</v>
      </c>
      <c r="E64" s="18"/>
      <c r="F64" s="18"/>
      <c r="G64" s="32"/>
      <c r="H64" s="32"/>
      <c r="I64" s="21"/>
      <c r="J64" s="23"/>
      <c r="K64" s="24"/>
      <c r="L64" s="24"/>
      <c r="M64" s="24"/>
      <c r="N64" s="24"/>
      <c r="O64" s="24"/>
      <c r="P64" s="24"/>
      <c r="Q64" s="24">
        <f t="shared" si="2"/>
        <v>0</v>
      </c>
      <c r="R64" s="11"/>
      <c r="S64" s="25"/>
      <c r="T64" s="25"/>
      <c r="U64" s="26"/>
      <c r="V64" s="28"/>
      <c r="W64" s="31" t="s">
        <v>25</v>
      </c>
      <c r="X64" s="29"/>
    </row>
    <row r="65" spans="4:24" ht="25.5" thickBot="1">
      <c r="D65" s="17">
        <v>6</v>
      </c>
      <c r="E65" s="18"/>
      <c r="F65" s="18"/>
      <c r="G65" s="32"/>
      <c r="H65" s="100"/>
      <c r="I65" s="21"/>
      <c r="J65" s="101"/>
      <c r="K65" s="24"/>
      <c r="L65" s="24"/>
      <c r="M65" s="24"/>
      <c r="N65" s="24"/>
      <c r="O65" s="24"/>
      <c r="P65" s="24"/>
      <c r="Q65" s="24">
        <f t="shared" si="2"/>
        <v>0</v>
      </c>
      <c r="R65" s="13"/>
      <c r="S65" s="102"/>
      <c r="T65" s="102">
        <f>SUM(T57:T60)</f>
        <v>0</v>
      </c>
      <c r="U65" s="102">
        <f>SUM(U57:U60)</f>
        <v>0</v>
      </c>
      <c r="V65" s="103">
        <f>SUM(V57:V60)</f>
        <v>12675.5</v>
      </c>
      <c r="W65" s="31" t="s">
        <v>25</v>
      </c>
      <c r="X65" s="29"/>
    </row>
    <row r="66" spans="4:24" s="104" customFormat="1" ht="15.75" thickBot="1">
      <c r="D66" s="195" t="s">
        <v>24</v>
      </c>
      <c r="E66" s="196"/>
      <c r="F66" s="196"/>
      <c r="G66" s="86">
        <f>SUM(G60:G65)</f>
        <v>46</v>
      </c>
      <c r="H66" s="66"/>
      <c r="I66" s="67"/>
      <c r="J66" s="71">
        <f>SUM(J59:J65)</f>
        <v>10750</v>
      </c>
      <c r="K66" s="70">
        <f>SUM(K60:K65)</f>
        <v>0</v>
      </c>
      <c r="L66" s="70">
        <f>SUM(L59:L65)</f>
        <v>0</v>
      </c>
      <c r="M66" s="70">
        <f>SUM(M59:M65)</f>
        <v>0</v>
      </c>
      <c r="N66" s="70"/>
      <c r="O66" s="70"/>
      <c r="P66" s="70">
        <f>SUM(P59:P65)</f>
        <v>0</v>
      </c>
      <c r="Q66" s="72">
        <f>SUM(Q60:Q65)</f>
        <v>10750</v>
      </c>
      <c r="R66" s="72">
        <f>SUM(R60:R65)</f>
        <v>2160</v>
      </c>
      <c r="W66" s="90"/>
      <c r="X66" s="91"/>
    </row>
    <row r="67" ht="15">
      <c r="D67" s="106" t="s">
        <v>52</v>
      </c>
    </row>
    <row r="68" ht="8.25" customHeight="1"/>
    <row r="69" spans="5:24" ht="15.75" thickBot="1">
      <c r="E69" s="198"/>
      <c r="F69" s="198"/>
      <c r="R69" s="116"/>
      <c r="W69" s="116"/>
      <c r="X69" s="116"/>
    </row>
    <row r="70" spans="5:24" ht="15">
      <c r="E70" s="184" t="s">
        <v>54</v>
      </c>
      <c r="F70" s="184"/>
      <c r="R70" s="229" t="s">
        <v>55</v>
      </c>
      <c r="S70" s="229"/>
      <c r="T70" s="229"/>
      <c r="U70" s="229"/>
      <c r="V70" s="229"/>
      <c r="W70" s="229"/>
      <c r="X70" s="229"/>
    </row>
    <row r="71" spans="5:24" ht="10.5" customHeight="1">
      <c r="E71" s="183" t="s">
        <v>28</v>
      </c>
      <c r="F71" s="183"/>
      <c r="R71" s="183" t="s">
        <v>56</v>
      </c>
      <c r="S71" s="183"/>
      <c r="T71" s="183"/>
      <c r="U71" s="183"/>
      <c r="V71" s="183"/>
      <c r="W71" s="183"/>
      <c r="X71" s="183"/>
    </row>
    <row r="73" spans="4:24" s="1" customFormat="1" ht="15.75">
      <c r="D73" s="197" t="s">
        <v>0</v>
      </c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</row>
    <row r="74" spans="4:24" s="1" customFormat="1" ht="16.5" thickBot="1">
      <c r="D74" s="197" t="s">
        <v>53</v>
      </c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</row>
    <row r="75" spans="4:6" ht="15.75" thickBot="1">
      <c r="D75" s="208" t="s">
        <v>50</v>
      </c>
      <c r="E75" s="209"/>
      <c r="F75" s="210"/>
    </row>
    <row r="76" spans="4:24" ht="18.75" thickBot="1">
      <c r="D76" s="201" t="s">
        <v>64</v>
      </c>
      <c r="E76" s="202"/>
      <c r="F76" s="118" t="s">
        <v>65</v>
      </c>
      <c r="G76" s="157" t="s">
        <v>57</v>
      </c>
      <c r="H76" s="158"/>
      <c r="I76" s="159"/>
      <c r="J76" s="170" t="s">
        <v>1</v>
      </c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2"/>
      <c r="W76" s="170" t="s">
        <v>2</v>
      </c>
      <c r="X76" s="172"/>
    </row>
    <row r="77" spans="4:24" ht="23.25" customHeight="1">
      <c r="D77" s="203" t="s">
        <v>58</v>
      </c>
      <c r="E77" s="203"/>
      <c r="F77" s="2"/>
      <c r="G77" s="204" t="s">
        <v>3</v>
      </c>
      <c r="H77" s="204"/>
      <c r="I77" s="5"/>
      <c r="J77" s="173" t="s">
        <v>66</v>
      </c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5"/>
      <c r="W77" s="160" t="s">
        <v>67</v>
      </c>
      <c r="X77" s="161"/>
    </row>
    <row r="78" spans="4:24" ht="18" customHeight="1" thickBot="1">
      <c r="D78" s="4" t="s">
        <v>26</v>
      </c>
      <c r="E78" s="179" t="s">
        <v>59</v>
      </c>
      <c r="F78" s="179"/>
      <c r="G78" s="179"/>
      <c r="H78" s="179"/>
      <c r="I78" s="180"/>
      <c r="J78" s="176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8"/>
      <c r="W78" s="162"/>
      <c r="X78" s="163"/>
    </row>
    <row r="79" spans="4:18" ht="18.75" customHeight="1" thickBot="1">
      <c r="D79" s="181" t="s">
        <v>4</v>
      </c>
      <c r="E79" s="182"/>
      <c r="F79" s="205" t="s">
        <v>82</v>
      </c>
      <c r="G79" s="206"/>
      <c r="H79" s="206"/>
      <c r="I79" s="207"/>
      <c r="J79" s="199"/>
      <c r="K79" s="200"/>
      <c r="L79" s="200"/>
      <c r="M79" s="200"/>
      <c r="N79" s="200"/>
      <c r="O79" s="200"/>
      <c r="P79" s="200"/>
      <c r="Q79" s="200"/>
      <c r="R79" s="200"/>
    </row>
    <row r="80" spans="4:24" ht="20.25" customHeight="1" thickBot="1">
      <c r="D80" s="164" t="s">
        <v>5</v>
      </c>
      <c r="E80" s="165"/>
      <c r="F80" s="165"/>
      <c r="G80" s="165"/>
      <c r="H80" s="165"/>
      <c r="I80" s="166"/>
      <c r="J80" s="189" t="s">
        <v>23</v>
      </c>
      <c r="K80" s="190"/>
      <c r="L80" s="190"/>
      <c r="M80" s="190"/>
      <c r="N80" s="190"/>
      <c r="O80" s="190"/>
      <c r="P80" s="190"/>
      <c r="Q80" s="190"/>
      <c r="R80" s="191"/>
      <c r="S80" s="6" t="s">
        <v>17</v>
      </c>
      <c r="T80" s="6" t="s">
        <v>18</v>
      </c>
      <c r="U80" s="7" t="s">
        <v>19</v>
      </c>
      <c r="V80" s="8" t="s">
        <v>20</v>
      </c>
      <c r="W80" s="186" t="s">
        <v>21</v>
      </c>
      <c r="X80" s="186" t="s">
        <v>22</v>
      </c>
    </row>
    <row r="81" spans="4:24" ht="15.75" hidden="1" thickBot="1">
      <c r="D81" s="167"/>
      <c r="E81" s="168"/>
      <c r="F81" s="168"/>
      <c r="G81" s="168"/>
      <c r="H81" s="168"/>
      <c r="I81" s="169"/>
      <c r="J81" s="192"/>
      <c r="K81" s="193"/>
      <c r="L81" s="193"/>
      <c r="M81" s="193"/>
      <c r="N81" s="193"/>
      <c r="O81" s="193"/>
      <c r="P81" s="193"/>
      <c r="Q81" s="193"/>
      <c r="R81" s="194"/>
      <c r="S81" s="9"/>
      <c r="T81" s="10"/>
      <c r="U81" s="10">
        <f>SUM(J81:T81)</f>
        <v>0</v>
      </c>
      <c r="V81" s="11">
        <v>4200</v>
      </c>
      <c r="W81" s="187"/>
      <c r="X81" s="187"/>
    </row>
    <row r="82" spans="4:24" ht="51.75" customHeight="1" thickBot="1">
      <c r="D82" s="19" t="s">
        <v>6</v>
      </c>
      <c r="E82" s="3" t="s">
        <v>7</v>
      </c>
      <c r="F82" s="3" t="s">
        <v>8</v>
      </c>
      <c r="G82" s="3" t="s">
        <v>11</v>
      </c>
      <c r="H82" s="3" t="s">
        <v>9</v>
      </c>
      <c r="I82" s="20" t="s">
        <v>10</v>
      </c>
      <c r="J82" s="22" t="s">
        <v>12</v>
      </c>
      <c r="K82" s="6" t="s">
        <v>13</v>
      </c>
      <c r="L82" s="6" t="s">
        <v>14</v>
      </c>
      <c r="M82" s="6" t="s">
        <v>15</v>
      </c>
      <c r="N82" s="6" t="s">
        <v>16</v>
      </c>
      <c r="O82" s="6" t="s">
        <v>17</v>
      </c>
      <c r="P82" s="6" t="s">
        <v>18</v>
      </c>
      <c r="Q82" s="7" t="s">
        <v>19</v>
      </c>
      <c r="R82" s="8" t="s">
        <v>20</v>
      </c>
      <c r="S82" s="12"/>
      <c r="T82" s="12"/>
      <c r="U82" s="10">
        <f>SUM(J82:T82)</f>
        <v>0</v>
      </c>
      <c r="V82" s="13">
        <v>8475.5</v>
      </c>
      <c r="W82" s="188"/>
      <c r="X82" s="187"/>
    </row>
    <row r="83" spans="4:24" ht="46.5" customHeight="1">
      <c r="D83" s="122">
        <v>1</v>
      </c>
      <c r="E83" s="123" t="s">
        <v>83</v>
      </c>
      <c r="F83" s="18" t="s">
        <v>69</v>
      </c>
      <c r="G83" s="32">
        <v>43</v>
      </c>
      <c r="H83" s="32">
        <v>9</v>
      </c>
      <c r="I83" s="21">
        <f>+H83/G83*100</f>
        <v>20.930232558139537</v>
      </c>
      <c r="J83" s="23">
        <v>10750</v>
      </c>
      <c r="K83" s="24"/>
      <c r="L83" s="24"/>
      <c r="M83" s="24"/>
      <c r="N83" s="24"/>
      <c r="O83" s="24"/>
      <c r="P83" s="24"/>
      <c r="Q83" s="24">
        <f aca="true" t="shared" si="3" ref="Q83:Q88">SUM(J83:P83)</f>
        <v>10750</v>
      </c>
      <c r="R83" s="11">
        <f>1080*2</f>
        <v>2160</v>
      </c>
      <c r="S83" s="14"/>
      <c r="T83" s="14"/>
      <c r="U83" s="15"/>
      <c r="V83" s="27"/>
      <c r="W83" s="30" t="s">
        <v>63</v>
      </c>
      <c r="X83" s="16"/>
    </row>
    <row r="84" spans="4:24" ht="46.5" customHeight="1">
      <c r="D84" s="122">
        <v>2</v>
      </c>
      <c r="E84" s="123"/>
      <c r="F84" s="18"/>
      <c r="G84" s="32"/>
      <c r="H84" s="32"/>
      <c r="I84" s="21"/>
      <c r="J84" s="23"/>
      <c r="K84" s="24"/>
      <c r="L84" s="24"/>
      <c r="M84" s="24"/>
      <c r="N84" s="24"/>
      <c r="O84" s="24"/>
      <c r="P84" s="24"/>
      <c r="Q84" s="24">
        <f t="shared" si="3"/>
        <v>0</v>
      </c>
      <c r="R84" s="11"/>
      <c r="S84" s="25"/>
      <c r="T84" s="25"/>
      <c r="U84" s="26"/>
      <c r="V84" s="28"/>
      <c r="W84" s="31" t="s">
        <v>25</v>
      </c>
      <c r="X84" s="29"/>
    </row>
    <row r="85" spans="4:24" ht="36" customHeight="1">
      <c r="D85" s="17">
        <v>3</v>
      </c>
      <c r="E85" s="120"/>
      <c r="F85" s="18"/>
      <c r="G85" s="32"/>
      <c r="H85" s="119"/>
      <c r="I85" s="21"/>
      <c r="J85" s="23"/>
      <c r="K85" s="24"/>
      <c r="L85" s="24"/>
      <c r="M85" s="24"/>
      <c r="N85" s="24"/>
      <c r="O85" s="24"/>
      <c r="P85" s="24"/>
      <c r="Q85" s="24">
        <f t="shared" si="3"/>
        <v>0</v>
      </c>
      <c r="R85" s="11"/>
      <c r="S85" s="25"/>
      <c r="T85" s="25"/>
      <c r="U85" s="26"/>
      <c r="V85" s="28"/>
      <c r="W85" s="31" t="s">
        <v>25</v>
      </c>
      <c r="X85" s="29"/>
    </row>
    <row r="86" spans="4:24" ht="24.75">
      <c r="D86" s="17">
        <v>4</v>
      </c>
      <c r="E86" s="18"/>
      <c r="G86" s="32"/>
      <c r="H86" s="32"/>
      <c r="I86" s="21"/>
      <c r="J86" s="23"/>
      <c r="K86" s="24"/>
      <c r="L86" s="24"/>
      <c r="M86" s="24"/>
      <c r="N86" s="24"/>
      <c r="O86" s="24"/>
      <c r="P86" s="24"/>
      <c r="Q86" s="24">
        <f t="shared" si="3"/>
        <v>0</v>
      </c>
      <c r="R86" s="11"/>
      <c r="S86" s="25"/>
      <c r="T86" s="25"/>
      <c r="U86" s="26"/>
      <c r="V86" s="28"/>
      <c r="W86" s="31" t="s">
        <v>25</v>
      </c>
      <c r="X86" s="29"/>
    </row>
    <row r="87" spans="4:24" ht="45" customHeight="1" thickBot="1">
      <c r="D87" s="17">
        <v>5</v>
      </c>
      <c r="E87" s="18"/>
      <c r="F87" s="18"/>
      <c r="G87" s="32"/>
      <c r="H87" s="32"/>
      <c r="I87" s="21"/>
      <c r="J87" s="23"/>
      <c r="K87" s="24"/>
      <c r="L87" s="24"/>
      <c r="M87" s="24"/>
      <c r="N87" s="24"/>
      <c r="O87" s="24"/>
      <c r="P87" s="24"/>
      <c r="Q87" s="24">
        <f t="shared" si="3"/>
        <v>0</v>
      </c>
      <c r="R87" s="11"/>
      <c r="S87" s="25"/>
      <c r="T87" s="25"/>
      <c r="U87" s="26"/>
      <c r="V87" s="28"/>
      <c r="W87" s="31" t="s">
        <v>25</v>
      </c>
      <c r="X87" s="29"/>
    </row>
    <row r="88" spans="4:24" ht="25.5" thickBot="1">
      <c r="D88" s="17">
        <v>6</v>
      </c>
      <c r="E88" s="18"/>
      <c r="F88" s="18"/>
      <c r="G88" s="32"/>
      <c r="H88" s="100"/>
      <c r="I88" s="21"/>
      <c r="J88" s="101"/>
      <c r="K88" s="24"/>
      <c r="L88" s="24"/>
      <c r="M88" s="24"/>
      <c r="N88" s="24"/>
      <c r="O88" s="24"/>
      <c r="P88" s="24"/>
      <c r="Q88" s="24">
        <f t="shared" si="3"/>
        <v>0</v>
      </c>
      <c r="R88" s="13"/>
      <c r="S88" s="102"/>
      <c r="T88" s="102">
        <f>SUM(T80:T83)</f>
        <v>0</v>
      </c>
      <c r="U88" s="102">
        <f>SUM(U80:U83)</f>
        <v>0</v>
      </c>
      <c r="V88" s="103">
        <f>SUM(V80:V83)</f>
        <v>12675.5</v>
      </c>
      <c r="W88" s="31" t="s">
        <v>25</v>
      </c>
      <c r="X88" s="29"/>
    </row>
    <row r="89" spans="4:24" s="104" customFormat="1" ht="15.75" thickBot="1">
      <c r="D89" s="195" t="s">
        <v>24</v>
      </c>
      <c r="E89" s="196"/>
      <c r="F89" s="196"/>
      <c r="G89" s="86">
        <f>SUM(G83:G88)</f>
        <v>43</v>
      </c>
      <c r="H89" s="66"/>
      <c r="I89" s="67"/>
      <c r="J89" s="71">
        <f>SUM(J82:J88)</f>
        <v>10750</v>
      </c>
      <c r="K89" s="70">
        <f>SUM(K83:K88)</f>
        <v>0</v>
      </c>
      <c r="L89" s="70">
        <f>SUM(L82:L88)</f>
        <v>0</v>
      </c>
      <c r="M89" s="70">
        <f>SUM(M82:M88)</f>
        <v>0</v>
      </c>
      <c r="N89" s="70"/>
      <c r="O89" s="70"/>
      <c r="P89" s="70">
        <f>SUM(P82:P88)</f>
        <v>0</v>
      </c>
      <c r="Q89" s="72">
        <f>SUM(Q83:Q88)</f>
        <v>10750</v>
      </c>
      <c r="R89" s="72">
        <f>SUM(R83:R88)</f>
        <v>2160</v>
      </c>
      <c r="W89" s="90"/>
      <c r="X89" s="91"/>
    </row>
  </sheetData>
  <sheetProtection/>
  <mergeCells count="95">
    <mergeCell ref="X80:X82"/>
    <mergeCell ref="D89:F89"/>
    <mergeCell ref="D79:E79"/>
    <mergeCell ref="F79:I79"/>
    <mergeCell ref="J79:R79"/>
    <mergeCell ref="D80:I81"/>
    <mergeCell ref="J80:R81"/>
    <mergeCell ref="W80:W82"/>
    <mergeCell ref="D75:F75"/>
    <mergeCell ref="D76:E76"/>
    <mergeCell ref="G76:I76"/>
    <mergeCell ref="J76:V76"/>
    <mergeCell ref="W76:X76"/>
    <mergeCell ref="D77:E77"/>
    <mergeCell ref="G77:H77"/>
    <mergeCell ref="J77:V78"/>
    <mergeCell ref="W77:X78"/>
    <mergeCell ref="E78:I78"/>
    <mergeCell ref="E70:F70"/>
    <mergeCell ref="R70:X70"/>
    <mergeCell ref="E71:F71"/>
    <mergeCell ref="R71:X71"/>
    <mergeCell ref="D73:X73"/>
    <mergeCell ref="D74:X74"/>
    <mergeCell ref="D57:I58"/>
    <mergeCell ref="J57:R58"/>
    <mergeCell ref="W57:W59"/>
    <mergeCell ref="X57:X59"/>
    <mergeCell ref="D66:F66"/>
    <mergeCell ref="E69:F69"/>
    <mergeCell ref="D54:E54"/>
    <mergeCell ref="G54:H54"/>
    <mergeCell ref="J54:V55"/>
    <mergeCell ref="W54:X55"/>
    <mergeCell ref="E55:I55"/>
    <mergeCell ref="D56:E56"/>
    <mergeCell ref="F56:I56"/>
    <mergeCell ref="J56:R56"/>
    <mergeCell ref="D50:X50"/>
    <mergeCell ref="D51:X51"/>
    <mergeCell ref="D52:F52"/>
    <mergeCell ref="D53:E53"/>
    <mergeCell ref="G53:I53"/>
    <mergeCell ref="J53:V53"/>
    <mergeCell ref="W53:X53"/>
    <mergeCell ref="X34:X36"/>
    <mergeCell ref="D43:F43"/>
    <mergeCell ref="E46:F46"/>
    <mergeCell ref="E47:F47"/>
    <mergeCell ref="R47:X47"/>
    <mergeCell ref="E48:F48"/>
    <mergeCell ref="R48:X48"/>
    <mergeCell ref="D33:E33"/>
    <mergeCell ref="F33:I33"/>
    <mergeCell ref="J33:R33"/>
    <mergeCell ref="D34:I35"/>
    <mergeCell ref="J34:R35"/>
    <mergeCell ref="W34:W36"/>
    <mergeCell ref="D29:F29"/>
    <mergeCell ref="D30:E30"/>
    <mergeCell ref="G30:I30"/>
    <mergeCell ref="J30:V30"/>
    <mergeCell ref="W30:X30"/>
    <mergeCell ref="D31:E31"/>
    <mergeCell ref="G31:H31"/>
    <mergeCell ref="J31:V32"/>
    <mergeCell ref="W31:X32"/>
    <mergeCell ref="E32:I32"/>
    <mergeCell ref="E22:F22"/>
    <mergeCell ref="R22:X22"/>
    <mergeCell ref="E23:F23"/>
    <mergeCell ref="R23:X23"/>
    <mergeCell ref="D27:X27"/>
    <mergeCell ref="D28:X28"/>
    <mergeCell ref="D9:I10"/>
    <mergeCell ref="J9:R10"/>
    <mergeCell ref="W9:W11"/>
    <mergeCell ref="X9:X11"/>
    <mergeCell ref="D18:F18"/>
    <mergeCell ref="E21:F21"/>
    <mergeCell ref="D6:E6"/>
    <mergeCell ref="G6:H6"/>
    <mergeCell ref="J6:V7"/>
    <mergeCell ref="W6:X7"/>
    <mergeCell ref="E7:I7"/>
    <mergeCell ref="D8:E8"/>
    <mergeCell ref="F8:I8"/>
    <mergeCell ref="J8:R8"/>
    <mergeCell ref="D2:X2"/>
    <mergeCell ref="D3:X3"/>
    <mergeCell ref="D4:F4"/>
    <mergeCell ref="D5:E5"/>
    <mergeCell ref="G5:I5"/>
    <mergeCell ref="J5:V5"/>
    <mergeCell ref="W5:X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41"/>
  <sheetViews>
    <sheetView zoomScalePageLayoutView="0" workbookViewId="0" topLeftCell="B1">
      <selection activeCell="H5" sqref="H5"/>
    </sheetView>
  </sheetViews>
  <sheetFormatPr defaultColWidth="11.421875" defaultRowHeight="15"/>
  <cols>
    <col min="2" max="2" width="26.7109375" style="0" customWidth="1"/>
    <col min="3" max="3" width="32.00390625" style="0" customWidth="1"/>
    <col min="4" max="4" width="16.00390625" style="0" customWidth="1"/>
    <col min="5" max="5" width="16.7109375" style="130" customWidth="1"/>
    <col min="6" max="6" width="19.8515625" style="129" customWidth="1"/>
    <col min="7" max="7" width="16.7109375" style="0" customWidth="1"/>
    <col min="8" max="8" width="17.57421875" style="0" customWidth="1"/>
    <col min="9" max="9" width="17.140625" style="0" customWidth="1"/>
  </cols>
  <sheetData>
    <row r="2" spans="5:7" ht="15">
      <c r="E2" s="230" t="s">
        <v>135</v>
      </c>
      <c r="F2" s="230"/>
      <c r="G2" s="230"/>
    </row>
    <row r="3" spans="2:7" ht="15">
      <c r="B3" s="154" t="s">
        <v>107</v>
      </c>
      <c r="C3" s="154" t="s">
        <v>108</v>
      </c>
      <c r="D3" s="154" t="s">
        <v>110</v>
      </c>
      <c r="E3" s="155" t="s">
        <v>109</v>
      </c>
      <c r="F3" s="155" t="s">
        <v>111</v>
      </c>
      <c r="G3" s="154" t="s">
        <v>112</v>
      </c>
    </row>
    <row r="4" spans="2:7" ht="75" customHeight="1">
      <c r="B4" s="231" t="s">
        <v>67</v>
      </c>
      <c r="C4" s="135" t="s">
        <v>121</v>
      </c>
      <c r="D4" s="135" t="s">
        <v>114</v>
      </c>
      <c r="E4" s="136">
        <v>10370000</v>
      </c>
      <c r="F4" s="136">
        <v>10370000</v>
      </c>
      <c r="G4" s="131">
        <f>+F4/E4</f>
        <v>1</v>
      </c>
    </row>
    <row r="5" spans="2:7" ht="52.5">
      <c r="B5" s="232"/>
      <c r="C5" s="137" t="s">
        <v>122</v>
      </c>
      <c r="D5" s="135" t="s">
        <v>115</v>
      </c>
      <c r="E5" s="138">
        <v>4550000</v>
      </c>
      <c r="F5" s="136">
        <f>+E5</f>
        <v>4550000</v>
      </c>
      <c r="G5" s="131">
        <f aca="true" t="shared" si="0" ref="G5:G15">+F5/E5</f>
        <v>1</v>
      </c>
    </row>
    <row r="6" spans="2:7" ht="84">
      <c r="B6" s="232"/>
      <c r="C6" s="137" t="s">
        <v>123</v>
      </c>
      <c r="D6" s="139" t="s">
        <v>116</v>
      </c>
      <c r="E6" s="138">
        <v>48350000</v>
      </c>
      <c r="F6" s="136">
        <f>+E6-200000</f>
        <v>48150000</v>
      </c>
      <c r="G6" s="143">
        <f>+F6/E6</f>
        <v>0.9958634953464323</v>
      </c>
    </row>
    <row r="7" spans="2:7" ht="42">
      <c r="B7" s="232"/>
      <c r="C7" s="140" t="s">
        <v>124</v>
      </c>
      <c r="D7" s="141" t="s">
        <v>117</v>
      </c>
      <c r="E7" s="142">
        <v>2859000</v>
      </c>
      <c r="F7" s="136">
        <v>2859000</v>
      </c>
      <c r="G7" s="131">
        <f t="shared" si="0"/>
        <v>1</v>
      </c>
    </row>
    <row r="8" spans="2:7" ht="21">
      <c r="B8" s="232"/>
      <c r="C8" s="135" t="s">
        <v>125</v>
      </c>
      <c r="D8" s="139" t="s">
        <v>118</v>
      </c>
      <c r="E8" s="138">
        <v>1000000</v>
      </c>
      <c r="F8" s="136">
        <v>1000000</v>
      </c>
      <c r="G8" s="131">
        <f t="shared" si="0"/>
        <v>1</v>
      </c>
    </row>
    <row r="9" spans="2:7" ht="52.5">
      <c r="B9" s="232"/>
      <c r="C9" s="137" t="s">
        <v>126</v>
      </c>
      <c r="D9" s="135" t="s">
        <v>119</v>
      </c>
      <c r="E9" s="138">
        <v>5375000</v>
      </c>
      <c r="F9" s="136">
        <f>+E9</f>
        <v>5375000</v>
      </c>
      <c r="G9" s="131">
        <f t="shared" si="0"/>
        <v>1</v>
      </c>
    </row>
    <row r="10" spans="2:7" ht="52.5">
      <c r="B10" s="232"/>
      <c r="C10" s="137" t="s">
        <v>127</v>
      </c>
      <c r="D10" s="135" t="s">
        <v>120</v>
      </c>
      <c r="E10" s="138">
        <v>3000000</v>
      </c>
      <c r="F10" s="136">
        <f>+E10</f>
        <v>3000000</v>
      </c>
      <c r="G10" s="131">
        <f t="shared" si="0"/>
        <v>1</v>
      </c>
    </row>
    <row r="11" spans="2:7" ht="84">
      <c r="B11" s="232"/>
      <c r="C11" s="137" t="s">
        <v>123</v>
      </c>
      <c r="D11" s="139" t="s">
        <v>128</v>
      </c>
      <c r="E11" s="138">
        <v>35670000</v>
      </c>
      <c r="F11" s="136">
        <f>+E11-1500000</f>
        <v>34170000</v>
      </c>
      <c r="G11" s="131">
        <f t="shared" si="0"/>
        <v>0.9579478553406223</v>
      </c>
    </row>
    <row r="12" spans="2:7" ht="52.5">
      <c r="B12" s="232"/>
      <c r="C12" s="137" t="s">
        <v>131</v>
      </c>
      <c r="D12" s="135" t="s">
        <v>132</v>
      </c>
      <c r="E12" s="138">
        <f>+'[1]financiacion final'!$C$84</f>
        <v>2430000</v>
      </c>
      <c r="F12" s="136">
        <v>2430000</v>
      </c>
      <c r="G12" s="131">
        <f t="shared" si="0"/>
        <v>1</v>
      </c>
    </row>
    <row r="13" spans="2:7" ht="48" customHeight="1">
      <c r="B13" s="232"/>
      <c r="C13" s="137" t="s">
        <v>130</v>
      </c>
      <c r="D13" s="135" t="s">
        <v>133</v>
      </c>
      <c r="E13" s="138">
        <v>3000000</v>
      </c>
      <c r="F13" s="136">
        <v>3000000</v>
      </c>
      <c r="G13" s="131">
        <f t="shared" si="0"/>
        <v>1</v>
      </c>
    </row>
    <row r="14" spans="2:7" ht="66.75" customHeight="1">
      <c r="B14" s="232"/>
      <c r="C14" s="140" t="s">
        <v>129</v>
      </c>
      <c r="D14" s="135" t="s">
        <v>134</v>
      </c>
      <c r="E14" s="142">
        <v>4000000</v>
      </c>
      <c r="F14" s="136">
        <v>3495000</v>
      </c>
      <c r="G14" s="131">
        <f t="shared" si="0"/>
        <v>0.87375</v>
      </c>
    </row>
    <row r="15" spans="2:7" ht="31.5">
      <c r="B15" s="232"/>
      <c r="C15" s="135" t="s">
        <v>125</v>
      </c>
      <c r="D15" s="139" t="s">
        <v>136</v>
      </c>
      <c r="E15" s="138">
        <v>990800</v>
      </c>
      <c r="F15" s="136">
        <v>990800</v>
      </c>
      <c r="G15" s="131">
        <f t="shared" si="0"/>
        <v>1</v>
      </c>
    </row>
    <row r="16" spans="2:7" ht="15">
      <c r="B16" s="132" t="s">
        <v>113</v>
      </c>
      <c r="C16" s="133"/>
      <c r="D16" s="133"/>
      <c r="E16" s="134">
        <f>SUM(E4:E15)</f>
        <v>121594800</v>
      </c>
      <c r="F16" s="134">
        <f>SUM(F4:F15)</f>
        <v>119389800</v>
      </c>
      <c r="G16" s="147">
        <f>+F16/E16</f>
        <v>0.9818660008487206</v>
      </c>
    </row>
    <row r="19" spans="4:5" ht="15">
      <c r="D19" s="145"/>
      <c r="E19" s="144"/>
    </row>
    <row r="20" spans="3:9" ht="15">
      <c r="C20" s="148"/>
      <c r="D20" s="149"/>
      <c r="E20" s="149"/>
      <c r="F20" s="150"/>
      <c r="G20" s="148"/>
      <c r="H20" s="148"/>
      <c r="I20" s="148"/>
    </row>
    <row r="21" spans="3:9" ht="15">
      <c r="C21" s="148"/>
      <c r="D21" s="148"/>
      <c r="E21" s="151"/>
      <c r="F21" s="150"/>
      <c r="G21" s="148"/>
      <c r="H21" s="148"/>
      <c r="I21" s="148"/>
    </row>
    <row r="22" spans="3:9" ht="15">
      <c r="C22" s="148"/>
      <c r="D22" s="148"/>
      <c r="E22" s="151"/>
      <c r="F22" s="150"/>
      <c r="G22" s="151"/>
      <c r="H22" s="148"/>
      <c r="I22" s="151"/>
    </row>
    <row r="23" spans="3:9" ht="15">
      <c r="C23" s="148"/>
      <c r="D23" s="148"/>
      <c r="E23" s="151"/>
      <c r="F23" s="150"/>
      <c r="G23" s="148"/>
      <c r="H23" s="148"/>
      <c r="I23" s="151"/>
    </row>
    <row r="24" spans="3:9" ht="15">
      <c r="C24" s="148"/>
      <c r="D24" s="148"/>
      <c r="E24" s="151"/>
      <c r="F24" s="150"/>
      <c r="G24" s="148"/>
      <c r="H24" s="148"/>
      <c r="I24" s="151"/>
    </row>
    <row r="25" spans="3:9" ht="15">
      <c r="C25" s="148"/>
      <c r="D25" s="148"/>
      <c r="E25" s="151"/>
      <c r="F25" s="150"/>
      <c r="G25" s="148"/>
      <c r="H25" s="148"/>
      <c r="I25" s="148"/>
    </row>
    <row r="26" spans="3:9" ht="15">
      <c r="C26" s="148"/>
      <c r="D26" s="148"/>
      <c r="E26" s="151"/>
      <c r="F26" s="150"/>
      <c r="G26" s="148"/>
      <c r="H26" s="148"/>
      <c r="I26" s="151"/>
    </row>
    <row r="27" spans="3:9" ht="15">
      <c r="C27" s="148"/>
      <c r="D27" s="148"/>
      <c r="E27" s="151"/>
      <c r="F27" s="150"/>
      <c r="G27" s="148"/>
      <c r="H27" s="148"/>
      <c r="I27" s="148"/>
    </row>
    <row r="28" spans="3:9" ht="15">
      <c r="C28" s="148"/>
      <c r="D28" s="148"/>
      <c r="E28" s="151"/>
      <c r="F28" s="150"/>
      <c r="G28" s="150"/>
      <c r="H28" s="151"/>
      <c r="I28" s="148"/>
    </row>
    <row r="29" spans="3:9" ht="15">
      <c r="C29" s="148"/>
      <c r="D29" s="148"/>
      <c r="E29" s="151"/>
      <c r="F29" s="150"/>
      <c r="G29" s="150"/>
      <c r="H29" s="151"/>
      <c r="I29" s="148"/>
    </row>
    <row r="30" spans="3:9" ht="15">
      <c r="C30" s="148"/>
      <c r="D30" s="148"/>
      <c r="E30" s="151"/>
      <c r="F30" s="150"/>
      <c r="G30" s="148"/>
      <c r="H30" s="152"/>
      <c r="I30" s="148"/>
    </row>
    <row r="31" spans="3:9" ht="15">
      <c r="C31" s="148"/>
      <c r="D31" s="148"/>
      <c r="E31" s="151"/>
      <c r="F31" s="150"/>
      <c r="G31" s="148"/>
      <c r="H31" s="148"/>
      <c r="I31" s="148"/>
    </row>
    <row r="32" spans="3:9" ht="15">
      <c r="C32" s="148"/>
      <c r="D32" s="148"/>
      <c r="E32" s="151"/>
      <c r="F32" s="150"/>
      <c r="G32" s="148"/>
      <c r="H32" s="148"/>
      <c r="I32" s="148"/>
    </row>
    <row r="33" spans="3:9" ht="15">
      <c r="C33" s="233"/>
      <c r="D33" s="233"/>
      <c r="E33" s="233"/>
      <c r="F33" s="150"/>
      <c r="G33" s="148"/>
      <c r="H33" s="148"/>
      <c r="I33" s="148"/>
    </row>
    <row r="34" spans="3:9" ht="15">
      <c r="C34" s="148"/>
      <c r="D34" s="146"/>
      <c r="E34" s="151"/>
      <c r="F34" s="150"/>
      <c r="G34" s="148"/>
      <c r="H34" s="148"/>
      <c r="I34" s="148"/>
    </row>
    <row r="35" spans="3:9" ht="15">
      <c r="C35" s="148"/>
      <c r="D35" s="146"/>
      <c r="E35" s="151"/>
      <c r="F35" s="150"/>
      <c r="G35" s="148"/>
      <c r="H35" s="148"/>
      <c r="I35" s="148"/>
    </row>
    <row r="36" spans="3:9" ht="15">
      <c r="C36" s="148"/>
      <c r="D36" s="146"/>
      <c r="E36" s="151"/>
      <c r="F36" s="150"/>
      <c r="G36" s="148"/>
      <c r="H36" s="148"/>
      <c r="I36" s="148"/>
    </row>
    <row r="37" spans="3:9" ht="15">
      <c r="C37" s="148"/>
      <c r="D37" s="146"/>
      <c r="E37" s="151"/>
      <c r="F37" s="150"/>
      <c r="G37" s="148"/>
      <c r="H37" s="148"/>
      <c r="I37" s="148"/>
    </row>
    <row r="38" spans="3:9" ht="15">
      <c r="C38" s="148"/>
      <c r="D38" s="153"/>
      <c r="E38" s="151"/>
      <c r="F38" s="150"/>
      <c r="G38" s="148"/>
      <c r="H38" s="148"/>
      <c r="I38" s="148"/>
    </row>
    <row r="39" spans="3:9" ht="15">
      <c r="C39" s="148"/>
      <c r="D39" s="153"/>
      <c r="E39" s="151"/>
      <c r="F39" s="150"/>
      <c r="G39" s="148"/>
      <c r="H39" s="148"/>
      <c r="I39" s="148"/>
    </row>
    <row r="40" spans="3:9" ht="15">
      <c r="C40" s="148"/>
      <c r="D40" s="148"/>
      <c r="E40" s="151"/>
      <c r="F40" s="150"/>
      <c r="G40" s="148"/>
      <c r="H40" s="148"/>
      <c r="I40" s="148"/>
    </row>
    <row r="41" spans="3:9" ht="15">
      <c r="C41" s="148"/>
      <c r="D41" s="148"/>
      <c r="E41" s="151"/>
      <c r="F41" s="150"/>
      <c r="G41" s="148"/>
      <c r="H41" s="148"/>
      <c r="I41" s="148"/>
    </row>
  </sheetData>
  <sheetProtection/>
  <mergeCells count="3">
    <mergeCell ref="E2:G2"/>
    <mergeCell ref="B4:B15"/>
    <mergeCell ref="C33:E33"/>
  </mergeCells>
  <printOptions/>
  <pageMargins left="0.7" right="0.7" top="0.75" bottom="0.75" header="0.3" footer="0.3"/>
  <pageSetup horizontalDpi="300" verticalDpi="3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nohosala</cp:lastModifiedBy>
  <cp:lastPrinted>2013-01-26T17:04:20Z</cp:lastPrinted>
  <dcterms:created xsi:type="dcterms:W3CDTF">2008-05-08T13:07:38Z</dcterms:created>
  <dcterms:modified xsi:type="dcterms:W3CDTF">2013-04-04T22:09:23Z</dcterms:modified>
  <cp:category/>
  <cp:version/>
  <cp:contentType/>
  <cp:contentStatus/>
</cp:coreProperties>
</file>