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2" yWindow="65428" windowWidth="12576" windowHeight="5964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<sst xmlns="http://schemas.openxmlformats.org/spreadsheetml/2006/main" count="199" uniqueCount="153">
  <si>
    <t>MUNICIPIO DE VITERBO</t>
  </si>
  <si>
    <t>SECRETARÍA:  Educación, Deporte y Cultura</t>
  </si>
  <si>
    <t>MISION:</t>
  </si>
  <si>
    <t>Dirigir, planificar, inspeccionar, vigilar y controlar la actividad educativa, deportiva y cultural del municipio de Viterbo, de conformidad con las competencias asignadas por la constitución y la ley  a nuestra localidad</t>
  </si>
  <si>
    <t>VISION:</t>
  </si>
  <si>
    <t xml:space="preserve">Ser en el corto plazo la secretaría líder y rectora del desarrollo y la integración educativa, científica, tecnológica y socio – cultural del municipio de Viterbo, con el propósito supremo de fortalecer la identidad y la unidad del municipio y ofrecer un alto nivel educativo a fin de lograr estándares de municipio desarrollado </t>
  </si>
  <si>
    <t>OBJETIVO:</t>
  </si>
  <si>
    <t>PROGRAMAS</t>
  </si>
  <si>
    <t>Ponderación</t>
  </si>
  <si>
    <t xml:space="preserve">SUB PROGRAMAS </t>
  </si>
  <si>
    <t>PROYECTOS ESTREGICOS</t>
  </si>
  <si>
    <t>ACTIVIDADES</t>
  </si>
  <si>
    <t>INDICADOR</t>
  </si>
  <si>
    <t>FUENTE DE FINANCIACION</t>
  </si>
  <si>
    <t>Evaluación</t>
  </si>
  <si>
    <t>Producto</t>
  </si>
  <si>
    <t>Impacto</t>
  </si>
  <si>
    <t>R.P</t>
  </si>
  <si>
    <t>SGP</t>
  </si>
  <si>
    <t>F.E</t>
  </si>
  <si>
    <t>Cofinan</t>
  </si>
  <si>
    <t>Otros (PG)</t>
  </si>
  <si>
    <t>Total</t>
  </si>
  <si>
    <t>Apoyo académico y retención  a población estudiantil matriculada</t>
  </si>
  <si>
    <t>Proyectado</t>
  </si>
  <si>
    <t>Ejecutado</t>
  </si>
  <si>
    <t>Garantizar a través del transporte escolar el acceso al sistema educativo</t>
  </si>
  <si>
    <t xml:space="preserve">Seguro estudiantil </t>
  </si>
  <si>
    <t>Comprar póliza de seguro contra accidentes que ampare el 100% de los estudiantes de las instituciones educativas del municipio</t>
  </si>
  <si>
    <t>Recuperación de la infraestructura educativa</t>
  </si>
  <si>
    <t xml:space="preserve"> Intervención y dotación de planteles educativos y centro educativo</t>
  </si>
  <si>
    <t xml:space="preserve">Intervención planteles educativos </t>
  </si>
  <si>
    <t>Intervención de planteles educativos</t>
  </si>
  <si>
    <t xml:space="preserve">Mantenimiento y dotación del CEFID </t>
  </si>
  <si>
    <t>Realización de eventos culturales y de capacitación</t>
  </si>
  <si>
    <t>Fortalecimiento de la actividad deportiva y recreativa en el municipio</t>
  </si>
  <si>
    <t>Encuentros Departamentales, Regionales y Municipales de deporte y recreación</t>
  </si>
  <si>
    <t>Recuperación, ampliación y mantenimiento de los escenarios deportivos y recreativos</t>
  </si>
  <si>
    <t xml:space="preserve"> Eventos culturales y manifestaciones artísticas</t>
  </si>
  <si>
    <t>Formación de actores culturales</t>
  </si>
  <si>
    <t>Desarrollo de talleres de artes plásticas, danzas, teatro, música, entre otros</t>
  </si>
  <si>
    <t xml:space="preserve">Realización de eventos  de expresión artística y cultural </t>
  </si>
  <si>
    <t>Celebración de fiestas aniversarias, cívicas y culturales</t>
  </si>
  <si>
    <t>Mejorar los escenarios culturales</t>
  </si>
  <si>
    <t>Construcción, adecuación y mantenimiento de escenarios  culturales</t>
  </si>
  <si>
    <t>Dotación de la Unidad de Cultura</t>
  </si>
  <si>
    <t>Dotación de suministro para los diferentes talleres y funcionamiento de la unidad de cultura</t>
  </si>
  <si>
    <t>Mantenimiento casa de la cultura</t>
  </si>
  <si>
    <t>Funcionamiento del 100% de la casa de la cultura</t>
  </si>
  <si>
    <t>Resaltar las fechas importantes de la nación y el muncipio y hacer la respectivo reconocimiento</t>
  </si>
  <si>
    <t xml:space="preserve">mejoramiento nutricional estudiantil </t>
  </si>
  <si>
    <t xml:space="preserve">Subsidio escolar </t>
  </si>
  <si>
    <t>100% de la comunidad estudiantil del municipio de viterbo, amparada con poliza de accidentes</t>
  </si>
  <si>
    <t>pago de servicio publicos domiciliarios</t>
  </si>
  <si>
    <t xml:space="preserve"> establecimientos educativos con disponibilidad de servicios publicos domiciliarios</t>
  </si>
  <si>
    <t>Mantener el 100% de los planteles educativos con suministro del servicios publicos domiciliarios</t>
  </si>
  <si>
    <t>18 planteles educativos con suministro del servicios publicos domiciliarios</t>
  </si>
  <si>
    <t>Brindar espacios de participación a  la comunidad en las modalidades deportivas y recreativas más practicadas en el municipio y Mejorar de la infraestructura deportiva del municipio</t>
  </si>
  <si>
    <t>1. Dirigir clases de intrumentaciòn, coreografia musico marciales. 2. Participar en eventos Municipales, regionales y nacionales</t>
  </si>
  <si>
    <t xml:space="preserve">Mayor participación ciudadana y recuperación del patriotismo y civismo en el municipio </t>
  </si>
  <si>
    <t>Mejorar la nutricion de niños y niñas a traves del suministro de almuerzos y desayunos a estudiantes  de estratos 1 y 2</t>
  </si>
  <si>
    <t>Transporte estudiantil</t>
  </si>
  <si>
    <t xml:space="preserve">Entregar subsidio escolar a la comunidad estudiantil matriculada en las insituciones educativas del municipio y pertenecientes a  estratos 1 y 2 </t>
  </si>
  <si>
    <t>capacitacion docentes</t>
  </si>
  <si>
    <t xml:space="preserve">Capacitar a los docentes y la comunidad estudiantil para crear las herramientas que permitan mejorar su competencia y clima laboral </t>
  </si>
  <si>
    <t>Mejorar el ambiente laboral de  docentes y estudiantes,  fortaleciendo su formacion academica</t>
  </si>
  <si>
    <t xml:space="preserve">Mejorar la infraestructura física de los planteles educativos en un 16,6% </t>
  </si>
  <si>
    <t xml:space="preserve">Apoyo a eventos deportivos - lúdicos y recreativos </t>
  </si>
  <si>
    <t>Mantenimiento Parques y Escenarios deportivos</t>
  </si>
  <si>
    <t>100%  de los  escenarios deportivos y recreativos mantenidos</t>
  </si>
  <si>
    <t>Apoyo escuela de formación deportiva</t>
  </si>
  <si>
    <t>apoyo a la formacion deportiva en las disciplinas de futbol, baloncesto, patinaje, atletismo, natacion entre otros deportes y deportistas discapacitados</t>
  </si>
  <si>
    <t>Integración socio-cultural y  el espiritu civico</t>
  </si>
  <si>
    <t>Apoyo Banda Musico Marcial</t>
  </si>
  <si>
    <t>Apoyo Banda de Musicos</t>
  </si>
  <si>
    <t xml:space="preserve">Dotacion  y mantenimiento de  instrumentos musicales </t>
  </si>
  <si>
    <t>Mantenimiento y Sostenimiento Unidad de Cultura</t>
  </si>
  <si>
    <t>Mantenimiento, reparacion, modificacion, reconstruccion e instalacion de bienes/equipo</t>
  </si>
  <si>
    <t>1 escenarios intervenidos</t>
  </si>
  <si>
    <t>Adecuar y mantener el 100% de los escenarios culturales</t>
  </si>
  <si>
    <t>Participaciòn en ferias  y eventos culturales regionales</t>
  </si>
  <si>
    <t>RESPONSABLE: MARIA FANNY PATIÑO LONDOÑO</t>
  </si>
  <si>
    <t>Apoyo a eventos culturales y manifestaciones artísticas</t>
  </si>
  <si>
    <t>difusion de la cultura viterbeña a nivel regional  y nacional</t>
  </si>
  <si>
    <t xml:space="preserve">difusion de la cultura viterbeña a nivel regional  y nacional. </t>
  </si>
  <si>
    <t>5 Participaciones en eventos civico-culturales de la banda de musicos</t>
  </si>
  <si>
    <t>40% estudiantes beneficiados con kit escolar</t>
  </si>
  <si>
    <t>100% de los estudiantes amparados con seguro estudiantil</t>
  </si>
  <si>
    <t>Realización de actividades y eventos complementarios, orientados a mejorar la calidad del servicio educativo</t>
  </si>
  <si>
    <t>Apoyo logístico</t>
  </si>
  <si>
    <t>modernizacion locativa</t>
  </si>
  <si>
    <t>equipamiento municipal</t>
  </si>
  <si>
    <t>Apoyo y promoción de las escuelas deportivas municipales y regionales</t>
  </si>
  <si>
    <t>Realización de eventos para promocionar la practica deportiva</t>
  </si>
  <si>
    <t xml:space="preserve">incrementar en un 39,08% el numero de personas beneficiados en las diferentes disciplinas deportivas </t>
  </si>
  <si>
    <t>Mantenimiento escenarios deportivos y recreativos</t>
  </si>
  <si>
    <t>Difusión regional cultural</t>
  </si>
  <si>
    <t>Integración y civismo Viterbeño</t>
  </si>
  <si>
    <t>Viterbo 100 años</t>
  </si>
  <si>
    <t>mejoramiento nutricional estudiantil desplazados</t>
  </si>
  <si>
    <t xml:space="preserve"> mejorar la minuta del ICBF y  ampliar  cupos en almuerzos   </t>
  </si>
  <si>
    <t>Transporte estudiantil desplazados</t>
  </si>
  <si>
    <t xml:space="preserve">Generar permanencia y asistencia a los estudiantes matriculados en las intituciones educativas </t>
  </si>
  <si>
    <t xml:space="preserve">Generar permanencia y asistencia a los estudiantes matriculados en las instituciones educativas </t>
  </si>
  <si>
    <t xml:space="preserve">Atencion al 100% de los estudiantes matriculados en condicion de desplazamiento con alimentacion escolar </t>
  </si>
  <si>
    <t xml:space="preserve">Subsidio escolar desplazados </t>
  </si>
  <si>
    <t>Atencion al 100% de los estudiantes matriculados en condicion de desplazamiento con paquete escolar</t>
  </si>
  <si>
    <t>Atencion al 100% de los estudiantes matriculados en condicion de desplazamiento con trasnporte escolar</t>
  </si>
  <si>
    <t xml:space="preserve">Entregar subsidio escolar minimo al 40% de la comunidad estudiantil matriculada en las instiuciones educativas del municipio y pertenecientes a  estratos 1 y 2 </t>
  </si>
  <si>
    <t xml:space="preserve">Entrega de subisidio escolar al 100% de los estudiantes desplazados matriculados </t>
  </si>
  <si>
    <t>Seguro estudiantil desplazados</t>
  </si>
  <si>
    <t>100% de los estudiantes desplazados amparados con seguro estudiantil</t>
  </si>
  <si>
    <t>3 capacitaciones</t>
  </si>
  <si>
    <t>Financiación Foro Educativo</t>
  </si>
  <si>
    <t>Incremento en la calidad y sostenimiento de la oferta educativa: transporte escolar, alimentación escolar, kit escolar, seguro estudiantil</t>
  </si>
  <si>
    <t>18 planteles educativos intervenidos</t>
  </si>
  <si>
    <t>25 eventos culturales y de capacitación</t>
  </si>
  <si>
    <t>Incrementar  el número de eventos desarrollados en el CEFID</t>
  </si>
  <si>
    <t>800 personas formadas en actividades artísticas y culturales</t>
  </si>
  <si>
    <t>Aumentar  el numero de personas formadas en actividades artisticas y culturales</t>
  </si>
  <si>
    <t xml:space="preserve"> 6 eventos culturales y artísticos apoyados</t>
  </si>
  <si>
    <t>Promocionar y resaltar las expresiones artísticas del municipio a nivel regional y nacional</t>
  </si>
  <si>
    <t>4 Participaciones en eventos civico-culturales de la banda de marcha</t>
  </si>
  <si>
    <t>3 embajadas culturales</t>
  </si>
  <si>
    <t xml:space="preserve">Apoyo escuela de musica tradicional </t>
  </si>
  <si>
    <t xml:space="preserve">`Proyectado </t>
  </si>
  <si>
    <t xml:space="preserve">100 personas capacitadas en instrumentaciòn musical </t>
  </si>
  <si>
    <t>resaltar y dar a conocer el talento musical viterbeño.</t>
  </si>
  <si>
    <t>4 encuentros deportivos y recreativos</t>
  </si>
  <si>
    <t xml:space="preserve">6 escenarios  deportivos y recreativos con mantenimiento </t>
  </si>
  <si>
    <t xml:space="preserve">Direccionar y gestionar las acciones de acceso a la educaciòn, recración,deporte y cultura,de conformidad con la Constitución y la Ley, los Planes Estratégicos. </t>
  </si>
  <si>
    <t xml:space="preserve">Atencion al 71,25% de los estudiantes matriculados en condicion de desplazamiento con alimentacion escolar </t>
  </si>
  <si>
    <t>foro educativo</t>
  </si>
  <si>
    <t>EL 71,25% de la poblacion desplazada matriculada atendida con restaurante escolar ( 80 matriculados, y 57 atendidos con alimentacion escolar)</t>
  </si>
  <si>
    <t>generacion de condiciones que permitan recuperar el tejido social y beneficiar tanto a estudiantes padres y graduados</t>
  </si>
  <si>
    <t>120 niños matriculados en el hogar multiple</t>
  </si>
  <si>
    <t>se incremento la oferta del servicio para la primera infancia</t>
  </si>
  <si>
    <t>se incremento  el numero de encuentros deportivos y recreativos</t>
  </si>
  <si>
    <t>beneficiar 10% de la poblacion estudiantil matriculada con transporte escolar</t>
  </si>
  <si>
    <t>2874 estudiantes atendidos con restaurante escolar</t>
  </si>
  <si>
    <t>4 actividades y 1 foro educativo</t>
  </si>
  <si>
    <t>mantenimiento y sostenimiento hogar multiple</t>
  </si>
  <si>
    <t>atencion a la primera infancia a traves de la preapracion de alimentos</t>
  </si>
  <si>
    <t xml:space="preserve">600 personas beneficiados en las diferentes disciplinas deportivas </t>
  </si>
  <si>
    <t>Construccion de Escenarios Deportivos</t>
  </si>
  <si>
    <t>construccion de una placa deportiva en el barrio oriente y cubierta del coliseo municipal</t>
  </si>
  <si>
    <t>incrementar los equipamientos deportivos del municipio</t>
  </si>
  <si>
    <t>Pago seguridad social Gestores Sociales</t>
  </si>
  <si>
    <t>cumplimiento estricto de normatividad vigente según los gestores culturales que requieran el aporte a la seguridad social</t>
  </si>
  <si>
    <t>mejorar la calidad de vida de los gestores culturales del municipio</t>
  </si>
  <si>
    <t>pago de seguridad social a los gestores culturales qiue lo requieran y cumplan con los requisitos normativos actuales</t>
  </si>
  <si>
    <t>instructor, dotacion y mantenimiento al programa de esculea de musica tradicional</t>
  </si>
  <si>
    <t>PLAN DE ACCION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</si>
</sst>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%"/>
    <numFmt numFmtId="173" formatCode="#,##0.000"/>
    <numFmt numFmtId="174" formatCode="#,##0.0"/>
    <numFmt numFmtId="175" formatCode="_-* #,##0\ _P_t_s_-;\-* #,##0\ _P_t_s_-;_-* &quot;-&quot;??\ _P_t_s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_);_(* \(#,##0\);_(* &quot;-&quot;??_);_(@_)"/>
    <numFmt numFmtId="181" formatCode="_-* #,##0\ _€_-;\-* #,##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justify"/>
    </xf>
    <xf numFmtId="0" fontId="3" fillId="0" borderId="10" xfId="0" applyFont="1" applyFill="1" applyBorder="1" applyAlignment="1">
      <alignment horizontal="justify" vertical="distributed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top" wrapText="1"/>
    </xf>
    <xf numFmtId="172" fontId="4" fillId="34" borderId="10" xfId="0" applyNumberFormat="1" applyFont="1" applyFill="1" applyBorder="1" applyAlignment="1">
      <alignment vertical="top" wrapText="1"/>
    </xf>
    <xf numFmtId="3" fontId="3" fillId="34" borderId="10" xfId="0" applyNumberFormat="1" applyFont="1" applyFill="1" applyBorder="1" applyAlignment="1">
      <alignment horizontal="center" vertical="top" textRotation="90"/>
    </xf>
    <xf numFmtId="3" fontId="4" fillId="34" borderId="10" xfId="0" applyNumberFormat="1" applyFont="1" applyFill="1" applyBorder="1" applyAlignment="1">
      <alignment horizontal="center" vertical="top" textRotation="90"/>
    </xf>
    <xf numFmtId="173" fontId="4" fillId="34" borderId="10" xfId="0" applyNumberFormat="1" applyFont="1" applyFill="1" applyBorder="1" applyAlignment="1">
      <alignment horizontal="center" vertical="top" textRotation="90" wrapText="1"/>
    </xf>
    <xf numFmtId="3" fontId="3" fillId="34" borderId="10" xfId="0" applyNumberFormat="1" applyFont="1" applyFill="1" applyBorder="1" applyAlignment="1">
      <alignment horizontal="center" vertical="top" textRotation="90" wrapText="1"/>
    </xf>
    <xf numFmtId="9" fontId="4" fillId="34" borderId="10" xfId="58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2" fontId="42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horizontal="center" vertical="top" textRotation="90" wrapText="1"/>
    </xf>
    <xf numFmtId="174" fontId="4" fillId="34" borderId="10" xfId="0" applyNumberFormat="1" applyFont="1" applyFill="1" applyBorder="1" applyAlignment="1">
      <alignment horizontal="center" vertical="top" textRotation="90"/>
    </xf>
    <xf numFmtId="174" fontId="3" fillId="34" borderId="10" xfId="0" applyNumberFormat="1" applyFont="1" applyFill="1" applyBorder="1" applyAlignment="1">
      <alignment horizontal="center" vertical="top" textRotation="90" wrapText="1"/>
    </xf>
    <xf numFmtId="172" fontId="4" fillId="34" borderId="10" xfId="53" applyNumberFormat="1" applyFont="1" applyFill="1" applyBorder="1" applyAlignment="1">
      <alignment horizontal="center" vertical="top" wrapText="1"/>
      <protection/>
    </xf>
    <xf numFmtId="11" fontId="42" fillId="34" borderId="10" xfId="0" applyNumberFormat="1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center" wrapText="1"/>
    </xf>
    <xf numFmtId="9" fontId="4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9" fontId="4" fillId="34" borderId="10" xfId="53" applyNumberFormat="1" applyFont="1" applyFill="1" applyBorder="1" applyAlignment="1">
      <alignment horizontal="center" vertical="top" wrapText="1"/>
      <protection/>
    </xf>
    <xf numFmtId="9" fontId="4" fillId="34" borderId="10" xfId="0" applyNumberFormat="1" applyFont="1" applyFill="1" applyBorder="1" applyAlignment="1">
      <alignment horizontal="center" vertical="top" wrapText="1"/>
    </xf>
    <xf numFmtId="9" fontId="42" fillId="34" borderId="10" xfId="0" applyNumberFormat="1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horizontal="center" vertical="center" textRotation="90"/>
    </xf>
    <xf numFmtId="0" fontId="4" fillId="34" borderId="11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/>
    </xf>
    <xf numFmtId="3" fontId="4" fillId="34" borderId="10" xfId="55" applyNumberFormat="1" applyFont="1" applyFill="1" applyBorder="1" applyAlignment="1">
      <alignment horizontal="center" vertical="top" textRotation="90"/>
      <protection/>
    </xf>
    <xf numFmtId="0" fontId="4" fillId="34" borderId="10" xfId="55" applyFont="1" applyFill="1" applyBorder="1" applyAlignment="1">
      <alignment horizontal="center" vertical="top" wrapText="1"/>
      <protection/>
    </xf>
    <xf numFmtId="9" fontId="4" fillId="34" borderId="12" xfId="0" applyNumberFormat="1" applyFont="1" applyFill="1" applyBorder="1" applyAlignment="1">
      <alignment vertical="top" wrapText="1"/>
    </xf>
    <xf numFmtId="3" fontId="4" fillId="34" borderId="10" xfId="55" applyNumberFormat="1" applyFont="1" applyFill="1" applyBorder="1" applyAlignment="1">
      <alignment horizontal="center" vertical="top" textRotation="90" wrapText="1"/>
      <protection/>
    </xf>
    <xf numFmtId="3" fontId="4" fillId="34" borderId="10" xfId="0" applyNumberFormat="1" applyFont="1" applyFill="1" applyBorder="1" applyAlignment="1">
      <alignment horizontal="center" textRotation="90"/>
    </xf>
    <xf numFmtId="3" fontId="4" fillId="34" borderId="10" xfId="0" applyNumberFormat="1" applyFont="1" applyFill="1" applyBorder="1" applyAlignment="1">
      <alignment horizontal="center" textRotation="90" wrapText="1"/>
    </xf>
    <xf numFmtId="3" fontId="3" fillId="34" borderId="10" xfId="0" applyNumberFormat="1" applyFont="1" applyFill="1" applyBorder="1" applyAlignment="1">
      <alignment horizontal="center" vertical="center" textRotation="90" wrapText="1"/>
    </xf>
    <xf numFmtId="3" fontId="3" fillId="34" borderId="10" xfId="0" applyNumberFormat="1" applyFont="1" applyFill="1" applyBorder="1" applyAlignment="1">
      <alignment horizontal="center" textRotation="90" wrapText="1"/>
    </xf>
    <xf numFmtId="3" fontId="4" fillId="34" borderId="10" xfId="0" applyNumberFormat="1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9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9" fontId="4" fillId="34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9" fontId="4" fillId="34" borderId="13" xfId="0" applyNumberFormat="1" applyFont="1" applyFill="1" applyBorder="1" applyAlignment="1">
      <alignment vertical="top" wrapText="1"/>
    </xf>
    <xf numFmtId="9" fontId="4" fillId="0" borderId="10" xfId="53" applyNumberFormat="1" applyFont="1" applyFill="1" applyBorder="1" applyAlignment="1">
      <alignment horizontal="center" vertical="top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9" fontId="4" fillId="34" borderId="10" xfId="0" applyNumberFormat="1" applyFont="1" applyFill="1" applyBorder="1" applyAlignment="1">
      <alignment horizontal="center" vertical="top" wrapText="1"/>
    </xf>
    <xf numFmtId="9" fontId="4" fillId="34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1" fontId="42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top" wrapText="1"/>
    </xf>
    <xf numFmtId="9" fontId="4" fillId="34" borderId="12" xfId="0" applyNumberFormat="1" applyFont="1" applyFill="1" applyBorder="1" applyAlignment="1">
      <alignment horizontal="center" vertical="center" wrapText="1"/>
    </xf>
    <xf numFmtId="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9" fontId="4" fillId="34" borderId="13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  <xf numFmtId="0" fontId="42" fillId="34" borderId="12" xfId="0" applyFont="1" applyFill="1" applyBorder="1" applyAlignment="1">
      <alignment horizontal="center" vertical="top" wrapText="1"/>
    </xf>
    <xf numFmtId="0" fontId="42" fillId="34" borderId="13" xfId="0" applyFont="1" applyFill="1" applyBorder="1" applyAlignment="1">
      <alignment horizontal="center" vertical="top" wrapText="1"/>
    </xf>
    <xf numFmtId="9" fontId="4" fillId="34" borderId="12" xfId="0" applyNumberFormat="1" applyFont="1" applyFill="1" applyBorder="1" applyAlignment="1">
      <alignment horizontal="center" vertical="top" wrapText="1"/>
    </xf>
    <xf numFmtId="9" fontId="4" fillId="34" borderId="13" xfId="0" applyNumberFormat="1" applyFont="1" applyFill="1" applyBorder="1" applyAlignment="1">
      <alignment horizontal="center" vertical="top" wrapText="1"/>
    </xf>
    <xf numFmtId="9" fontId="4" fillId="34" borderId="10" xfId="0" applyNumberFormat="1" applyFont="1" applyFill="1" applyBorder="1" applyAlignment="1">
      <alignment horizontal="center" vertical="top" wrapText="1"/>
    </xf>
    <xf numFmtId="9" fontId="4" fillId="34" borderId="11" xfId="0" applyNumberFormat="1" applyFont="1" applyFill="1" applyBorder="1" applyAlignment="1">
      <alignment horizontal="center" vertical="top" wrapText="1"/>
    </xf>
    <xf numFmtId="0" fontId="4" fillId="34" borderId="12" xfId="55" applyFont="1" applyFill="1" applyBorder="1" applyAlignment="1">
      <alignment horizontal="center" vertical="top" wrapText="1"/>
      <protection/>
    </xf>
    <xf numFmtId="0" fontId="4" fillId="34" borderId="13" xfId="55" applyFont="1" applyFill="1" applyBorder="1" applyAlignment="1">
      <alignment horizontal="center" vertical="top" wrapText="1"/>
      <protection/>
    </xf>
    <xf numFmtId="172" fontId="4" fillId="34" borderId="10" xfId="0" applyNumberFormat="1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vertical="top"/>
    </xf>
    <xf numFmtId="9" fontId="4" fillId="34" borderId="12" xfId="0" applyNumberFormat="1" applyFont="1" applyFill="1" applyBorder="1" applyAlignment="1">
      <alignment horizontal="center" vertical="top"/>
    </xf>
    <xf numFmtId="0" fontId="4" fillId="34" borderId="13" xfId="0" applyFont="1" applyFill="1" applyBorder="1" applyAlignment="1">
      <alignment horizontal="center" vertical="top"/>
    </xf>
    <xf numFmtId="9" fontId="42" fillId="34" borderId="10" xfId="0" applyNumberFormat="1" applyFont="1" applyFill="1" applyBorder="1" applyAlignment="1">
      <alignment horizontal="center" vertical="top"/>
    </xf>
    <xf numFmtId="0" fontId="42" fillId="34" borderId="10" xfId="0" applyFont="1" applyFill="1" applyBorder="1" applyAlignment="1">
      <alignment horizontal="center" vertical="top"/>
    </xf>
    <xf numFmtId="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172" fontId="4" fillId="34" borderId="12" xfId="0" applyNumberFormat="1" applyFont="1" applyFill="1" applyBorder="1" applyAlignment="1">
      <alignment horizontal="center" vertical="top" wrapText="1"/>
    </xf>
    <xf numFmtId="172" fontId="4" fillId="34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9" fontId="4" fillId="34" borderId="10" xfId="58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justify" vertical="distributed" wrapText="1"/>
    </xf>
    <xf numFmtId="0" fontId="3" fillId="0" borderId="10" xfId="0" applyFont="1" applyFill="1" applyBorder="1" applyAlignment="1">
      <alignment horizontal="justify" vertical="distributed"/>
    </xf>
    <xf numFmtId="0" fontId="4" fillId="0" borderId="10" xfId="0" applyFont="1" applyFill="1" applyBorder="1" applyAlignment="1">
      <alignment horizontal="justify" vertical="distributed"/>
    </xf>
    <xf numFmtId="0" fontId="3" fillId="0" borderId="10" xfId="0" applyFont="1" applyFill="1" applyBorder="1" applyAlignment="1">
      <alignment horizontal="justify" vertical="distributed" wrapText="1"/>
    </xf>
    <xf numFmtId="0" fontId="4" fillId="0" borderId="10" xfId="0" applyFont="1" applyFill="1" applyBorder="1" applyAlignment="1">
      <alignment horizontal="justify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justify" wrapText="1"/>
    </xf>
    <xf numFmtId="0" fontId="4" fillId="0" borderId="0" xfId="0" applyFont="1" applyFill="1" applyAlignment="1">
      <alignment horizontal="left" vertical="top" wrapText="1"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3" xfId="55" applyFont="1" applyFill="1" applyBorder="1" applyAlignment="1">
      <alignment horizontal="center" vertical="center" wrapText="1"/>
      <protection/>
    </xf>
    <xf numFmtId="172" fontId="42" fillId="34" borderId="12" xfId="0" applyNumberFormat="1" applyFont="1" applyFill="1" applyBorder="1" applyAlignment="1">
      <alignment horizontal="center" vertical="top" wrapText="1"/>
    </xf>
    <xf numFmtId="172" fontId="42" fillId="34" borderId="13" xfId="0" applyNumberFormat="1" applyFont="1" applyFill="1" applyBorder="1" applyAlignment="1">
      <alignment horizontal="center" vertical="top" wrapText="1"/>
    </xf>
    <xf numFmtId="9" fontId="4" fillId="0" borderId="12" xfId="53" applyNumberFormat="1" applyFont="1" applyFill="1" applyBorder="1" applyAlignment="1">
      <alignment horizontal="center" vertical="center" wrapText="1"/>
      <protection/>
    </xf>
    <xf numFmtId="9" fontId="4" fillId="0" borderId="13" xfId="53" applyNumberFormat="1" applyFont="1" applyFill="1" applyBorder="1" applyAlignment="1">
      <alignment horizontal="center" vertical="center" wrapText="1"/>
      <protection/>
    </xf>
    <xf numFmtId="9" fontId="42" fillId="34" borderId="12" xfId="0" applyNumberFormat="1" applyFont="1" applyFill="1" applyBorder="1" applyAlignment="1">
      <alignment horizontal="center" vertical="center" wrapText="1"/>
    </xf>
    <xf numFmtId="9" fontId="42" fillId="34" borderId="13" xfId="0" applyNumberFormat="1" applyFont="1" applyFill="1" applyBorder="1" applyAlignment="1">
      <alignment horizontal="center" vertical="center" wrapText="1"/>
    </xf>
    <xf numFmtId="172" fontId="4" fillId="34" borderId="12" xfId="58" applyNumberFormat="1" applyFont="1" applyFill="1" applyBorder="1" applyAlignment="1">
      <alignment horizontal="center" vertical="center" wrapText="1"/>
    </xf>
    <xf numFmtId="172" fontId="4" fillId="34" borderId="13" xfId="58" applyNumberFormat="1" applyFont="1" applyFill="1" applyBorder="1" applyAlignment="1">
      <alignment horizontal="center" vertical="center" wrapText="1"/>
    </xf>
    <xf numFmtId="172" fontId="4" fillId="34" borderId="10" xfId="58" applyNumberFormat="1" applyFont="1" applyFill="1" applyBorder="1" applyAlignment="1">
      <alignment horizontal="center" vertical="top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9" fontId="4" fillId="34" borderId="12" xfId="0" applyNumberFormat="1" applyFont="1" applyFill="1" applyBorder="1" applyAlignment="1">
      <alignment vertical="center" wrapText="1"/>
    </xf>
    <xf numFmtId="9" fontId="4" fillId="34" borderId="13" xfId="0" applyNumberFormat="1" applyFont="1" applyFill="1" applyBorder="1" applyAlignment="1">
      <alignment vertical="center" wrapText="1"/>
    </xf>
    <xf numFmtId="9" fontId="4" fillId="34" borderId="10" xfId="0" applyNumberFormat="1" applyFont="1" applyFill="1" applyBorder="1" applyAlignment="1">
      <alignment vertical="top" wrapText="1"/>
    </xf>
    <xf numFmtId="9" fontId="4" fillId="34" borderId="10" xfId="55" applyNumberFormat="1" applyFont="1" applyFill="1" applyBorder="1" applyAlignment="1">
      <alignment vertical="center" wrapText="1"/>
      <protection/>
    </xf>
    <xf numFmtId="9" fontId="4" fillId="34" borderId="13" xfId="0" applyNumberFormat="1" applyFont="1" applyFill="1" applyBorder="1" applyAlignment="1">
      <alignment horizontal="center" vertical="top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rmal 5" xfId="54"/>
    <cellStyle name="Normal 6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C\EDUCACION\NORMATIVIDAD\DECRETOS%20PRESUPUESTALES\DETALLES%20DEL%20PRESUPUESTO%20DE%20GASTOS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47">
          <cell r="C247">
            <v>87360000</v>
          </cell>
        </row>
        <row r="248">
          <cell r="C248">
            <v>95000000</v>
          </cell>
        </row>
        <row r="252">
          <cell r="C252">
            <v>30000000</v>
          </cell>
        </row>
        <row r="253">
          <cell r="C253">
            <v>5000000</v>
          </cell>
        </row>
        <row r="254">
          <cell r="C254">
            <v>4125235</v>
          </cell>
        </row>
        <row r="257">
          <cell r="C257">
            <v>2640000</v>
          </cell>
        </row>
        <row r="265">
          <cell r="C265">
            <v>27559757</v>
          </cell>
        </row>
        <row r="266">
          <cell r="C266">
            <v>5000000</v>
          </cell>
        </row>
        <row r="269">
          <cell r="C269">
            <v>2413008</v>
          </cell>
        </row>
        <row r="270">
          <cell r="C270">
            <v>35000000</v>
          </cell>
        </row>
        <row r="281">
          <cell r="C281">
            <v>16642910</v>
          </cell>
        </row>
        <row r="282">
          <cell r="C282">
            <v>12000000</v>
          </cell>
        </row>
        <row r="283">
          <cell r="C283">
            <v>7000000</v>
          </cell>
        </row>
        <row r="284">
          <cell r="C284">
            <v>38000000</v>
          </cell>
        </row>
        <row r="285">
          <cell r="C285">
            <v>3000000</v>
          </cell>
        </row>
        <row r="302">
          <cell r="C302">
            <v>33603908</v>
          </cell>
        </row>
        <row r="303">
          <cell r="C303">
            <v>1550000</v>
          </cell>
        </row>
        <row r="307">
          <cell r="C307">
            <v>7000000</v>
          </cell>
        </row>
        <row r="316">
          <cell r="C316">
            <v>25000000</v>
          </cell>
        </row>
        <row r="317">
          <cell r="C317">
            <v>9000000</v>
          </cell>
        </row>
        <row r="318">
          <cell r="C318">
            <v>10000000</v>
          </cell>
        </row>
        <row r="320">
          <cell r="C320">
            <v>5500000</v>
          </cell>
        </row>
        <row r="321">
          <cell r="C321">
            <v>10000000</v>
          </cell>
        </row>
        <row r="322">
          <cell r="C322">
            <v>9500000</v>
          </cell>
        </row>
        <row r="323">
          <cell r="C323">
            <v>3000000</v>
          </cell>
        </row>
        <row r="324">
          <cell r="C324">
            <v>6000000</v>
          </cell>
        </row>
        <row r="332">
          <cell r="C332">
            <v>5000000</v>
          </cell>
        </row>
        <row r="341">
          <cell r="C341">
            <v>10000000</v>
          </cell>
        </row>
        <row r="342">
          <cell r="C342">
            <v>8000000</v>
          </cell>
        </row>
        <row r="415">
          <cell r="C415">
            <v>2660000</v>
          </cell>
        </row>
        <row r="419">
          <cell r="C419">
            <v>5000000</v>
          </cell>
        </row>
        <row r="424">
          <cell r="C424">
            <v>197000000</v>
          </cell>
        </row>
        <row r="439">
          <cell r="C439">
            <v>500000</v>
          </cell>
        </row>
        <row r="451">
          <cell r="C451">
            <v>2000000</v>
          </cell>
        </row>
        <row r="452">
          <cell r="C452">
            <v>1000000</v>
          </cell>
        </row>
        <row r="453">
          <cell r="C453">
            <v>1000000</v>
          </cell>
        </row>
        <row r="454">
          <cell r="C454">
            <v>12000000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4"/>
  <sheetViews>
    <sheetView tabSelected="1" zoomScale="87" zoomScaleNormal="87" zoomScalePageLayoutView="0" workbookViewId="0" topLeftCell="A1">
      <pane ySplit="9" topLeftCell="A61" activePane="bottomLeft" state="frozen"/>
      <selection pane="topLeft" activeCell="A1" sqref="A1"/>
      <selection pane="bottomLeft" activeCell="S66" sqref="S66"/>
    </sheetView>
  </sheetViews>
  <sheetFormatPr defaultColWidth="11.421875" defaultRowHeight="13.5" customHeight="1"/>
  <cols>
    <col min="1" max="1" width="8.57421875" style="1" customWidth="1"/>
    <col min="2" max="2" width="3.421875" style="1" customWidth="1"/>
    <col min="3" max="3" width="5.57421875" style="1" customWidth="1"/>
    <col min="4" max="4" width="3.421875" style="1" customWidth="1"/>
    <col min="5" max="5" width="8.421875" style="1" customWidth="1"/>
    <col min="6" max="6" width="4.28125" style="3" customWidth="1"/>
    <col min="7" max="7" width="21.00390625" style="1" customWidth="1"/>
    <col min="8" max="8" width="3.7109375" style="1" customWidth="1"/>
    <col min="9" max="9" width="7.140625" style="1" customWidth="1"/>
    <col min="10" max="10" width="13.57421875" style="1" customWidth="1"/>
    <col min="11" max="11" width="13.421875" style="1" customWidth="1"/>
    <col min="12" max="12" width="4.8515625" style="2" customWidth="1"/>
    <col min="13" max="13" width="4.421875" style="2" customWidth="1"/>
    <col min="14" max="14" width="4.00390625" style="2" customWidth="1"/>
    <col min="15" max="15" width="3.7109375" style="2" customWidth="1"/>
    <col min="16" max="16" width="4.421875" style="2" customWidth="1"/>
    <col min="17" max="17" width="11.28125" style="2" customWidth="1"/>
    <col min="18" max="16384" width="11.421875" style="1" customWidth="1"/>
  </cols>
  <sheetData>
    <row r="1" spans="1:17" ht="13.5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3.5" customHeight="1">
      <c r="A2" s="104" t="s">
        <v>152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3.5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ht="13.5" customHeight="1">
      <c r="A4" s="105" t="s">
        <v>81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6"/>
    </row>
    <row r="5" spans="1:17" ht="17.25" customHeight="1">
      <c r="A5" s="7" t="s">
        <v>2</v>
      </c>
      <c r="B5" s="106" t="s">
        <v>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spans="1:17" ht="16.5" customHeight="1">
      <c r="A6" s="7" t="s">
        <v>4</v>
      </c>
      <c r="B6" s="107" t="s">
        <v>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17.25" customHeight="1">
      <c r="A7" s="7" t="s">
        <v>6</v>
      </c>
      <c r="B7" s="95" t="s">
        <v>130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7.5" customHeight="1">
      <c r="A8" s="96" t="s">
        <v>7</v>
      </c>
      <c r="B8" s="96" t="s">
        <v>8</v>
      </c>
      <c r="C8" s="98" t="s">
        <v>9</v>
      </c>
      <c r="D8" s="96" t="s">
        <v>8</v>
      </c>
      <c r="E8" s="100" t="s">
        <v>10</v>
      </c>
      <c r="F8" s="93" t="s">
        <v>8</v>
      </c>
      <c r="G8" s="100" t="s">
        <v>11</v>
      </c>
      <c r="H8" s="100" t="s">
        <v>8</v>
      </c>
      <c r="I8" s="93" t="s">
        <v>12</v>
      </c>
      <c r="J8" s="103"/>
      <c r="K8" s="103"/>
      <c r="L8" s="93" t="s">
        <v>13</v>
      </c>
      <c r="M8" s="93"/>
      <c r="N8" s="93"/>
      <c r="O8" s="93"/>
      <c r="P8" s="93"/>
      <c r="Q8" s="93"/>
    </row>
    <row r="9" spans="1:17" ht="18" customHeight="1">
      <c r="A9" s="97"/>
      <c r="B9" s="97"/>
      <c r="C9" s="99"/>
      <c r="D9" s="97"/>
      <c r="E9" s="101"/>
      <c r="F9" s="102"/>
      <c r="G9" s="101"/>
      <c r="H9" s="101"/>
      <c r="I9" s="10" t="s">
        <v>14</v>
      </c>
      <c r="J9" s="10" t="s">
        <v>15</v>
      </c>
      <c r="K9" s="10" t="s">
        <v>16</v>
      </c>
      <c r="L9" s="9" t="s">
        <v>17</v>
      </c>
      <c r="M9" s="9" t="s">
        <v>18</v>
      </c>
      <c r="N9" s="9" t="s">
        <v>19</v>
      </c>
      <c r="O9" s="8" t="s">
        <v>20</v>
      </c>
      <c r="P9" s="8" t="s">
        <v>21</v>
      </c>
      <c r="Q9" s="9" t="s">
        <v>22</v>
      </c>
    </row>
    <row r="10" spans="1:60" s="4" customFormat="1" ht="43.5">
      <c r="A10" s="57" t="s">
        <v>23</v>
      </c>
      <c r="B10" s="59">
        <v>0.5</v>
      </c>
      <c r="C10" s="57" t="s">
        <v>114</v>
      </c>
      <c r="D10" s="59">
        <v>0.5</v>
      </c>
      <c r="E10" s="56" t="s">
        <v>50</v>
      </c>
      <c r="F10" s="118">
        <v>0.05</v>
      </c>
      <c r="G10" s="56" t="s">
        <v>60</v>
      </c>
      <c r="H10" s="94">
        <v>0.05</v>
      </c>
      <c r="I10" s="11" t="s">
        <v>24</v>
      </c>
      <c r="J10" s="11" t="s">
        <v>139</v>
      </c>
      <c r="K10" s="12" t="s">
        <v>100</v>
      </c>
      <c r="L10" s="13"/>
      <c r="M10" s="14">
        <f>+'[1]Hoja1'!$C$302</f>
        <v>33603908</v>
      </c>
      <c r="N10" s="14"/>
      <c r="O10" s="14"/>
      <c r="P10" s="15"/>
      <c r="Q10" s="16">
        <f>SUM(L10:P10)</f>
        <v>33603908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4" customFormat="1" ht="12.75">
      <c r="A11" s="58"/>
      <c r="B11" s="60"/>
      <c r="C11" s="58"/>
      <c r="D11" s="60"/>
      <c r="E11" s="56"/>
      <c r="F11" s="118"/>
      <c r="G11" s="56"/>
      <c r="H11" s="94"/>
      <c r="I11" s="11"/>
      <c r="J11" s="43"/>
      <c r="K11" s="12"/>
      <c r="L11" s="13"/>
      <c r="M11" s="14"/>
      <c r="N11" s="14"/>
      <c r="O11" s="14"/>
      <c r="P11" s="14"/>
      <c r="Q11" s="1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s="4" customFormat="1" ht="50.25" customHeight="1">
      <c r="A12" s="58"/>
      <c r="B12" s="60"/>
      <c r="C12" s="58"/>
      <c r="D12" s="60"/>
      <c r="E12" s="72" t="s">
        <v>99</v>
      </c>
      <c r="F12" s="116">
        <v>0.05</v>
      </c>
      <c r="G12" s="56" t="s">
        <v>60</v>
      </c>
      <c r="H12" s="17">
        <v>0.05</v>
      </c>
      <c r="I12" s="11" t="s">
        <v>24</v>
      </c>
      <c r="J12" s="11" t="s">
        <v>104</v>
      </c>
      <c r="K12" s="12" t="s">
        <v>100</v>
      </c>
      <c r="L12" s="13"/>
      <c r="M12" s="14">
        <f>+'[1]Hoja1'!$C$303</f>
        <v>1550000</v>
      </c>
      <c r="N12" s="14"/>
      <c r="O12" s="14"/>
      <c r="P12" s="14"/>
      <c r="Q12" s="16">
        <f>SUM(L12:P12)</f>
        <v>1550000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1:60" s="4" customFormat="1" ht="48" customHeight="1">
      <c r="A13" s="58"/>
      <c r="B13" s="60"/>
      <c r="C13" s="58"/>
      <c r="D13" s="60"/>
      <c r="E13" s="74"/>
      <c r="F13" s="117"/>
      <c r="G13" s="56"/>
      <c r="H13" s="17"/>
      <c r="I13" s="18" t="s">
        <v>25</v>
      </c>
      <c r="J13" s="44" t="s">
        <v>131</v>
      </c>
      <c r="K13" s="44" t="s">
        <v>133</v>
      </c>
      <c r="L13" s="13"/>
      <c r="M13" s="14">
        <v>3102000</v>
      </c>
      <c r="N13" s="14"/>
      <c r="O13" s="14"/>
      <c r="P13" s="14"/>
      <c r="Q13" s="16">
        <f>SUM(L13:P13)</f>
        <v>3102000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</row>
    <row r="14" spans="1:60" s="4" customFormat="1" ht="48.75" customHeight="1">
      <c r="A14" s="58"/>
      <c r="B14" s="60"/>
      <c r="C14" s="58"/>
      <c r="D14" s="60"/>
      <c r="E14" s="67" t="s">
        <v>61</v>
      </c>
      <c r="F14" s="55">
        <v>0.1</v>
      </c>
      <c r="G14" s="56" t="s">
        <v>26</v>
      </c>
      <c r="H14" s="55">
        <v>0.1</v>
      </c>
      <c r="I14" s="11" t="s">
        <v>24</v>
      </c>
      <c r="J14" s="11" t="s">
        <v>138</v>
      </c>
      <c r="K14" s="19" t="s">
        <v>102</v>
      </c>
      <c r="L14" s="13"/>
      <c r="M14" s="20">
        <f>+'[1]Hoja1'!$C$247</f>
        <v>87360000</v>
      </c>
      <c r="N14" s="13"/>
      <c r="O14" s="14">
        <v>119741173</v>
      </c>
      <c r="P14" s="13"/>
      <c r="Q14" s="16">
        <f>SUM(L14:P14)</f>
        <v>207101173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</row>
    <row r="15" spans="1:60" s="4" customFormat="1" ht="12.75">
      <c r="A15" s="58"/>
      <c r="B15" s="60"/>
      <c r="C15" s="58"/>
      <c r="D15" s="60"/>
      <c r="E15" s="67"/>
      <c r="F15" s="55"/>
      <c r="G15" s="56"/>
      <c r="H15" s="55"/>
      <c r="I15" s="11"/>
      <c r="J15" s="44"/>
      <c r="K15" s="44"/>
      <c r="L15" s="14"/>
      <c r="M15" s="14"/>
      <c r="N15" s="14"/>
      <c r="O15" s="21"/>
      <c r="P15" s="13"/>
      <c r="Q15" s="2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</row>
    <row r="16" spans="1:60" s="4" customFormat="1" ht="51.75" customHeight="1">
      <c r="A16" s="58"/>
      <c r="B16" s="60"/>
      <c r="C16" s="58"/>
      <c r="D16" s="60"/>
      <c r="E16" s="67" t="s">
        <v>101</v>
      </c>
      <c r="F16" s="55">
        <v>0.1</v>
      </c>
      <c r="G16" s="56" t="s">
        <v>26</v>
      </c>
      <c r="H16" s="55">
        <v>0.1</v>
      </c>
      <c r="I16" s="11" t="s">
        <v>24</v>
      </c>
      <c r="J16" s="11" t="s">
        <v>107</v>
      </c>
      <c r="K16" s="19" t="s">
        <v>103</v>
      </c>
      <c r="L16" s="14"/>
      <c r="M16" s="14">
        <f>+'[1]Hoja1'!$C$257</f>
        <v>2640000</v>
      </c>
      <c r="N16" s="14"/>
      <c r="O16" s="21">
        <f>+'[1]Hoja1'!$C$415</f>
        <v>2660000</v>
      </c>
      <c r="P16" s="13"/>
      <c r="Q16" s="16">
        <f>SUM(M16:P16)</f>
        <v>5300000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</row>
    <row r="17" spans="1:60" s="4" customFormat="1" ht="12.75">
      <c r="A17" s="58"/>
      <c r="B17" s="60"/>
      <c r="C17" s="58"/>
      <c r="D17" s="60"/>
      <c r="E17" s="67"/>
      <c r="F17" s="55"/>
      <c r="G17" s="56"/>
      <c r="H17" s="55"/>
      <c r="I17" s="11" t="s">
        <v>25</v>
      </c>
      <c r="J17" s="44"/>
      <c r="K17" s="19"/>
      <c r="L17" s="14"/>
      <c r="M17" s="14"/>
      <c r="N17" s="14"/>
      <c r="O17" s="21"/>
      <c r="P17" s="13"/>
      <c r="Q17" s="16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</row>
    <row r="18" spans="1:60" s="4" customFormat="1" ht="74.25" customHeight="1">
      <c r="A18" s="58"/>
      <c r="B18" s="60"/>
      <c r="C18" s="58"/>
      <c r="D18" s="60"/>
      <c r="E18" s="67" t="s">
        <v>51</v>
      </c>
      <c r="F18" s="55">
        <v>0.03</v>
      </c>
      <c r="G18" s="110" t="s">
        <v>62</v>
      </c>
      <c r="H18" s="55">
        <v>0.03</v>
      </c>
      <c r="I18" s="11" t="s">
        <v>24</v>
      </c>
      <c r="J18" s="11" t="s">
        <v>86</v>
      </c>
      <c r="K18" s="19" t="s">
        <v>108</v>
      </c>
      <c r="L18" s="14">
        <v>9400000</v>
      </c>
      <c r="M18" s="14"/>
      <c r="N18" s="14"/>
      <c r="O18" s="14"/>
      <c r="P18" s="13"/>
      <c r="Q18" s="16">
        <f>SUM(L18:P18)</f>
        <v>9400000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</row>
    <row r="19" spans="1:60" s="4" customFormat="1" ht="12.75">
      <c r="A19" s="58"/>
      <c r="B19" s="60"/>
      <c r="C19" s="58"/>
      <c r="D19" s="60"/>
      <c r="E19" s="67"/>
      <c r="F19" s="55"/>
      <c r="G19" s="111"/>
      <c r="H19" s="55"/>
      <c r="I19" s="11"/>
      <c r="J19" s="44"/>
      <c r="K19" s="23"/>
      <c r="L19" s="14"/>
      <c r="M19" s="14"/>
      <c r="N19" s="14"/>
      <c r="O19" s="14"/>
      <c r="P19" s="13"/>
      <c r="Q19" s="16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</row>
    <row r="20" spans="1:60" s="4" customFormat="1" ht="48.75" customHeight="1">
      <c r="A20" s="58"/>
      <c r="B20" s="60"/>
      <c r="C20" s="58"/>
      <c r="D20" s="60"/>
      <c r="E20" s="67" t="s">
        <v>105</v>
      </c>
      <c r="F20" s="55">
        <v>0.03</v>
      </c>
      <c r="G20" s="110" t="s">
        <v>62</v>
      </c>
      <c r="H20" s="55">
        <v>0.03</v>
      </c>
      <c r="I20" s="11" t="s">
        <v>24</v>
      </c>
      <c r="J20" s="11" t="s">
        <v>106</v>
      </c>
      <c r="K20" s="23" t="s">
        <v>109</v>
      </c>
      <c r="L20" s="14">
        <v>600000</v>
      </c>
      <c r="M20" s="14"/>
      <c r="N20" s="14"/>
      <c r="O20" s="14"/>
      <c r="P20" s="13"/>
      <c r="Q20" s="16">
        <f>SUM(L20:P20)</f>
        <v>600000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</row>
    <row r="21" spans="1:60" s="4" customFormat="1" ht="12.75">
      <c r="A21" s="58"/>
      <c r="B21" s="60"/>
      <c r="C21" s="58"/>
      <c r="D21" s="60"/>
      <c r="E21" s="67"/>
      <c r="F21" s="55"/>
      <c r="G21" s="111"/>
      <c r="H21" s="55"/>
      <c r="I21" s="11"/>
      <c r="J21" s="11"/>
      <c r="K21" s="23"/>
      <c r="L21" s="14"/>
      <c r="M21" s="14"/>
      <c r="N21" s="14"/>
      <c r="O21" s="14"/>
      <c r="P21" s="13"/>
      <c r="Q21" s="16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</row>
    <row r="22" spans="1:60" s="4" customFormat="1" ht="39" customHeight="1">
      <c r="A22" s="58"/>
      <c r="B22" s="60"/>
      <c r="C22" s="58"/>
      <c r="D22" s="60"/>
      <c r="E22" s="65" t="s">
        <v>27</v>
      </c>
      <c r="F22" s="55">
        <v>0.07</v>
      </c>
      <c r="G22" s="56" t="s">
        <v>28</v>
      </c>
      <c r="H22" s="55">
        <v>0.07</v>
      </c>
      <c r="I22" s="11" t="s">
        <v>24</v>
      </c>
      <c r="J22" s="11" t="s">
        <v>87</v>
      </c>
      <c r="K22" s="24" t="s">
        <v>52</v>
      </c>
      <c r="L22" s="14"/>
      <c r="M22" s="20">
        <v>11360000</v>
      </c>
      <c r="N22" s="14"/>
      <c r="O22" s="14"/>
      <c r="P22" s="13"/>
      <c r="Q22" s="16">
        <f aca="true" t="shared" si="0" ref="Q22:Q28">SUM(L22:P22)</f>
        <v>11360000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</row>
    <row r="23" spans="1:60" s="4" customFormat="1" ht="12.75">
      <c r="A23" s="58"/>
      <c r="B23" s="60"/>
      <c r="C23" s="58"/>
      <c r="D23" s="60"/>
      <c r="E23" s="65"/>
      <c r="F23" s="55"/>
      <c r="G23" s="56"/>
      <c r="H23" s="55"/>
      <c r="I23" s="11"/>
      <c r="J23" s="44"/>
      <c r="K23" s="24"/>
      <c r="L23" s="14"/>
      <c r="M23" s="14"/>
      <c r="N23" s="14"/>
      <c r="O23" s="14"/>
      <c r="P23" s="13"/>
      <c r="Q23" s="16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</row>
    <row r="24" spans="1:60" s="4" customFormat="1" ht="34.5" customHeight="1">
      <c r="A24" s="25"/>
      <c r="B24" s="60"/>
      <c r="C24" s="58"/>
      <c r="D24" s="60"/>
      <c r="E24" s="65" t="s">
        <v>110</v>
      </c>
      <c r="F24" s="55">
        <v>0.07</v>
      </c>
      <c r="G24" s="56" t="s">
        <v>28</v>
      </c>
      <c r="H24" s="55">
        <v>0.07</v>
      </c>
      <c r="I24" s="11" t="s">
        <v>24</v>
      </c>
      <c r="J24" s="11" t="s">
        <v>111</v>
      </c>
      <c r="K24" s="44" t="s">
        <v>111</v>
      </c>
      <c r="L24" s="14"/>
      <c r="M24" s="20">
        <v>640000</v>
      </c>
      <c r="N24" s="14"/>
      <c r="O24" s="14"/>
      <c r="P24" s="13"/>
      <c r="Q24" s="16">
        <f t="shared" si="0"/>
        <v>640000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</row>
    <row r="25" spans="1:60" s="4" customFormat="1" ht="12.75">
      <c r="A25" s="25"/>
      <c r="B25" s="61"/>
      <c r="C25" s="62"/>
      <c r="D25" s="61"/>
      <c r="E25" s="65"/>
      <c r="F25" s="55"/>
      <c r="G25" s="56"/>
      <c r="H25" s="55"/>
      <c r="I25" s="11" t="s">
        <v>25</v>
      </c>
      <c r="J25" s="44"/>
      <c r="K25" s="44"/>
      <c r="L25" s="14"/>
      <c r="M25" s="14"/>
      <c r="N25" s="14"/>
      <c r="O25" s="14"/>
      <c r="P25" s="13"/>
      <c r="Q25" s="16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</row>
    <row r="26" spans="1:60" s="4" customFormat="1" ht="39">
      <c r="A26" s="70" t="s">
        <v>89</v>
      </c>
      <c r="B26" s="68">
        <v>0.02</v>
      </c>
      <c r="C26" s="72" t="s">
        <v>88</v>
      </c>
      <c r="D26" s="79">
        <v>0.01</v>
      </c>
      <c r="E26" s="67" t="s">
        <v>63</v>
      </c>
      <c r="F26" s="55">
        <v>0.01</v>
      </c>
      <c r="G26" s="56" t="s">
        <v>64</v>
      </c>
      <c r="H26" s="55">
        <v>0.01</v>
      </c>
      <c r="I26" s="11" t="s">
        <v>24</v>
      </c>
      <c r="J26" s="11" t="s">
        <v>112</v>
      </c>
      <c r="K26" s="19" t="s">
        <v>65</v>
      </c>
      <c r="L26" s="14"/>
      <c r="M26" s="20">
        <f>+'[1]Hoja1'!$C$254</f>
        <v>4125235</v>
      </c>
      <c r="N26" s="14"/>
      <c r="O26" s="14"/>
      <c r="P26" s="13"/>
      <c r="Q26" s="16">
        <f t="shared" si="0"/>
        <v>4125235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</row>
    <row r="27" spans="1:60" s="4" customFormat="1" ht="12.75">
      <c r="A27" s="70"/>
      <c r="B27" s="69"/>
      <c r="C27" s="73"/>
      <c r="D27" s="79"/>
      <c r="E27" s="67"/>
      <c r="F27" s="55"/>
      <c r="G27" s="56"/>
      <c r="H27" s="55"/>
      <c r="I27" s="11"/>
      <c r="J27" s="44"/>
      <c r="K27" s="19"/>
      <c r="L27" s="14"/>
      <c r="M27" s="14"/>
      <c r="N27" s="14"/>
      <c r="O27" s="14"/>
      <c r="P27" s="13"/>
      <c r="Q27" s="16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</row>
    <row r="28" spans="1:60" s="4" customFormat="1" ht="46.5">
      <c r="A28" s="70"/>
      <c r="B28" s="69"/>
      <c r="C28" s="73"/>
      <c r="D28" s="77">
        <v>0.01</v>
      </c>
      <c r="E28" s="75" t="s">
        <v>113</v>
      </c>
      <c r="F28" s="85">
        <v>0.01</v>
      </c>
      <c r="G28" s="63" t="s">
        <v>132</v>
      </c>
      <c r="H28" s="26">
        <v>0.01</v>
      </c>
      <c r="I28" s="11" t="s">
        <v>24</v>
      </c>
      <c r="J28" s="11" t="s">
        <v>140</v>
      </c>
      <c r="K28" s="19" t="s">
        <v>134</v>
      </c>
      <c r="L28" s="14"/>
      <c r="M28" s="14">
        <f>+'[1]Hoja1'!$C$253</f>
        <v>5000000</v>
      </c>
      <c r="N28" s="14"/>
      <c r="O28" s="14"/>
      <c r="P28" s="13"/>
      <c r="Q28" s="16">
        <f t="shared" si="0"/>
        <v>5000000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:60" s="4" customFormat="1" ht="12.75">
      <c r="A29" s="64"/>
      <c r="B29" s="71"/>
      <c r="C29" s="74"/>
      <c r="D29" s="78"/>
      <c r="E29" s="76"/>
      <c r="F29" s="124"/>
      <c r="G29" s="64"/>
      <c r="H29" s="26"/>
      <c r="I29" s="11"/>
      <c r="J29" s="44"/>
      <c r="K29" s="19"/>
      <c r="L29" s="14"/>
      <c r="M29" s="14"/>
      <c r="N29" s="14"/>
      <c r="O29" s="14"/>
      <c r="P29" s="13"/>
      <c r="Q29" s="16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:60" s="4" customFormat="1" ht="43.5">
      <c r="A30" s="66" t="s">
        <v>29</v>
      </c>
      <c r="B30" s="68">
        <v>0.1</v>
      </c>
      <c r="C30" s="66" t="s">
        <v>30</v>
      </c>
      <c r="D30" s="89">
        <v>0.1</v>
      </c>
      <c r="E30" s="56" t="s">
        <v>31</v>
      </c>
      <c r="F30" s="79">
        <v>0.05</v>
      </c>
      <c r="G30" s="56" t="s">
        <v>32</v>
      </c>
      <c r="H30" s="79">
        <v>0.05</v>
      </c>
      <c r="I30" s="27" t="s">
        <v>24</v>
      </c>
      <c r="J30" s="11" t="s">
        <v>115</v>
      </c>
      <c r="K30" s="28" t="s">
        <v>66</v>
      </c>
      <c r="L30" s="14">
        <f>+'[1]Hoja1'!$C$332</f>
        <v>5000000</v>
      </c>
      <c r="M30" s="20">
        <f>+'[1]Hoja1'!$C$252</f>
        <v>30000000</v>
      </c>
      <c r="N30" s="14"/>
      <c r="O30" s="14"/>
      <c r="P30" s="14">
        <f>+'[1]Hoja1'!$C$439</f>
        <v>500000</v>
      </c>
      <c r="Q30" s="16">
        <f>SUM(L30:P30)</f>
        <v>35500000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:60" s="4" customFormat="1" ht="12.75">
      <c r="A31" s="66"/>
      <c r="B31" s="69"/>
      <c r="C31" s="66"/>
      <c r="D31" s="89"/>
      <c r="E31" s="56"/>
      <c r="F31" s="79"/>
      <c r="G31" s="56"/>
      <c r="H31" s="79"/>
      <c r="I31" s="49"/>
      <c r="J31" s="44"/>
      <c r="K31" s="44"/>
      <c r="L31" s="14"/>
      <c r="M31" s="14"/>
      <c r="N31" s="14"/>
      <c r="O31" s="14"/>
      <c r="P31" s="14"/>
      <c r="Q31" s="16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:60" s="4" customFormat="1" ht="42" customHeight="1">
      <c r="A32" s="66"/>
      <c r="B32" s="69"/>
      <c r="C32" s="66"/>
      <c r="D32" s="89"/>
      <c r="E32" s="56" t="s">
        <v>53</v>
      </c>
      <c r="F32" s="79">
        <v>0.05</v>
      </c>
      <c r="G32" s="56" t="s">
        <v>54</v>
      </c>
      <c r="H32" s="79">
        <v>0.05</v>
      </c>
      <c r="I32" s="27" t="s">
        <v>24</v>
      </c>
      <c r="J32" s="11" t="s">
        <v>56</v>
      </c>
      <c r="K32" s="29" t="s">
        <v>55</v>
      </c>
      <c r="L32" s="14"/>
      <c r="M32" s="14">
        <f>+'[1]Hoja1'!$C$248</f>
        <v>95000000</v>
      </c>
      <c r="N32" s="14"/>
      <c r="O32" s="14"/>
      <c r="P32" s="14"/>
      <c r="Q32" s="16">
        <f>SUM(L32:P32)</f>
        <v>95000000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:60" s="4" customFormat="1" ht="12.75">
      <c r="A33" s="66"/>
      <c r="B33" s="69"/>
      <c r="C33" s="66"/>
      <c r="D33" s="66"/>
      <c r="E33" s="56"/>
      <c r="F33" s="79"/>
      <c r="G33" s="56"/>
      <c r="H33" s="79"/>
      <c r="I33" s="11"/>
      <c r="J33" s="44"/>
      <c r="K33" s="45"/>
      <c r="L33" s="14"/>
      <c r="M33" s="14"/>
      <c r="N33" s="14"/>
      <c r="O33" s="14"/>
      <c r="P33" s="14"/>
      <c r="Q33" s="16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:60" s="4" customFormat="1" ht="54.75" customHeight="1">
      <c r="A34" s="72" t="s">
        <v>91</v>
      </c>
      <c r="B34" s="80">
        <v>0.02</v>
      </c>
      <c r="C34" s="72" t="s">
        <v>90</v>
      </c>
      <c r="D34" s="77">
        <v>0.02</v>
      </c>
      <c r="E34" s="56" t="s">
        <v>33</v>
      </c>
      <c r="F34" s="119">
        <v>0.01</v>
      </c>
      <c r="G34" s="72" t="s">
        <v>34</v>
      </c>
      <c r="H34" s="83">
        <v>0.01</v>
      </c>
      <c r="I34" s="11" t="s">
        <v>24</v>
      </c>
      <c r="J34" s="11" t="s">
        <v>116</v>
      </c>
      <c r="K34" s="28" t="s">
        <v>117</v>
      </c>
      <c r="L34" s="14">
        <f>+'[1]Hoja1'!$C$341</f>
        <v>10000000</v>
      </c>
      <c r="M34" s="20"/>
      <c r="N34" s="14"/>
      <c r="O34" s="14"/>
      <c r="P34" s="14"/>
      <c r="Q34" s="16">
        <f>SUM(L34:P34)</f>
        <v>10000000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:60" s="4" customFormat="1" ht="12.75">
      <c r="A35" s="73"/>
      <c r="B35" s="80"/>
      <c r="C35" s="73"/>
      <c r="D35" s="80"/>
      <c r="E35" s="56"/>
      <c r="F35" s="119"/>
      <c r="G35" s="74"/>
      <c r="H35" s="83"/>
      <c r="I35" s="11"/>
      <c r="J35" s="44"/>
      <c r="K35" s="51"/>
      <c r="L35" s="14"/>
      <c r="M35" s="14"/>
      <c r="N35" s="14"/>
      <c r="O35" s="14"/>
      <c r="P35" s="14"/>
      <c r="Q35" s="16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</row>
    <row r="36" spans="1:60" s="4" customFormat="1" ht="39">
      <c r="A36" s="73"/>
      <c r="B36" s="80"/>
      <c r="C36" s="73"/>
      <c r="D36" s="80"/>
      <c r="E36" s="72" t="s">
        <v>141</v>
      </c>
      <c r="F36" s="119">
        <v>0.01</v>
      </c>
      <c r="G36" s="72" t="s">
        <v>142</v>
      </c>
      <c r="H36" s="91">
        <v>0.01</v>
      </c>
      <c r="I36" s="46" t="s">
        <v>24</v>
      </c>
      <c r="J36" s="46" t="s">
        <v>135</v>
      </c>
      <c r="K36" s="112" t="s">
        <v>136</v>
      </c>
      <c r="L36" s="14">
        <f>+'[1]Hoja1'!$C$342</f>
        <v>8000000</v>
      </c>
      <c r="M36" s="14"/>
      <c r="N36" s="14"/>
      <c r="O36" s="14"/>
      <c r="P36" s="14"/>
      <c r="Q36" s="16">
        <f>SUM(L36:P36)</f>
        <v>8000000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</row>
    <row r="37" spans="1:60" s="4" customFormat="1" ht="12.75">
      <c r="A37" s="74"/>
      <c r="B37" s="78"/>
      <c r="C37" s="74"/>
      <c r="D37" s="78"/>
      <c r="E37" s="74"/>
      <c r="F37" s="119"/>
      <c r="G37" s="74"/>
      <c r="H37" s="92"/>
      <c r="I37" s="46"/>
      <c r="J37" s="46"/>
      <c r="K37" s="113"/>
      <c r="L37" s="14"/>
      <c r="M37" s="14"/>
      <c r="N37" s="14"/>
      <c r="O37" s="14"/>
      <c r="P37" s="14"/>
      <c r="Q37" s="1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</row>
    <row r="38" spans="1:60" s="4" customFormat="1" ht="42" customHeight="1">
      <c r="A38" s="72" t="s">
        <v>35</v>
      </c>
      <c r="B38" s="77">
        <v>0.09</v>
      </c>
      <c r="C38" s="72" t="s">
        <v>93</v>
      </c>
      <c r="D38" s="68">
        <v>0.09</v>
      </c>
      <c r="E38" s="56" t="s">
        <v>67</v>
      </c>
      <c r="F38" s="83">
        <v>0.045</v>
      </c>
      <c r="G38" s="72" t="s">
        <v>36</v>
      </c>
      <c r="H38" s="83">
        <v>0.045</v>
      </c>
      <c r="I38" s="27" t="s">
        <v>24</v>
      </c>
      <c r="J38" s="11" t="s">
        <v>128</v>
      </c>
      <c r="K38" s="114" t="s">
        <v>137</v>
      </c>
      <c r="L38" s="31">
        <f>+'[1]Hoja1'!$C$316</f>
        <v>25000000</v>
      </c>
      <c r="M38" s="14"/>
      <c r="N38" s="14"/>
      <c r="O38" s="14"/>
      <c r="P38" s="20">
        <f>+'[1]Hoja1'!$C$307</f>
        <v>7000000</v>
      </c>
      <c r="Q38" s="16">
        <f>SUM(L38:P38)</f>
        <v>32000000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</row>
    <row r="39" spans="1:60" s="4" customFormat="1" ht="12.75">
      <c r="A39" s="73"/>
      <c r="B39" s="80"/>
      <c r="C39" s="73"/>
      <c r="D39" s="69"/>
      <c r="E39" s="56"/>
      <c r="F39" s="83"/>
      <c r="G39" s="74"/>
      <c r="H39" s="83"/>
      <c r="I39" s="11"/>
      <c r="J39" s="46"/>
      <c r="K39" s="115"/>
      <c r="L39" s="14"/>
      <c r="M39" s="14"/>
      <c r="N39" s="14"/>
      <c r="O39" s="14"/>
      <c r="P39" s="14"/>
      <c r="Q39" s="1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</row>
    <row r="40" spans="1:60" s="4" customFormat="1" ht="54" customHeight="1">
      <c r="A40" s="73"/>
      <c r="B40" s="80"/>
      <c r="C40" s="72" t="s">
        <v>92</v>
      </c>
      <c r="D40" s="69"/>
      <c r="E40" s="72" t="s">
        <v>70</v>
      </c>
      <c r="F40" s="83">
        <v>0.045</v>
      </c>
      <c r="G40" s="72" t="s">
        <v>71</v>
      </c>
      <c r="H40" s="83">
        <v>0.045</v>
      </c>
      <c r="I40" s="27" t="s">
        <v>24</v>
      </c>
      <c r="J40" s="11" t="s">
        <v>143</v>
      </c>
      <c r="K40" s="30" t="s">
        <v>94</v>
      </c>
      <c r="L40" s="14"/>
      <c r="M40" s="14">
        <f>+'[1]Hoja1'!$C$270</f>
        <v>35000000</v>
      </c>
      <c r="N40" s="14"/>
      <c r="O40" s="14"/>
      <c r="P40" s="14"/>
      <c r="Q40" s="16">
        <f>SUM(L40:P40)</f>
        <v>35000000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</row>
    <row r="41" spans="1:60" s="4" customFormat="1" ht="18.75" customHeight="1">
      <c r="A41" s="73"/>
      <c r="B41" s="80"/>
      <c r="C41" s="73"/>
      <c r="D41" s="71"/>
      <c r="E41" s="74"/>
      <c r="F41" s="83"/>
      <c r="G41" s="74"/>
      <c r="H41" s="83"/>
      <c r="I41" s="52" t="s">
        <v>25</v>
      </c>
      <c r="J41" s="46"/>
      <c r="K41" s="30"/>
      <c r="L41" s="14"/>
      <c r="M41" s="14"/>
      <c r="N41" s="14"/>
      <c r="O41" s="14"/>
      <c r="P41" s="14"/>
      <c r="Q41" s="1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</row>
    <row r="42" spans="1:60" s="4" customFormat="1" ht="40.5" customHeight="1">
      <c r="A42" s="63" t="s">
        <v>37</v>
      </c>
      <c r="B42" s="68">
        <v>0.03</v>
      </c>
      <c r="C42" s="63" t="s">
        <v>95</v>
      </c>
      <c r="D42" s="89">
        <v>0.03</v>
      </c>
      <c r="E42" s="72" t="s">
        <v>68</v>
      </c>
      <c r="F42" s="89">
        <v>0.03</v>
      </c>
      <c r="G42" s="63" t="s">
        <v>57</v>
      </c>
      <c r="H42" s="68">
        <v>0.03</v>
      </c>
      <c r="I42" s="33" t="s">
        <v>24</v>
      </c>
      <c r="J42" s="11" t="s">
        <v>129</v>
      </c>
      <c r="K42" s="29" t="s">
        <v>69</v>
      </c>
      <c r="L42" s="14">
        <f>+'[1]Hoja1'!$C$317</f>
        <v>9000000</v>
      </c>
      <c r="M42" s="14">
        <f>+'[1]Hoja1'!$C$269</f>
        <v>2413008</v>
      </c>
      <c r="N42" s="14"/>
      <c r="O42" s="14"/>
      <c r="P42" s="20"/>
      <c r="Q42" s="16">
        <f>SUM(L42:P42)</f>
        <v>11413008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</row>
    <row r="43" spans="1:60" s="4" customFormat="1" ht="21" customHeight="1">
      <c r="A43" s="70"/>
      <c r="B43" s="69"/>
      <c r="C43" s="70"/>
      <c r="D43" s="89"/>
      <c r="E43" s="73"/>
      <c r="F43" s="89"/>
      <c r="G43" s="70"/>
      <c r="H43" s="69"/>
      <c r="I43" s="53" t="s">
        <v>25</v>
      </c>
      <c r="J43" s="52"/>
      <c r="K43" s="54"/>
      <c r="L43" s="14"/>
      <c r="M43" s="14"/>
      <c r="N43" s="14"/>
      <c r="O43" s="14"/>
      <c r="P43" s="20"/>
      <c r="Q43" s="1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</row>
    <row r="44" spans="1:60" s="4" customFormat="1" ht="54.75" customHeight="1">
      <c r="A44" s="70"/>
      <c r="B44" s="69"/>
      <c r="C44" s="70"/>
      <c r="D44" s="89"/>
      <c r="E44" s="56" t="s">
        <v>144</v>
      </c>
      <c r="F44" s="89"/>
      <c r="G44" s="70"/>
      <c r="H44" s="69"/>
      <c r="I44" s="33" t="s">
        <v>24</v>
      </c>
      <c r="J44" s="52" t="s">
        <v>145</v>
      </c>
      <c r="K44" s="54" t="s">
        <v>146</v>
      </c>
      <c r="L44" s="14">
        <f>+'[1]Hoja1'!$C$318</f>
        <v>10000000</v>
      </c>
      <c r="M44" s="14"/>
      <c r="N44" s="14"/>
      <c r="O44" s="14">
        <f>+'[1]Hoja1'!$C$424</f>
        <v>197000000</v>
      </c>
      <c r="P44" s="20"/>
      <c r="Q44" s="16">
        <f>SUM(L44:P44)</f>
        <v>207000000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</row>
    <row r="45" spans="1:60" s="4" customFormat="1" ht="12.75">
      <c r="A45" s="70"/>
      <c r="B45" s="69"/>
      <c r="C45" s="64"/>
      <c r="D45" s="90"/>
      <c r="E45" s="56"/>
      <c r="F45" s="66"/>
      <c r="G45" s="64"/>
      <c r="H45" s="71"/>
      <c r="I45" s="53" t="s">
        <v>25</v>
      </c>
      <c r="J45" s="46"/>
      <c r="K45" s="48"/>
      <c r="L45" s="14"/>
      <c r="M45" s="14"/>
      <c r="N45" s="14"/>
      <c r="O45" s="14"/>
      <c r="P45" s="14"/>
      <c r="Q45" s="1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</row>
    <row r="46" spans="1:60" s="4" customFormat="1" ht="42" customHeight="1">
      <c r="A46" s="72" t="s">
        <v>38</v>
      </c>
      <c r="B46" s="68">
        <v>0.04</v>
      </c>
      <c r="C46" s="56" t="s">
        <v>39</v>
      </c>
      <c r="D46" s="83">
        <v>0.02</v>
      </c>
      <c r="E46" s="56" t="s">
        <v>82</v>
      </c>
      <c r="F46" s="83">
        <v>0.02</v>
      </c>
      <c r="G46" s="56" t="s">
        <v>40</v>
      </c>
      <c r="H46" s="83">
        <v>0.02</v>
      </c>
      <c r="I46" s="11" t="s">
        <v>24</v>
      </c>
      <c r="J46" s="11" t="s">
        <v>118</v>
      </c>
      <c r="K46" s="29" t="s">
        <v>119</v>
      </c>
      <c r="L46" s="14">
        <f>+'[1]Hoja1'!$C$322</f>
        <v>9500000</v>
      </c>
      <c r="M46" s="14">
        <f>+'[1]Hoja1'!$C$284</f>
        <v>38000000</v>
      </c>
      <c r="N46" s="14"/>
      <c r="O46" s="14"/>
      <c r="P46" s="20"/>
      <c r="Q46" s="16">
        <f>SUM(L46:P46)</f>
        <v>47500000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1:60" s="4" customFormat="1" ht="12.75">
      <c r="A47" s="73"/>
      <c r="B47" s="69"/>
      <c r="C47" s="56"/>
      <c r="D47" s="83"/>
      <c r="E47" s="56"/>
      <c r="F47" s="83"/>
      <c r="G47" s="56"/>
      <c r="H47" s="83"/>
      <c r="I47" s="27"/>
      <c r="J47" s="46"/>
      <c r="K47" s="46"/>
      <c r="L47" s="14"/>
      <c r="M47" s="14"/>
      <c r="N47" s="14"/>
      <c r="O47" s="14"/>
      <c r="P47" s="14"/>
      <c r="Q47" s="1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1:60" s="4" customFormat="1" ht="43.5" customHeight="1">
      <c r="A48" s="73"/>
      <c r="B48" s="69"/>
      <c r="C48" s="72" t="s">
        <v>41</v>
      </c>
      <c r="D48" s="83">
        <v>0.005</v>
      </c>
      <c r="E48" s="56" t="s">
        <v>72</v>
      </c>
      <c r="F48" s="83">
        <v>0.005</v>
      </c>
      <c r="G48" s="56" t="s">
        <v>42</v>
      </c>
      <c r="H48" s="83">
        <v>0.005</v>
      </c>
      <c r="I48" s="11" t="s">
        <v>24</v>
      </c>
      <c r="J48" s="11" t="s">
        <v>120</v>
      </c>
      <c r="K48" s="122" t="s">
        <v>121</v>
      </c>
      <c r="L48" s="14">
        <f>+'[1]Hoja1'!$C$321</f>
        <v>10000000</v>
      </c>
      <c r="M48" s="14">
        <f>+'[1]Hoja1'!$C$265+'[1]Hoja1'!$C$281</f>
        <v>44202667</v>
      </c>
      <c r="N48" s="14"/>
      <c r="O48" s="14">
        <f>+'[1]Hoja1'!$C$419</f>
        <v>5000000</v>
      </c>
      <c r="P48" s="34"/>
      <c r="Q48" s="16">
        <f>SUM(L48:P48)</f>
        <v>59202667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1:60" s="4" customFormat="1" ht="12.75">
      <c r="A49" s="73"/>
      <c r="B49" s="69"/>
      <c r="C49" s="73"/>
      <c r="D49" s="83"/>
      <c r="E49" s="56"/>
      <c r="F49" s="83"/>
      <c r="G49" s="56"/>
      <c r="H49" s="83"/>
      <c r="I49" s="27" t="s">
        <v>25</v>
      </c>
      <c r="J49" s="46"/>
      <c r="K49" s="122"/>
      <c r="L49" s="14"/>
      <c r="M49" s="14"/>
      <c r="N49" s="14"/>
      <c r="O49" s="14"/>
      <c r="P49" s="14"/>
      <c r="Q49" s="1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</row>
    <row r="50" spans="1:60" s="4" customFormat="1" ht="57.75" customHeight="1">
      <c r="A50" s="73"/>
      <c r="B50" s="69"/>
      <c r="C50" s="73"/>
      <c r="D50" s="83">
        <v>0.005</v>
      </c>
      <c r="E50" s="81" t="s">
        <v>73</v>
      </c>
      <c r="F50" s="83">
        <v>0.005</v>
      </c>
      <c r="G50" s="72" t="s">
        <v>58</v>
      </c>
      <c r="H50" s="83">
        <v>0.005</v>
      </c>
      <c r="I50" s="11" t="s">
        <v>24</v>
      </c>
      <c r="J50" s="35" t="s">
        <v>122</v>
      </c>
      <c r="K50" s="123" t="s">
        <v>83</v>
      </c>
      <c r="L50" s="14">
        <f>+'[1]Hoja1'!$C$324</f>
        <v>6000000</v>
      </c>
      <c r="M50" s="14">
        <f>+'[1]Hoja1'!$C$283</f>
        <v>7000000</v>
      </c>
      <c r="N50" s="14"/>
      <c r="O50" s="14"/>
      <c r="P50" s="20">
        <f>+'[1]Hoja1'!$C$452</f>
        <v>1000000</v>
      </c>
      <c r="Q50" s="16">
        <f>SUM(L50:P50)</f>
        <v>14000000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</row>
    <row r="51" spans="1:60" s="4" customFormat="1" ht="12.75">
      <c r="A51" s="73"/>
      <c r="B51" s="69"/>
      <c r="C51" s="73"/>
      <c r="D51" s="83"/>
      <c r="E51" s="82"/>
      <c r="F51" s="83"/>
      <c r="G51" s="74"/>
      <c r="H51" s="83"/>
      <c r="I51" s="11" t="s">
        <v>25</v>
      </c>
      <c r="J51" s="35"/>
      <c r="K51" s="123"/>
      <c r="L51" s="14"/>
      <c r="M51" s="14"/>
      <c r="N51" s="14"/>
      <c r="O51" s="14"/>
      <c r="P51" s="20"/>
      <c r="Q51" s="1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</row>
    <row r="52" spans="1:60" s="4" customFormat="1" ht="36.75" customHeight="1">
      <c r="A52" s="73"/>
      <c r="B52" s="69"/>
      <c r="C52" s="73"/>
      <c r="D52" s="83">
        <v>0.005</v>
      </c>
      <c r="E52" s="81" t="s">
        <v>74</v>
      </c>
      <c r="F52" s="83">
        <v>0.005</v>
      </c>
      <c r="G52" s="72" t="s">
        <v>75</v>
      </c>
      <c r="H52" s="83">
        <v>0.005</v>
      </c>
      <c r="I52" s="11" t="s">
        <v>24</v>
      </c>
      <c r="J52" s="35" t="s">
        <v>85</v>
      </c>
      <c r="K52" s="123" t="s">
        <v>84</v>
      </c>
      <c r="L52" s="14">
        <f>+'[1]Hoja1'!$C$320</f>
        <v>5500000</v>
      </c>
      <c r="M52" s="14"/>
      <c r="N52" s="14"/>
      <c r="O52" s="14"/>
      <c r="P52" s="20">
        <f>+'[1]Hoja1'!$C$451</f>
        <v>2000000</v>
      </c>
      <c r="Q52" s="16">
        <f>SUM(L52:P52)</f>
        <v>7500000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</row>
    <row r="53" spans="1:60" s="4" customFormat="1" ht="12.75">
      <c r="A53" s="73"/>
      <c r="B53" s="69"/>
      <c r="C53" s="74"/>
      <c r="D53" s="83"/>
      <c r="E53" s="82"/>
      <c r="F53" s="83"/>
      <c r="G53" s="74"/>
      <c r="H53" s="83"/>
      <c r="I53" s="27" t="s">
        <v>25</v>
      </c>
      <c r="J53" s="35"/>
      <c r="K53" s="123"/>
      <c r="L53" s="14"/>
      <c r="M53" s="14"/>
      <c r="N53" s="14"/>
      <c r="O53" s="14"/>
      <c r="P53" s="14"/>
      <c r="Q53" s="1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</row>
    <row r="54" spans="1:60" s="4" customFormat="1" ht="42">
      <c r="A54" s="73"/>
      <c r="B54" s="69"/>
      <c r="C54" s="32"/>
      <c r="D54" s="91">
        <v>0.005</v>
      </c>
      <c r="E54" s="108" t="s">
        <v>124</v>
      </c>
      <c r="F54" s="91">
        <v>0.005</v>
      </c>
      <c r="G54" s="72" t="s">
        <v>151</v>
      </c>
      <c r="H54" s="91">
        <v>0.005</v>
      </c>
      <c r="I54" s="27" t="s">
        <v>125</v>
      </c>
      <c r="J54" s="35" t="s">
        <v>126</v>
      </c>
      <c r="K54" s="123" t="s">
        <v>127</v>
      </c>
      <c r="L54" s="14"/>
      <c r="M54" s="14">
        <f>+'[1]Hoja1'!$C$282</f>
        <v>12000000</v>
      </c>
      <c r="N54" s="14"/>
      <c r="O54" s="14"/>
      <c r="P54" s="20">
        <f>+'[1]Hoja1'!$C$453</f>
        <v>1000000</v>
      </c>
      <c r="Q54" s="16">
        <f>SUM(L54:P54)</f>
        <v>13000000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</row>
    <row r="55" spans="1:60" s="4" customFormat="1" ht="12.75">
      <c r="A55" s="73"/>
      <c r="B55" s="71"/>
      <c r="C55" s="47"/>
      <c r="D55" s="92"/>
      <c r="E55" s="109"/>
      <c r="F55" s="92"/>
      <c r="G55" s="74"/>
      <c r="H55" s="92"/>
      <c r="I55" s="27"/>
      <c r="J55" s="35"/>
      <c r="K55" s="123"/>
      <c r="L55" s="14"/>
      <c r="M55" s="14"/>
      <c r="N55" s="14"/>
      <c r="O55" s="14"/>
      <c r="P55" s="20"/>
      <c r="Q55" s="1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</row>
    <row r="56" spans="1:60" s="4" customFormat="1" ht="39">
      <c r="A56" s="73"/>
      <c r="B56" s="77">
        <v>0.06</v>
      </c>
      <c r="C56" s="72" t="s">
        <v>96</v>
      </c>
      <c r="D56" s="79">
        <v>0.06</v>
      </c>
      <c r="E56" s="56" t="s">
        <v>80</v>
      </c>
      <c r="F56" s="36">
        <v>0.06</v>
      </c>
      <c r="G56" s="56" t="s">
        <v>49</v>
      </c>
      <c r="H56" s="79">
        <v>0.06</v>
      </c>
      <c r="I56" s="27" t="s">
        <v>24</v>
      </c>
      <c r="J56" s="35" t="s">
        <v>123</v>
      </c>
      <c r="K56" s="122" t="s">
        <v>59</v>
      </c>
      <c r="L56" s="20">
        <f>+'[1]Hoja1'!$C$323</f>
        <v>3000000</v>
      </c>
      <c r="M56" s="13"/>
      <c r="N56" s="14"/>
      <c r="O56" s="14"/>
      <c r="P56" s="20"/>
      <c r="Q56" s="16">
        <f>SUM(L56:P56)</f>
        <v>3000000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</row>
    <row r="57" spans="1:60" s="4" customFormat="1" ht="12.75">
      <c r="A57" s="73"/>
      <c r="B57" s="80"/>
      <c r="C57" s="74"/>
      <c r="D57" s="84"/>
      <c r="E57" s="56"/>
      <c r="F57" s="50"/>
      <c r="G57" s="56"/>
      <c r="H57" s="79"/>
      <c r="I57" s="11" t="s">
        <v>25</v>
      </c>
      <c r="J57" s="35"/>
      <c r="K57" s="122"/>
      <c r="L57" s="13"/>
      <c r="M57" s="37"/>
      <c r="N57" s="14"/>
      <c r="O57" s="14"/>
      <c r="P57" s="20"/>
      <c r="Q57" s="1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s="4" customFormat="1" ht="39">
      <c r="A58" s="56" t="s">
        <v>43</v>
      </c>
      <c r="B58" s="79">
        <v>0.05</v>
      </c>
      <c r="C58" s="56" t="s">
        <v>44</v>
      </c>
      <c r="D58" s="79">
        <v>0.02</v>
      </c>
      <c r="E58" s="56" t="s">
        <v>76</v>
      </c>
      <c r="F58" s="79">
        <v>0.02</v>
      </c>
      <c r="G58" s="56" t="s">
        <v>77</v>
      </c>
      <c r="H58" s="79">
        <v>0.02</v>
      </c>
      <c r="I58" s="27" t="s">
        <v>24</v>
      </c>
      <c r="J58" s="35" t="s">
        <v>78</v>
      </c>
      <c r="K58" s="29" t="s">
        <v>79</v>
      </c>
      <c r="L58" s="38"/>
      <c r="M58" s="14">
        <f>+'[1]Hoja1'!$C$266</f>
        <v>5000000</v>
      </c>
      <c r="N58" s="38"/>
      <c r="O58" s="38"/>
      <c r="P58" s="39"/>
      <c r="Q58" s="40">
        <f>SUM(L58:P58)</f>
        <v>5000000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s="4" customFormat="1" ht="43.5" customHeight="1">
      <c r="A59" s="56"/>
      <c r="B59" s="79"/>
      <c r="C59" s="56"/>
      <c r="D59" s="79"/>
      <c r="E59" s="56"/>
      <c r="F59" s="79"/>
      <c r="G59" s="56"/>
      <c r="H59" s="79"/>
      <c r="I59" s="11" t="s">
        <v>25</v>
      </c>
      <c r="J59" s="35"/>
      <c r="K59" s="48"/>
      <c r="L59" s="38"/>
      <c r="M59" s="38"/>
      <c r="N59" s="38"/>
      <c r="O59" s="38"/>
      <c r="P59" s="38"/>
      <c r="Q59" s="40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s="4" customFormat="1" ht="48" customHeight="1">
      <c r="A60" s="56"/>
      <c r="B60" s="79"/>
      <c r="C60" s="56" t="s">
        <v>45</v>
      </c>
      <c r="D60" s="79">
        <v>0.03</v>
      </c>
      <c r="E60" s="56" t="s">
        <v>45</v>
      </c>
      <c r="F60" s="79">
        <v>0.03</v>
      </c>
      <c r="G60" s="56" t="s">
        <v>46</v>
      </c>
      <c r="H60" s="79">
        <v>0.03</v>
      </c>
      <c r="I60" s="27" t="s">
        <v>24</v>
      </c>
      <c r="J60" s="11" t="s">
        <v>47</v>
      </c>
      <c r="K60" s="11" t="s">
        <v>48</v>
      </c>
      <c r="L60" s="42"/>
      <c r="M60" s="31">
        <f>+'[1]Hoja1'!$C$285</f>
        <v>3000000</v>
      </c>
      <c r="N60" s="31"/>
      <c r="O60" s="31"/>
      <c r="P60" s="31"/>
      <c r="Q60" s="40">
        <f>SUM(L60:P60)</f>
        <v>3000000</v>
      </c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s="4" customFormat="1" ht="12.75">
      <c r="A61" s="56"/>
      <c r="B61" s="79"/>
      <c r="C61" s="56"/>
      <c r="D61" s="79"/>
      <c r="E61" s="56"/>
      <c r="F61" s="79"/>
      <c r="G61" s="56"/>
      <c r="H61" s="79"/>
      <c r="I61" s="11" t="s">
        <v>25</v>
      </c>
      <c r="J61" s="11"/>
      <c r="K61" s="11"/>
      <c r="L61" s="38"/>
      <c r="M61" s="38"/>
      <c r="N61" s="38"/>
      <c r="O61" s="38"/>
      <c r="P61" s="38"/>
      <c r="Q61" s="41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s="4" customFormat="1" ht="46.5" customHeight="1">
      <c r="A62" s="56" t="s">
        <v>97</v>
      </c>
      <c r="B62" s="85">
        <v>0.09</v>
      </c>
      <c r="C62" s="56" t="s">
        <v>98</v>
      </c>
      <c r="D62" s="87">
        <v>0.09</v>
      </c>
      <c r="E62" s="56" t="s">
        <v>147</v>
      </c>
      <c r="F62" s="79">
        <v>0.09</v>
      </c>
      <c r="G62" s="56" t="s">
        <v>148</v>
      </c>
      <c r="H62" s="79">
        <v>0.09</v>
      </c>
      <c r="I62" s="27" t="s">
        <v>24</v>
      </c>
      <c r="J62" s="11" t="s">
        <v>150</v>
      </c>
      <c r="K62" s="120" t="s">
        <v>149</v>
      </c>
      <c r="L62" s="14"/>
      <c r="M62" s="37">
        <f>+'[1]Hoja1'!$C$454</f>
        <v>12000000</v>
      </c>
      <c r="N62" s="13"/>
      <c r="O62" s="14"/>
      <c r="P62" s="20"/>
      <c r="Q62" s="16">
        <f>SUM(L62:P62)</f>
        <v>12000000</v>
      </c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s="4" customFormat="1" ht="12.75">
      <c r="A63" s="56"/>
      <c r="B63" s="86"/>
      <c r="C63" s="56"/>
      <c r="D63" s="88"/>
      <c r="E63" s="56"/>
      <c r="F63" s="79"/>
      <c r="G63" s="56"/>
      <c r="H63" s="79"/>
      <c r="I63" s="11"/>
      <c r="J63" s="46"/>
      <c r="K63" s="121"/>
      <c r="L63" s="38"/>
      <c r="M63" s="38"/>
      <c r="N63" s="38"/>
      <c r="O63" s="38"/>
      <c r="P63" s="38"/>
      <c r="Q63" s="1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4" ht="13.5" customHeight="1">
      <c r="A64" s="5"/>
      <c r="B64" s="5"/>
      <c r="C64" s="5"/>
      <c r="D64" s="5"/>
    </row>
    <row r="65" spans="1:4" ht="13.5" customHeight="1">
      <c r="A65" s="5"/>
      <c r="B65" s="5"/>
      <c r="C65" s="5"/>
      <c r="D65" s="5"/>
    </row>
    <row r="66" spans="1:4" ht="13.5" customHeight="1">
      <c r="A66" s="5"/>
      <c r="B66" s="5"/>
      <c r="C66" s="5"/>
      <c r="D66" s="5"/>
    </row>
    <row r="67" spans="1:4" ht="13.5" customHeight="1">
      <c r="A67" s="5"/>
      <c r="B67" s="5"/>
      <c r="C67" s="5"/>
      <c r="D67" s="5"/>
    </row>
    <row r="68" spans="1:4" ht="13.5" customHeight="1">
      <c r="A68" s="5"/>
      <c r="B68" s="5"/>
      <c r="C68" s="5"/>
      <c r="D68" s="5"/>
    </row>
    <row r="69" spans="1:4" ht="13.5" customHeight="1">
      <c r="A69" s="5"/>
      <c r="B69" s="5"/>
      <c r="C69" s="5"/>
      <c r="D69" s="5"/>
    </row>
    <row r="70" spans="1:4" ht="13.5" customHeight="1">
      <c r="A70" s="5"/>
      <c r="B70" s="5"/>
      <c r="C70" s="5"/>
      <c r="D70" s="5"/>
    </row>
    <row r="71" spans="1:4" ht="13.5" customHeight="1">
      <c r="A71" s="5"/>
      <c r="B71" s="5"/>
      <c r="C71" s="5"/>
      <c r="D71" s="5"/>
    </row>
    <row r="72" spans="1:4" ht="13.5" customHeight="1">
      <c r="A72" s="5"/>
      <c r="B72" s="5"/>
      <c r="C72" s="5"/>
      <c r="D72" s="5"/>
    </row>
    <row r="73" spans="1:4" ht="13.5" customHeight="1">
      <c r="A73" s="5"/>
      <c r="B73" s="5"/>
      <c r="C73" s="5"/>
      <c r="D73" s="5"/>
    </row>
    <row r="74" spans="1:4" ht="13.5" customHeight="1">
      <c r="A74" s="5"/>
      <c r="B74" s="5"/>
      <c r="C74" s="5"/>
      <c r="D74" s="5"/>
    </row>
    <row r="75" spans="1:4" ht="13.5" customHeight="1">
      <c r="A75" s="5"/>
      <c r="B75" s="5"/>
      <c r="C75" s="5"/>
      <c r="D75" s="5"/>
    </row>
    <row r="76" spans="1:4" ht="13.5" customHeight="1">
      <c r="A76" s="5"/>
      <c r="B76" s="5"/>
      <c r="C76" s="5"/>
      <c r="D76" s="5"/>
    </row>
    <row r="77" spans="1:4" ht="13.5" customHeight="1">
      <c r="A77" s="5"/>
      <c r="B77" s="5"/>
      <c r="C77" s="5"/>
      <c r="D77" s="5"/>
    </row>
    <row r="78" spans="1:4" ht="13.5" customHeight="1">
      <c r="A78" s="5"/>
      <c r="B78" s="5"/>
      <c r="C78" s="5"/>
      <c r="D78" s="5"/>
    </row>
    <row r="79" spans="1:4" ht="13.5" customHeight="1">
      <c r="A79" s="5"/>
      <c r="B79" s="5"/>
      <c r="C79" s="5"/>
      <c r="D79" s="5"/>
    </row>
    <row r="80" spans="1:4" ht="13.5" customHeight="1">
      <c r="A80" s="5"/>
      <c r="B80" s="5"/>
      <c r="C80" s="5"/>
      <c r="D80" s="5"/>
    </row>
    <row r="81" spans="1:4" ht="13.5" customHeight="1">
      <c r="A81" s="5"/>
      <c r="B81" s="5"/>
      <c r="C81" s="5"/>
      <c r="D81" s="5"/>
    </row>
    <row r="82" spans="1:4" ht="13.5" customHeight="1">
      <c r="A82" s="5"/>
      <c r="B82" s="5"/>
      <c r="C82" s="5"/>
      <c r="D82" s="5"/>
    </row>
    <row r="83" spans="1:4" ht="13.5" customHeight="1">
      <c r="A83" s="5"/>
      <c r="B83" s="5"/>
      <c r="C83" s="5"/>
      <c r="D83" s="5"/>
    </row>
    <row r="84" spans="1:4" ht="13.5" customHeight="1">
      <c r="A84" s="5"/>
      <c r="B84" s="5"/>
      <c r="C84" s="5"/>
      <c r="D84" s="5"/>
    </row>
    <row r="85" spans="1:4" ht="13.5" customHeight="1">
      <c r="A85" s="5"/>
      <c r="B85" s="5"/>
      <c r="C85" s="5"/>
      <c r="D85" s="5"/>
    </row>
    <row r="86" spans="1:4" ht="13.5" customHeight="1">
      <c r="A86" s="5"/>
      <c r="B86" s="5"/>
      <c r="C86" s="5"/>
      <c r="D86" s="5"/>
    </row>
    <row r="87" spans="1:4" ht="13.5" customHeight="1">
      <c r="A87" s="5"/>
      <c r="B87" s="5"/>
      <c r="C87" s="5"/>
      <c r="D87" s="5"/>
    </row>
    <row r="88" spans="1:4" ht="13.5" customHeight="1">
      <c r="A88" s="5"/>
      <c r="B88" s="5"/>
      <c r="C88" s="5"/>
      <c r="D88" s="5"/>
    </row>
    <row r="89" spans="1:4" ht="13.5" customHeight="1">
      <c r="A89" s="5"/>
      <c r="B89" s="5"/>
      <c r="C89" s="5"/>
      <c r="D89" s="5"/>
    </row>
    <row r="90" spans="1:4" ht="13.5" customHeight="1">
      <c r="A90" s="5"/>
      <c r="B90" s="5"/>
      <c r="C90" s="5"/>
      <c r="D90" s="5"/>
    </row>
    <row r="91" spans="1:4" ht="13.5" customHeight="1">
      <c r="A91" s="5"/>
      <c r="B91" s="5"/>
      <c r="C91" s="5"/>
      <c r="D91" s="5"/>
    </row>
    <row r="92" spans="1:4" ht="13.5" customHeight="1">
      <c r="A92" s="5"/>
      <c r="B92" s="5"/>
      <c r="C92" s="5"/>
      <c r="D92" s="5"/>
    </row>
    <row r="93" spans="1:4" ht="13.5" customHeight="1">
      <c r="A93" s="5"/>
      <c r="B93" s="5"/>
      <c r="C93" s="5"/>
      <c r="D93" s="5"/>
    </row>
    <row r="94" spans="1:4" ht="13.5" customHeight="1">
      <c r="A94" s="5"/>
      <c r="B94" s="5"/>
      <c r="C94" s="5"/>
      <c r="D94" s="5"/>
    </row>
    <row r="95" spans="1:4" ht="13.5" customHeight="1">
      <c r="A95" s="5"/>
      <c r="B95" s="5"/>
      <c r="C95" s="5"/>
      <c r="D95" s="5"/>
    </row>
    <row r="96" spans="1:4" ht="13.5" customHeight="1">
      <c r="A96" s="5"/>
      <c r="B96" s="5"/>
      <c r="C96" s="5"/>
      <c r="D96" s="5"/>
    </row>
    <row r="97" spans="1:4" ht="13.5" customHeight="1">
      <c r="A97" s="5"/>
      <c r="B97" s="5"/>
      <c r="C97" s="5"/>
      <c r="D97" s="5"/>
    </row>
    <row r="98" spans="1:4" ht="13.5" customHeight="1">
      <c r="A98" s="5"/>
      <c r="B98" s="5"/>
      <c r="C98" s="5"/>
      <c r="D98" s="5"/>
    </row>
    <row r="99" spans="1:4" ht="13.5" customHeight="1">
      <c r="A99" s="5"/>
      <c r="B99" s="5"/>
      <c r="C99" s="5"/>
      <c r="D99" s="5"/>
    </row>
    <row r="100" spans="1:4" ht="13.5" customHeight="1">
      <c r="A100" s="5"/>
      <c r="B100" s="5"/>
      <c r="C100" s="5"/>
      <c r="D100" s="5"/>
    </row>
    <row r="101" spans="1:4" ht="13.5" customHeight="1">
      <c r="A101" s="5"/>
      <c r="B101" s="5"/>
      <c r="C101" s="5"/>
      <c r="D101" s="5"/>
    </row>
    <row r="102" spans="1:4" ht="13.5" customHeight="1">
      <c r="A102" s="5"/>
      <c r="B102" s="5"/>
      <c r="C102" s="5"/>
      <c r="D102" s="5"/>
    </row>
    <row r="103" spans="1:4" ht="13.5" customHeight="1">
      <c r="A103" s="5"/>
      <c r="B103" s="5"/>
      <c r="C103" s="5"/>
      <c r="D103" s="5"/>
    </row>
    <row r="104" spans="1:4" ht="13.5" customHeight="1">
      <c r="A104" s="5"/>
      <c r="B104" s="5"/>
      <c r="C104" s="5"/>
      <c r="D104" s="5"/>
    </row>
    <row r="105" spans="1:4" ht="13.5" customHeight="1">
      <c r="A105" s="5"/>
      <c r="B105" s="5"/>
      <c r="C105" s="5"/>
      <c r="D105" s="5"/>
    </row>
    <row r="106" spans="1:4" ht="13.5" customHeight="1">
      <c r="A106" s="5"/>
      <c r="B106" s="5"/>
      <c r="C106" s="5"/>
      <c r="D106" s="5"/>
    </row>
    <row r="107" spans="1:4" ht="13.5" customHeight="1">
      <c r="A107" s="5"/>
      <c r="B107" s="5"/>
      <c r="C107" s="5"/>
      <c r="D107" s="5"/>
    </row>
    <row r="108" spans="1:4" ht="13.5" customHeight="1">
      <c r="A108" s="5"/>
      <c r="B108" s="5"/>
      <c r="C108" s="5"/>
      <c r="D108" s="5"/>
    </row>
    <row r="109" spans="1:4" ht="13.5" customHeight="1">
      <c r="A109" s="5"/>
      <c r="B109" s="5"/>
      <c r="C109" s="5"/>
      <c r="D109" s="5"/>
    </row>
    <row r="110" spans="1:4" ht="13.5" customHeight="1">
      <c r="A110" s="5"/>
      <c r="B110" s="5"/>
      <c r="C110" s="5"/>
      <c r="D110" s="5"/>
    </row>
    <row r="111" spans="1:4" ht="13.5" customHeight="1">
      <c r="A111" s="5"/>
      <c r="B111" s="5"/>
      <c r="C111" s="5"/>
      <c r="D111" s="5"/>
    </row>
    <row r="112" spans="1:4" ht="13.5" customHeight="1">
      <c r="A112" s="5"/>
      <c r="B112" s="5"/>
      <c r="C112" s="5"/>
      <c r="D112" s="5"/>
    </row>
    <row r="113" spans="1:4" ht="13.5" customHeight="1">
      <c r="A113" s="5"/>
      <c r="B113" s="5"/>
      <c r="C113" s="5"/>
      <c r="D113" s="5"/>
    </row>
    <row r="114" spans="1:4" ht="13.5" customHeight="1">
      <c r="A114" s="5"/>
      <c r="B114" s="5"/>
      <c r="C114" s="5"/>
      <c r="D114" s="5"/>
    </row>
  </sheetData>
  <sheetProtection/>
  <mergeCells count="170">
    <mergeCell ref="F12:F13"/>
    <mergeCell ref="E34:E35"/>
    <mergeCell ref="E36:E37"/>
    <mergeCell ref="F34:F35"/>
    <mergeCell ref="F36:F37"/>
    <mergeCell ref="G36:G37"/>
    <mergeCell ref="F28:F29"/>
    <mergeCell ref="K36:K37"/>
    <mergeCell ref="K38:K39"/>
    <mergeCell ref="G12:G13"/>
    <mergeCell ref="E42:E43"/>
    <mergeCell ref="E44:E45"/>
    <mergeCell ref="H42:H43"/>
    <mergeCell ref="H44:H45"/>
    <mergeCell ref="C48:C53"/>
    <mergeCell ref="D38:D41"/>
    <mergeCell ref="B46:B55"/>
    <mergeCell ref="D54:D55"/>
    <mergeCell ref="F54:F55"/>
    <mergeCell ref="H54:H55"/>
    <mergeCell ref="G54:G55"/>
    <mergeCell ref="F16:F17"/>
    <mergeCell ref="H36:H37"/>
    <mergeCell ref="A34:A37"/>
    <mergeCell ref="B34:B37"/>
    <mergeCell ref="C34:C37"/>
    <mergeCell ref="D34:D37"/>
    <mergeCell ref="C42:C45"/>
    <mergeCell ref="D10:D25"/>
    <mergeCell ref="H16:H17"/>
    <mergeCell ref="E20:E21"/>
    <mergeCell ref="F20:F21"/>
    <mergeCell ref="G20:G21"/>
    <mergeCell ref="H20:H21"/>
    <mergeCell ref="F18:F19"/>
    <mergeCell ref="G18:G19"/>
    <mergeCell ref="G16:G17"/>
    <mergeCell ref="H18:H19"/>
    <mergeCell ref="A1:Q1"/>
    <mergeCell ref="A2:Q2"/>
    <mergeCell ref="A3:Q3"/>
    <mergeCell ref="A4:P4"/>
    <mergeCell ref="B5:Q5"/>
    <mergeCell ref="B6:Q6"/>
    <mergeCell ref="B7:Q7"/>
    <mergeCell ref="A8:A9"/>
    <mergeCell ref="B8:B9"/>
    <mergeCell ref="C8:C9"/>
    <mergeCell ref="D8:D9"/>
    <mergeCell ref="E8:E9"/>
    <mergeCell ref="F8:F9"/>
    <mergeCell ref="G8:G9"/>
    <mergeCell ref="H8:H9"/>
    <mergeCell ref="I8:K8"/>
    <mergeCell ref="L8:Q8"/>
    <mergeCell ref="E10:E11"/>
    <mergeCell ref="F10:F11"/>
    <mergeCell ref="G10:G11"/>
    <mergeCell ref="H10:H11"/>
    <mergeCell ref="F14:F15"/>
    <mergeCell ref="H14:H15"/>
    <mergeCell ref="G14:G15"/>
    <mergeCell ref="E14:E15"/>
    <mergeCell ref="E12:E13"/>
    <mergeCell ref="H32:H33"/>
    <mergeCell ref="G34:G35"/>
    <mergeCell ref="A38:A41"/>
    <mergeCell ref="B38:B41"/>
    <mergeCell ref="C40:C41"/>
    <mergeCell ref="D30:D33"/>
    <mergeCell ref="E30:E31"/>
    <mergeCell ref="F30:F31"/>
    <mergeCell ref="E38:E39"/>
    <mergeCell ref="F38:F39"/>
    <mergeCell ref="G38:G39"/>
    <mergeCell ref="H38:H39"/>
    <mergeCell ref="G30:G31"/>
    <mergeCell ref="H30:H31"/>
    <mergeCell ref="E32:E33"/>
    <mergeCell ref="F32:F33"/>
    <mergeCell ref="G32:G33"/>
    <mergeCell ref="C62:C63"/>
    <mergeCell ref="D62:D63"/>
    <mergeCell ref="E62:E63"/>
    <mergeCell ref="F62:F63"/>
    <mergeCell ref="G42:G45"/>
    <mergeCell ref="G62:G63"/>
    <mergeCell ref="D42:D45"/>
    <mergeCell ref="F42:F45"/>
    <mergeCell ref="H62:H63"/>
    <mergeCell ref="F48:F49"/>
    <mergeCell ref="G48:G49"/>
    <mergeCell ref="H48:H49"/>
    <mergeCell ref="C46:C47"/>
    <mergeCell ref="D46:D47"/>
    <mergeCell ref="E46:E47"/>
    <mergeCell ref="F46:F47"/>
    <mergeCell ref="G46:G47"/>
    <mergeCell ref="H46:H47"/>
    <mergeCell ref="C58:C59"/>
    <mergeCell ref="D58:D59"/>
    <mergeCell ref="E58:E59"/>
    <mergeCell ref="F58:F59"/>
    <mergeCell ref="C60:C61"/>
    <mergeCell ref="D60:D61"/>
    <mergeCell ref="E60:E61"/>
    <mergeCell ref="F60:F61"/>
    <mergeCell ref="G60:G61"/>
    <mergeCell ref="H60:H61"/>
    <mergeCell ref="H40:H41"/>
    <mergeCell ref="G40:G41"/>
    <mergeCell ref="A42:A45"/>
    <mergeCell ref="B42:B45"/>
    <mergeCell ref="A58:A61"/>
    <mergeCell ref="B58:B61"/>
    <mergeCell ref="G56:G57"/>
    <mergeCell ref="H56:H57"/>
    <mergeCell ref="A62:A63"/>
    <mergeCell ref="B62:B63"/>
    <mergeCell ref="H52:H53"/>
    <mergeCell ref="F50:F51"/>
    <mergeCell ref="F52:F53"/>
    <mergeCell ref="G50:G51"/>
    <mergeCell ref="G52:G53"/>
    <mergeCell ref="D52:D53"/>
    <mergeCell ref="G58:G59"/>
    <mergeCell ref="H58:H59"/>
    <mergeCell ref="H50:H51"/>
    <mergeCell ref="D56:D57"/>
    <mergeCell ref="E56:E57"/>
    <mergeCell ref="H26:H27"/>
    <mergeCell ref="C38:C39"/>
    <mergeCell ref="E40:E41"/>
    <mergeCell ref="F40:F41"/>
    <mergeCell ref="H34:H35"/>
    <mergeCell ref="A46:A57"/>
    <mergeCell ref="B56:B57"/>
    <mergeCell ref="E50:E51"/>
    <mergeCell ref="E52:E53"/>
    <mergeCell ref="D48:D49"/>
    <mergeCell ref="E48:E49"/>
    <mergeCell ref="D50:D51"/>
    <mergeCell ref="C56:C57"/>
    <mergeCell ref="E54:E55"/>
    <mergeCell ref="A30:A33"/>
    <mergeCell ref="E26:E27"/>
    <mergeCell ref="B30:B33"/>
    <mergeCell ref="A26:A29"/>
    <mergeCell ref="B26:B29"/>
    <mergeCell ref="C26:C29"/>
    <mergeCell ref="E28:E29"/>
    <mergeCell ref="D28:D29"/>
    <mergeCell ref="D26:D27"/>
    <mergeCell ref="C30:C33"/>
    <mergeCell ref="A10:A23"/>
    <mergeCell ref="B10:B25"/>
    <mergeCell ref="C10:C25"/>
    <mergeCell ref="G28:G29"/>
    <mergeCell ref="E24:E25"/>
    <mergeCell ref="F24:F25"/>
    <mergeCell ref="G24:G25"/>
    <mergeCell ref="E16:E17"/>
    <mergeCell ref="E18:E19"/>
    <mergeCell ref="E22:E23"/>
    <mergeCell ref="H24:H25"/>
    <mergeCell ref="F22:F23"/>
    <mergeCell ref="G22:G23"/>
    <mergeCell ref="H22:H23"/>
    <mergeCell ref="F26:F27"/>
    <mergeCell ref="G26:G27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Invitado</dc:creator>
  <cp:keywords/>
  <dc:description/>
  <cp:lastModifiedBy>USUARIO</cp:lastModifiedBy>
  <cp:lastPrinted>2011-10-07T14:33:26Z</cp:lastPrinted>
  <dcterms:created xsi:type="dcterms:W3CDTF">2010-01-27T00:33:55Z</dcterms:created>
  <dcterms:modified xsi:type="dcterms:W3CDTF">2012-02-01T00:25:55Z</dcterms:modified>
  <cp:category/>
  <cp:version/>
  <cp:contentType/>
  <cp:contentStatus/>
</cp:coreProperties>
</file>