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060" windowWidth="9720" windowHeight="3120" tabRatio="962" activeTab="0"/>
  </bookViews>
  <sheets>
    <sheet name="NC.ESPECIF.2010" sheetId="1" r:id="rId1"/>
    <sheet name="NC.GRAL-2010" sheetId="2" r:id="rId2"/>
    <sheet name="BLCE122010" sheetId="3" r:id="rId3"/>
    <sheet name="BLCECTA" sheetId="4" r:id="rId4"/>
    <sheet name="PYG122010" sheetId="5" r:id="rId5"/>
    <sheet name="PYGCTA" sheetId="6" r:id="rId6"/>
  </sheets>
  <definedNames/>
  <calcPr fullCalcOnLoad="1"/>
</workbook>
</file>

<file path=xl/sharedStrings.xml><?xml version="1.0" encoding="utf-8"?>
<sst xmlns="http://schemas.openxmlformats.org/spreadsheetml/2006/main" count="412" uniqueCount="278">
  <si>
    <t>La Gobernación de Caldas a recibido recursos de entes nacionales por convenios, los cuales se lleva control en las cuentas 1125 Fondos Especiales, pero se requiere detallar por convenio en la subcuenta 245506 Depósitos recibidos de terceros en Administrac</t>
  </si>
  <si>
    <t>Otras Cuentas por Pagar - Cuotas Partes Pensionales</t>
  </si>
  <si>
    <t xml:space="preserve">Según informe de la Unidad de Prestaciones Sociales del Departamento de Caldas al 31 de diciembre de 2005 </t>
  </si>
  <si>
    <t>De acuerdo con el estudio realizado por la firma Asesores Financieros, basados en los expedientes de Pensiones y cuotas Partes Pensionales existentes en el archivo de la Unidad de Prestaciones Sociales del Departamento de Caldas, se realizó una liquidació</t>
  </si>
  <si>
    <t>2. RELATIVAS A VALUACION DE BIENES INMUEBLES</t>
  </si>
  <si>
    <t>Propiedad Planta y Equipo</t>
  </si>
  <si>
    <t xml:space="preserve">Construcciones en curso </t>
  </si>
  <si>
    <t>Edificios y Casas</t>
  </si>
  <si>
    <t>*BIENES MUEBLES</t>
  </si>
  <si>
    <t>3. RELATIVA A RECURSOS RESTRINGIDOS</t>
  </si>
  <si>
    <t>4. SITUACIÓN PARTICULAR DE LAS CUENTAS</t>
  </si>
  <si>
    <t>Corresponde a recursos propios.</t>
  </si>
  <si>
    <t>Bienes de Beneficio y Uso Público en Servicio - Vías de Comunicación</t>
  </si>
  <si>
    <t>Cuentas de Ahorros</t>
  </si>
  <si>
    <t>Aportes a fondos pensionales</t>
  </si>
  <si>
    <t>Municipios</t>
  </si>
  <si>
    <t>En Dinero</t>
  </si>
  <si>
    <t>AMORTIZACION ACUMULADA DE INTANGIBLES (CR)</t>
  </si>
  <si>
    <t>OTRAS TRANSFERENCIAS</t>
  </si>
  <si>
    <t>MEDIO AMBIENTE</t>
  </si>
  <si>
    <t>VENTA DE BIENES</t>
  </si>
  <si>
    <t>PRODUCTOS AGRICOLAS SILV. Y PESCA</t>
  </si>
  <si>
    <t>DEV.REBAJAS Y DCTOS.EN VTA.DE BIENES</t>
  </si>
  <si>
    <t>VENTA DE SERVICIOS</t>
  </si>
  <si>
    <t>SERVICIOS DE ACUEDUCTO</t>
  </si>
  <si>
    <t>SERVICIOS DE ASEO</t>
  </si>
  <si>
    <t>OTROS SERVICIOS</t>
  </si>
  <si>
    <t>DE ADMINISTRACION</t>
  </si>
  <si>
    <t>PROVISIONES AGOTAMIENTO Y DEPRECIACIONES</t>
  </si>
  <si>
    <t>AMORTIZACIONES</t>
  </si>
  <si>
    <t>DEPRECIACION</t>
  </si>
  <si>
    <t xml:space="preserve">EDUCACION </t>
  </si>
  <si>
    <t>MAQUINARIA Y EQUIPO</t>
  </si>
  <si>
    <t>EDIFICACIONES</t>
  </si>
  <si>
    <t>OTROS ACTIVOS</t>
  </si>
  <si>
    <t>GASTOS PAGADOS POR ANTICIPADO</t>
  </si>
  <si>
    <t>CONTRIBUCIONES EFECTIVAS</t>
  </si>
  <si>
    <t>INTANGIBLES</t>
  </si>
  <si>
    <t>PASIVO</t>
  </si>
  <si>
    <t>BANCA COMERCIAL</t>
  </si>
  <si>
    <t>CUENTAS POR PAGAR</t>
  </si>
  <si>
    <t>ACREEDORES</t>
  </si>
  <si>
    <t>SUELDOS Y SALARIOS</t>
  </si>
  <si>
    <t>DEPOSITOS RECIBIDOS DE TERCEROS</t>
  </si>
  <si>
    <t>SALARIOS Y PRESTACIONES SOCIALES</t>
  </si>
  <si>
    <t>PENSIONES POR PAGAR</t>
  </si>
  <si>
    <t>PASIVOS ESTIMADOS</t>
  </si>
  <si>
    <t>OTROS PASIVOS</t>
  </si>
  <si>
    <t>HACIENDA PUBLICA</t>
  </si>
  <si>
    <t>CAPITAL FISCAL</t>
  </si>
  <si>
    <t>SUPERAVIT POR DONACION</t>
  </si>
  <si>
    <t>INGRESOS FISCALES</t>
  </si>
  <si>
    <t>TRIBUTARIOS</t>
  </si>
  <si>
    <t>NO TRIBUTARIOS</t>
  </si>
  <si>
    <t>RENTAS PARAFISCALES</t>
  </si>
  <si>
    <t>SERVICIO TRANSITO/TRANSPORTE</t>
  </si>
  <si>
    <t>CORRIENTES DEL GOBIERNO GENERAL</t>
  </si>
  <si>
    <t>SISTEMA GENERAL DE PARTICIPACIONES</t>
  </si>
  <si>
    <t>CONTADOR PUBLICO</t>
  </si>
  <si>
    <t>CONCEPTO</t>
  </si>
  <si>
    <t>OPERACIONES DE CREDITO PUBLICO</t>
  </si>
  <si>
    <t>OBLIGACIONES FINANCIERAS</t>
  </si>
  <si>
    <t>MUNICIPIO DE LA MERCED</t>
  </si>
  <si>
    <t>NIT :890802795-8</t>
  </si>
  <si>
    <t>BALANCE GENERAL COMPARATIVO</t>
  </si>
  <si>
    <t>(CIFRAS EN MILES DE PESOS)</t>
  </si>
  <si>
    <t>BANCOS</t>
  </si>
  <si>
    <t>INVERSIONES ADMON DE LIQUIDEZ RTA FIJA</t>
  </si>
  <si>
    <t>ADQUISICIÓN DE BIENES Y SERV.</t>
  </si>
  <si>
    <t>DIFICIL RACUDO</t>
  </si>
  <si>
    <t>SUBSIDIOS ASIGNADOS</t>
  </si>
  <si>
    <t>PROVISION RENTAS POR COBRAR (CR)</t>
  </si>
  <si>
    <t>GASTOS FINANCIEROS POR PAGAR</t>
  </si>
  <si>
    <t>RETENCION EN LA FUENTE POR PAGAR</t>
  </si>
  <si>
    <t>OBLIGACIONES LAB.Y SEGURO SOC.</t>
  </si>
  <si>
    <t>PROVISION PARA OBLIG.FISCALES</t>
  </si>
  <si>
    <t>PROVISION PARA PREST.SOCIALES</t>
  </si>
  <si>
    <t>PROPIEDADES PLANTA Y EQUIPO</t>
  </si>
  <si>
    <t>RECAUDO A FAVOR DE TERCEROS</t>
  </si>
  <si>
    <t>EQUIPO CIENTIFICO</t>
  </si>
  <si>
    <t xml:space="preserve">CREDITOS OBTENIDOS </t>
  </si>
  <si>
    <t>MUEBLES ENSERES Y EQUIPOS DE OFICINA</t>
  </si>
  <si>
    <t>INTERESES CREDITOS OBTENIDOS</t>
  </si>
  <si>
    <t>EQUIPO DE COMUNICACION Y COMPUTACION</t>
  </si>
  <si>
    <t>EQUIPO DE TRANSPORTE TRACCION-ELEVAC.</t>
  </si>
  <si>
    <t>DEPRECIACION ACUMULADA (CR)</t>
  </si>
  <si>
    <t xml:space="preserve">BIENES DE BENEFICIO Y USO PUBLICO </t>
  </si>
  <si>
    <t>BIENES DE BENEFICIO Y USO PUBL.CONST</t>
  </si>
  <si>
    <t>BIENES DE BENEFICIO Y USO PUBLICO SERV.</t>
  </si>
  <si>
    <t>AMORTIZACION ACUMULADA DE BIENES CR.</t>
  </si>
  <si>
    <t>RESULTADOS DEL EJERCICIO</t>
  </si>
  <si>
    <t>RECURSOS NATURALES Y DEL AMBIENTE</t>
  </si>
  <si>
    <t>PATRIMONIO PUBLICO INCORPORADO</t>
  </si>
  <si>
    <t>CUENTAS DE ORDEN DEUDORAS (9)</t>
  </si>
  <si>
    <t>DEPARTAMENTO:</t>
  </si>
  <si>
    <t>TRANSFERENCIAS</t>
  </si>
  <si>
    <t>MUNICIPIO:</t>
  </si>
  <si>
    <t>LA MERCED</t>
  </si>
  <si>
    <t>ENTIDAD:</t>
  </si>
  <si>
    <t>ALCALDIA DE LA MERCED</t>
  </si>
  <si>
    <t>FECHA DE CORTE:</t>
  </si>
  <si>
    <t>ACTIVO</t>
  </si>
  <si>
    <t>EFECTIVO</t>
  </si>
  <si>
    <t>INVERSIONES</t>
  </si>
  <si>
    <t>RENTAS POR COBRAR</t>
  </si>
  <si>
    <t>VIGENCIA ACTUAL</t>
  </si>
  <si>
    <t>PROVISION RENTAS POR COBRAR</t>
  </si>
  <si>
    <t>DEUDORES</t>
  </si>
  <si>
    <t>DEPOSITOS ENTREGADOS</t>
  </si>
  <si>
    <t>OTROS DEUDORES</t>
  </si>
  <si>
    <t>PROVISION PARA DEUDORES</t>
  </si>
  <si>
    <t>TERRENOS</t>
  </si>
  <si>
    <t>CONSTRUCCIONES EN CURSO</t>
  </si>
  <si>
    <t>FINANCIEROS</t>
  </si>
  <si>
    <t>EXTRAORDINARIOS</t>
  </si>
  <si>
    <t>AJUSTE DE EJERCICIOS ANTERIORES</t>
  </si>
  <si>
    <t>CONTRIBUCIONES IMPUTADAS</t>
  </si>
  <si>
    <t>APORTES SOBRE LA NOMINA</t>
  </si>
  <si>
    <t>GENERALES</t>
  </si>
  <si>
    <t>VIGENCIA ANTERIOR</t>
  </si>
  <si>
    <t>GASTO SOCIAL</t>
  </si>
  <si>
    <t>SALUD</t>
  </si>
  <si>
    <t>AGUA POTABLE Y SANEAMIENTO BASICO</t>
  </si>
  <si>
    <t>VIVIENDA</t>
  </si>
  <si>
    <t>RECREACION Y DEPORTE</t>
  </si>
  <si>
    <t>CULTURA</t>
  </si>
  <si>
    <t>DESARROLLO COMUNITARIO</t>
  </si>
  <si>
    <t>INTERESES</t>
  </si>
  <si>
    <t>AJUSTES DE EJERCICIOS ANTERIORES</t>
  </si>
  <si>
    <t xml:space="preserve"> </t>
  </si>
  <si>
    <t xml:space="preserve">CODIGO </t>
  </si>
  <si>
    <t>DERECHOS CONTINGENTES</t>
  </si>
  <si>
    <t>RESPONSABILIDADES CONTINGENTES</t>
  </si>
  <si>
    <t>DEUDORAS FISCALES</t>
  </si>
  <si>
    <t>ACREEDORAS FISCALES</t>
  </si>
  <si>
    <t>DEUDORAS DE CONTROL</t>
  </si>
  <si>
    <t>ACREEDORAS DE CONTROL</t>
  </si>
  <si>
    <t>DEUDORAS POR CONTRA</t>
  </si>
  <si>
    <t>ACREEDORAS POR CONTRA</t>
  </si>
  <si>
    <t xml:space="preserve">ALCALDE </t>
  </si>
  <si>
    <t xml:space="preserve">ESTADO DE ACTIVIDAD FINANCIERA ECONOMICA Y SOCIAL </t>
  </si>
  <si>
    <t>CGN2005_003NG_NOTAS_DE_CARACTER_GENERAL</t>
  </si>
  <si>
    <t>Caldas</t>
  </si>
  <si>
    <t>CÓDIGO:</t>
  </si>
  <si>
    <t>Valores en Miles de pesos</t>
  </si>
  <si>
    <t>DETALLE NOTAS DE CARÁCTER GENERAL</t>
  </si>
  <si>
    <t>CÓDIGO</t>
  </si>
  <si>
    <t>DESCRIPCIÓN</t>
  </si>
  <si>
    <t>N1</t>
  </si>
  <si>
    <t>Naturaleza juridica, función social,actividades que desarrolla o cometido estatal</t>
  </si>
  <si>
    <t>N1.1</t>
  </si>
  <si>
    <t>Naturaleza Jurídica</t>
  </si>
  <si>
    <t>N1.2</t>
  </si>
  <si>
    <t>Función social o cometido estatal, objetivos y actividades</t>
  </si>
  <si>
    <t>N2</t>
  </si>
  <si>
    <t>Políticas y Prácticas Contables</t>
  </si>
  <si>
    <t>N2.1</t>
  </si>
  <si>
    <t>Aplicación del marco conceptual del PGCP</t>
  </si>
  <si>
    <t>N2.2</t>
  </si>
  <si>
    <t xml:space="preserve">Aplicación del Catálogo General de Cuentas-CGC </t>
  </si>
  <si>
    <t>N2.3</t>
  </si>
  <si>
    <t>Aplicación de normas y procedimientos</t>
  </si>
  <si>
    <t>N2.4</t>
  </si>
  <si>
    <t>Registro oficial de libros de contabilidad y documentos soportes</t>
  </si>
  <si>
    <t>N3</t>
  </si>
  <si>
    <t>Procesos y resultado  de la consolidación de la información contable</t>
  </si>
  <si>
    <t>N4</t>
  </si>
  <si>
    <t>Limitaciones y deficiencias de tipo Operativo o Administrativo  que inciden en el normal desarrollo del proceso contable y/o afectan la consistencia y razonabilidad de las cifras</t>
  </si>
  <si>
    <t xml:space="preserve">El proceso contable del Municipio se ve afectado, por las  siguientes  situaciones:                                                                    </t>
  </si>
  <si>
    <t>N4.1</t>
  </si>
  <si>
    <t>Limitaciones de Orden Contable</t>
  </si>
  <si>
    <t>N5</t>
  </si>
  <si>
    <t>Efectos y cambios significativos en la información Contable</t>
  </si>
  <si>
    <t>N5.1</t>
  </si>
  <si>
    <t xml:space="preserve">Por aplicación de normas contables </t>
  </si>
  <si>
    <t>N5.2</t>
  </si>
  <si>
    <t>Por corrección de errores de ejercicios anteriores</t>
  </si>
  <si>
    <t>N5.4</t>
  </si>
  <si>
    <t xml:space="preserve">                                      Alcalde                                                                                   Contador</t>
  </si>
  <si>
    <t>Se consolido la información del Municipio de La Merced, se presentó información permitiendo reflejar en forma fidedigna y razonable la situación contable del Municipio.</t>
  </si>
  <si>
    <t>CGN2005_003NG_NOTAS_DE_CARACTER_ESPECÍFICO</t>
  </si>
  <si>
    <t xml:space="preserve">La Merced </t>
  </si>
  <si>
    <t>MUNICIPIO DE LA MERCDE</t>
  </si>
  <si>
    <t>Cifras en Miles de pesos</t>
  </si>
  <si>
    <t>DETALLE NOTAS ESPECÍFICAS</t>
  </si>
  <si>
    <t>VALOR</t>
  </si>
  <si>
    <t>CÓDIGO CONTABLE</t>
  </si>
  <si>
    <t>NOMBRE</t>
  </si>
  <si>
    <t>1. RELATIVAS A CONSISTENCIA Y RAZONABILIDAD DE LAS CIFRAS</t>
  </si>
  <si>
    <t>Caja General</t>
  </si>
  <si>
    <t>Bancos y Corporaciones</t>
  </si>
  <si>
    <t xml:space="preserve">Predial vig. Actual </t>
  </si>
  <si>
    <t>Indust. Y cio V. actual</t>
  </si>
  <si>
    <t>Predial vig. Anterior</t>
  </si>
  <si>
    <t xml:space="preserve">Indust. Y cio V. anter. </t>
  </si>
  <si>
    <t>Depósitos Recibidos de Terceros En Administración</t>
  </si>
  <si>
    <t>RODRIGO PULGARIN LLANO</t>
  </si>
  <si>
    <t>TRANSFERENCIAS POR PAGAR</t>
  </si>
  <si>
    <t>INGRESOS NO TRIBUTARIOS</t>
  </si>
  <si>
    <t>RESERVA FINANCIERA ACTUARIAL</t>
  </si>
  <si>
    <t>OTRAS OPERACIONES SIN FLUJO DE EFECTIVO</t>
  </si>
  <si>
    <t>PROVISION PARA CONTINGENCIAS</t>
  </si>
  <si>
    <t>OTROS INGRESOS ORDINARIOS</t>
  </si>
  <si>
    <t>DE OPERACIÓN</t>
  </si>
  <si>
    <t xml:space="preserve">CORRIENTE </t>
  </si>
  <si>
    <t>EFECTIVO   (1)</t>
  </si>
  <si>
    <t>RENTAS POR COBRAR (2)</t>
  </si>
  <si>
    <t>DEUDORES  (3)</t>
  </si>
  <si>
    <t>OTROS ACTIVOS  (4)</t>
  </si>
  <si>
    <t>NO CORRIENTE</t>
  </si>
  <si>
    <t>PROPIEDADES PLANTA Y EQUIPO(5)</t>
  </si>
  <si>
    <t>BIENES DE BENEFICIO Y USO PUBLICO (6)</t>
  </si>
  <si>
    <t>CUENTAS POR PAGAR (7)</t>
  </si>
  <si>
    <t>OBLIGACIONES LAB.Y SEGURO SOC. (8)</t>
  </si>
  <si>
    <t>PASIVOS ESTIMADOS (9)</t>
  </si>
  <si>
    <t>HACIENDA PUBLICA (10)</t>
  </si>
  <si>
    <t>INGRESOS FISCALES (12)</t>
  </si>
  <si>
    <t>TRANSFERENCIAS (13)</t>
  </si>
  <si>
    <t>OPERACIONES INTERINSTITUCIONALES (14)</t>
  </si>
  <si>
    <t>DE ADMINISTRACION (15)</t>
  </si>
  <si>
    <t>PROVISIONES AGOTAMIENTO Y DEPRECIACIONES(16)</t>
  </si>
  <si>
    <t>GASTO SOCIAL (17)</t>
  </si>
  <si>
    <t>OTROS INGRESOS (18)</t>
  </si>
  <si>
    <t>OTROS GASTOS (19)</t>
  </si>
  <si>
    <t xml:space="preserve">INGRESOS OPERACIONALES </t>
  </si>
  <si>
    <t>GASTOS OPERACIONALES</t>
  </si>
  <si>
    <t xml:space="preserve">NO CORRIENTE </t>
  </si>
  <si>
    <t xml:space="preserve">TOTAL ACTIVO </t>
  </si>
  <si>
    <t xml:space="preserve">TOTAL PASIVO </t>
  </si>
  <si>
    <t xml:space="preserve">PATRIMONIO </t>
  </si>
  <si>
    <t xml:space="preserve">TOTAL PASIVO Y PATRIMONIO </t>
  </si>
  <si>
    <t xml:space="preserve">CUENTAS DE ORDEN DEUDORAS </t>
  </si>
  <si>
    <t xml:space="preserve">CUENTAS DE ORDEN ACRREDORAS </t>
  </si>
  <si>
    <t xml:space="preserve">EXCEDENTE (DEFICIT)OPERACIONAL </t>
  </si>
  <si>
    <t xml:space="preserve">OTROS INGRESOS </t>
  </si>
  <si>
    <t xml:space="preserve">OTROS GASTOS </t>
  </si>
  <si>
    <t>EXCEDENTE O DEFICIT DEL EJERCICIO</t>
  </si>
  <si>
    <t xml:space="preserve">EXCEDENTE DEFICIT OPERACIONAL </t>
  </si>
  <si>
    <t xml:space="preserve">EXCEDENTE O DEFICIT DEL EJERCICIO </t>
  </si>
  <si>
    <t xml:space="preserve">LA INFORMACION FINANCIERA ECONOMICA Y SOCIAL SE PREPARA Y SE REVELA DE ACUERDO A LOS PARAMETROS FIJADOS POR LA CONTADURIA GENERAL DE LA NACION LO CUAL CONTRIBUYE A LA TOMA DE DECISIONES CONSTRUCCION DE INDICADORES Y CONTROL DE GESTION ADMINISTRATIVA </t>
  </si>
  <si>
    <t xml:space="preserve">ENTIDAD DEL ORDEN MUNICIPAL FUNDADA EN 1901 Y CONSTITUIDA MEDIANTE ORDENANZA NO 001 DEL 21 DE OCTUBRE DE 1969 EXPEDIDA POR LA ASAMBLE A DEPARTAMENTAL DE CALDAS RESPONSABLE DE RETENCION EN LA FUENTE Y NO DECLARA RENTA </t>
  </si>
  <si>
    <t xml:space="preserve">TIENE COMO FIN EL BIEN COMUN  PROMOVER LA PARTICIPACION CIUDADANA GUIADO POR PRINCIPIOS TALES COMO AUTONOMIA, LA DEMOCRACIA PARTICIPATIVA LA CONSTRUCCION DE OBRAS PARA EL PROGRESO LOCAL CON UN  GRAN POTENCIAL ECO TURISTICO Y AGRO TURISTICO FUNADMENTANDO LAS BASES PARA UNA GESTION EFICAZ Y SOSTENIBLE DE LOS RECURSOS FISCALES DE SU RIQUEZA AMBIENTAL Y DE LOS PROCESO PARTICIPATIVOS Y DEMOCRATICOS </t>
  </si>
  <si>
    <t xml:space="preserve">INSTRUMENTO QUE PERMITE IDENTIFICAR, CLASIFICAR Y REGISTRAR LOS HECHOS FINANCEROS ECONIMICOS Y SOCIALES A NIVEL DE DOCUMENTOS FUENTES Y EN CUMPLIMIENTO A LOS PRINCIPIOS DE RECONOCIMIENTO Y CAUSACION </t>
  </si>
  <si>
    <t xml:space="preserve">SE APLICAN LAS NORMAS Y PROCEDIMIENTO EXPEDIDOS POR LA CONTADURIA GENERAL DE LA NACION </t>
  </si>
  <si>
    <t xml:space="preserve">SE REGISTRA DE ACUERDO A LAS NORMAS DE LA CONTADURIA GENERAL DE LA NACION </t>
  </si>
  <si>
    <t xml:space="preserve">LA VALORACION DE ACTIVOS Y LAS DEPRECIACIONES SE HAN HECHO EN FORMA GLOBAL POR QUE EXISTE UNA BASE DE DATOS DESACTUALIZADA </t>
  </si>
  <si>
    <t xml:space="preserve">SE AMORTIZO LOS BIENES DE BENEFICIO Y USO PUBLICO DE SEGUROS Y POLIZAS </t>
  </si>
  <si>
    <t xml:space="preserve">LAS CUENTAS POR COBRAR  DEL IMPUESTO PREDIAL E INDUSTRIA Y COMERCIO FUERON AJUSTADAS A LA REALIDAD DEL MUNICIPIO  </t>
  </si>
  <si>
    <t xml:space="preserve">POR ADQUISICION O VENTA DE BIENES </t>
  </si>
  <si>
    <t xml:space="preserve">EL MUNICIPIO RECIBIO COMO DONACION UN VEHICULO DELA DIAN AL MPIO </t>
  </si>
  <si>
    <t>Refleja el efectivo que quedo por consignar a diciembre 31 de 2009</t>
  </si>
  <si>
    <t>En esta cuenta se registran todas las cuentas corrientes abiertas por el Municipio en las entidades financieras para el manejo de los recursos del ente público. El Control a las cuentas bancarias se viene realizando a traves de las conciliaciones bancarias, generandose ajustes a las partidas conciliatorias y teniendo encuenta una observación realizada por la Contraloria del Departamento sobre la fecha de los cheques pendientes de cobro.</t>
  </si>
  <si>
    <t>Correspomde a todos los ingresos tributarios causados por el Municipio, por concepto de impuesto predial vigencia actual, consolidados y depurados con los reportes generados por el Modulo de Rentas del Municipio</t>
  </si>
  <si>
    <t>Correspomde a todos los ingresos tributarios causados por el Municipio, por concepto de impuesto de Industria y Comercio  vigencia actual, consolidados y depurados con los reportes generados por el Modulo de Rentas del Municipio</t>
  </si>
  <si>
    <t>Correspomde a todos los ingresos tributarios causados por el Municipio, por concepto de impuesto predial vigencia anteriores que van desde 1979 hasta 2008, consolidados y depurados con los reportes generados por el Modulo de Rentas del Municipio</t>
  </si>
  <si>
    <t>Correspomde a todos los ingresos tributarios causados por el Municipio, por concepto de impuesto de Industria y Comercio  vigencias anteriores , consolidados y depurados con los reportes generados por el Modulo de Rentas del Municipio</t>
  </si>
  <si>
    <t>Esta cuenta representa un plan de vivienda que se esta construyendo para rehubicación de familias de la vereda El Palo</t>
  </si>
  <si>
    <t>Se encuentra registrado en forma global,  según comité de sostenibilidad contable se hará depuración de activos fijos en el año 2010, pues según hallazgo de la Contraloria General de Caldas</t>
  </si>
  <si>
    <t>En esta cuenta se registran todas las adquisiciones y mejoras de los bienes de beneficio y uso publico como son el matadero, plazas publicas, vias de comunicación entre otros, con su debida amorrtizacion en forma global.</t>
  </si>
  <si>
    <t>Adquisicion de bienes y servicios</t>
  </si>
  <si>
    <t>Esta cuenta representa todos los saldos de las acreencias adquiridas por el Municipio y pendientes de pago con corte a diciembre 31 de 2009.</t>
  </si>
  <si>
    <t>En esta cuenta quedo registrado el valor de la deuda que se tiene con el Instituto de los Seguros Sociales de la pension de los empleados  que se dejo de cancelar desde la vigencia 1999 hasta 2005</t>
  </si>
  <si>
    <t>Obligaciones laborales</t>
  </si>
  <si>
    <t xml:space="preserve">Corresponde esta cuenta al capital del Municipio el cual presentò un amuento por la relcasificacion de la utilidad del ejercicio </t>
  </si>
  <si>
    <t>Corresponde las donaciones realizadas por el Fondo de Estabilizacion Petrolera FAEP, para cancelar deudas en los Bancos y  de alumbrado Publico</t>
  </si>
  <si>
    <t>en especie</t>
  </si>
  <si>
    <t xml:space="preserve">Corresponde a una donación  de un vehiculo realizada por la Dirección de Impuestos y Aduanas Nacionales de Ibague al Municipio </t>
  </si>
  <si>
    <t xml:space="preserve">                                                                      Alcalde                                                                                   Contador</t>
  </si>
  <si>
    <t>AL 31 DE DICIEMBRE DE 2010</t>
  </si>
  <si>
    <t>CAJA</t>
  </si>
  <si>
    <t>PROVISION PENSIONES</t>
  </si>
  <si>
    <t>AÑO 2010</t>
  </si>
  <si>
    <t>OPERACIONES INTERINSTITUCIONALES</t>
  </si>
  <si>
    <t>RODRIGO PULGARIN LLANO                      JORGE OSWALDO GARCIA GOMEZ</t>
  </si>
  <si>
    <t>RODRIGO PULGARIN LLANO                      JORGE OSWALO GARCIA GOMEZ</t>
  </si>
  <si>
    <t>Corresponde a los Bienes Muebles e inmuebles que posee el Municipio,</t>
  </si>
  <si>
    <t>JORGE OSWALDO GARCIA GOMEZ</t>
  </si>
  <si>
    <t xml:space="preserve">Corresponde a las obligaciones laborales que se tiene con los empleados como son las primas de vacaciones , los intereses a las cesantias Y cesantias de los empleados de planta, </t>
  </si>
</sst>
</file>

<file path=xl/styles.xml><?xml version="1.0" encoding="utf-8"?>
<styleSheet xmlns="http://schemas.openxmlformats.org/spreadsheetml/2006/main">
  <numFmts count="3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_-* #,##0\ &quot;Pts&quot;_-;\-* #,##0\ &quot;Pts&quot;_-;_-* &quot;-&quot;\ &quot;Pts&quot;_-;_-@_-"/>
    <numFmt numFmtId="173" formatCode="_-* #,##0\ _P_t_s_-;\-* #,##0\ _P_t_s_-;_-* &quot;-&quot;\ _P_t_s_-;_-@_-"/>
    <numFmt numFmtId="174" formatCode="_-* #,##0.00\ &quot;Pts&quot;_-;\-* #,##0.00\ &quot;Pts&quot;_-;_-* &quot;-&quot;??\ &quot;Pts&quot;_-;_-@_-"/>
    <numFmt numFmtId="175" formatCode="_-* #,##0.00\ _P_t_s_-;\-* #,##0.00\ _P_t_s_-;_-* &quot;-&quot;??\ _P_t_s_-;_-@_-"/>
    <numFmt numFmtId="176" formatCode="_(* #,##0_);_(* \(#,##0\);_(* &quot;-&quot;??_);_(@_)"/>
    <numFmt numFmtId="177" formatCode="_ * #,##0_ ;_ * \-#,##0_ ;_ * &quot;-&quot;??_ ;_ @_ "/>
    <numFmt numFmtId="178" formatCode="#,##0.0"/>
    <numFmt numFmtId="179" formatCode="[$-240A]hh:mm:ss\ \a\.m\./\p\.m\."/>
    <numFmt numFmtId="180" formatCode="[$-240A]dddd\,\ dd&quot; de &quot;mmmm&quot; de &quot;yyyy"/>
    <numFmt numFmtId="181" formatCode="_-* #,##0.00_-;\-* #,##0.00_-;_-* &quot;-&quot;??_-;_-@_-"/>
    <numFmt numFmtId="182" formatCode="_-* #,##0_-;\-* #,##0_-;_-* &quot;-&quot;??_-;_-@_-"/>
    <numFmt numFmtId="183" formatCode="&quot;Sí&quot;;&quot;Sí&quot;;&quot;No&quot;"/>
    <numFmt numFmtId="184" formatCode="&quot;Verdadero&quot;;&quot;Verdadero&quot;;&quot;Falso&quot;"/>
    <numFmt numFmtId="185" formatCode="&quot;Activado&quot;;&quot;Activado&quot;;&quot;Desactivado&quot;"/>
    <numFmt numFmtId="186" formatCode="[$€-2]\ #,##0.00_);[Red]\([$€-2]\ #,##0.00\)"/>
  </numFmts>
  <fonts count="46">
    <font>
      <sz val="10"/>
      <name val="Arial"/>
      <family val="0"/>
    </font>
    <font>
      <b/>
      <sz val="10"/>
      <name val="Arial"/>
      <family val="0"/>
    </font>
    <font>
      <i/>
      <sz val="10"/>
      <name val="Arial"/>
      <family val="0"/>
    </font>
    <font>
      <b/>
      <i/>
      <sz val="10"/>
      <name val="Arial"/>
      <family val="0"/>
    </font>
    <font>
      <b/>
      <sz val="10"/>
      <color indexed="8"/>
      <name val="Arial"/>
      <family val="2"/>
    </font>
    <font>
      <sz val="10"/>
      <color indexed="8"/>
      <name val="Arial"/>
      <family val="2"/>
    </font>
    <font>
      <u val="single"/>
      <sz val="6.5"/>
      <color indexed="12"/>
      <name val="Arial"/>
      <family val="0"/>
    </font>
    <font>
      <u val="single"/>
      <sz val="6.5"/>
      <color indexed="36"/>
      <name val="Arial"/>
      <family val="0"/>
    </font>
    <font>
      <sz val="8"/>
      <name val="Arial"/>
      <family val="2"/>
    </font>
    <font>
      <i/>
      <sz val="6"/>
      <name val="Georgia"/>
      <family val="1"/>
    </font>
    <font>
      <sz val="9"/>
      <name val="Arial"/>
      <family val="0"/>
    </font>
    <font>
      <b/>
      <sz val="9"/>
      <name val="Arial"/>
      <family val="2"/>
    </font>
    <font>
      <sz val="10"/>
      <name val="Tahoma"/>
      <family val="2"/>
    </font>
    <font>
      <sz val="11"/>
      <color indexed="8"/>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7"/>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style="double"/>
    </border>
    <border>
      <left>
        <color indexed="63"/>
      </left>
      <right>
        <color indexed="63"/>
      </right>
      <top style="thin"/>
      <bottom style="thin"/>
    </border>
    <border>
      <left>
        <color indexed="63"/>
      </left>
      <right>
        <color indexed="63"/>
      </right>
      <top style="thin"/>
      <bottom>
        <color indexed="63"/>
      </bottom>
    </border>
    <border>
      <left style="thin"/>
      <right style="thin"/>
      <top style="thin"/>
      <bottom style="thin"/>
    </border>
    <border>
      <left style="medium"/>
      <right style="hair"/>
      <top style="medium"/>
      <bottom style="thin"/>
    </border>
    <border>
      <left style="hair"/>
      <right style="hair"/>
      <top style="medium"/>
      <bottom style="thin"/>
    </border>
    <border>
      <left style="medium"/>
      <right style="hair"/>
      <top style="thin"/>
      <bottom style="thin"/>
    </border>
    <border>
      <left style="hair"/>
      <right style="hair"/>
      <top style="thin"/>
      <bottom style="thin"/>
    </border>
    <border>
      <left style="medium"/>
      <right style="hair"/>
      <top>
        <color indexed="63"/>
      </top>
      <bottom style="hair"/>
    </border>
    <border>
      <left style="hair"/>
      <right style="hair"/>
      <top>
        <color indexed="63"/>
      </top>
      <bottom style="hair"/>
    </border>
    <border>
      <left style="hair"/>
      <right style="medium"/>
      <top>
        <color indexed="63"/>
      </top>
      <bottom style="hair"/>
    </border>
    <border>
      <left style="medium"/>
      <right style="hair"/>
      <top style="hair"/>
      <bottom style="hair"/>
    </border>
    <border>
      <left style="hair"/>
      <right style="hair"/>
      <top style="hair"/>
      <bottom style="hair"/>
    </border>
    <border>
      <left style="hair"/>
      <right style="medium"/>
      <top style="hair"/>
      <bottom style="hair"/>
    </border>
    <border>
      <left style="hair"/>
      <right style="hair"/>
      <top style="hair"/>
      <bottom>
        <color indexed="63"/>
      </bottom>
    </border>
    <border>
      <left>
        <color indexed="63"/>
      </left>
      <right style="hair"/>
      <top style="hair"/>
      <bottom style="hair"/>
    </border>
    <border>
      <left style="thin">
        <color indexed="8"/>
      </left>
      <right style="thin">
        <color indexed="8"/>
      </right>
      <top style="thin">
        <color indexed="8"/>
      </top>
      <bottom style="thin">
        <color indexed="8"/>
      </bottom>
    </border>
    <border>
      <left style="hair"/>
      <right style="medium"/>
      <top style="medium"/>
      <bottom style="thin"/>
    </border>
    <border>
      <left style="hair"/>
      <right style="medium"/>
      <top style="thin"/>
      <bottom style="thin"/>
    </border>
    <border>
      <left style="medium"/>
      <right style="hair"/>
      <top style="hair"/>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7" fillId="30" borderId="0" applyNumberFormat="0" applyBorder="0" applyAlignment="0" applyProtection="0"/>
    <xf numFmtId="175" fontId="0" fillId="0" borderId="0" applyFont="0" applyFill="0" applyBorder="0" applyAlignment="0" applyProtection="0"/>
    <xf numFmtId="173" fontId="0" fillId="0" borderId="0" applyFont="0" applyFill="0" applyBorder="0" applyAlignment="0" applyProtection="0"/>
    <xf numFmtId="181" fontId="0" fillId="0" borderId="0" applyFon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0" fontId="3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5" fillId="0" borderId="8" applyNumberFormat="0" applyFill="0" applyAlignment="0" applyProtection="0"/>
    <xf numFmtId="0" fontId="45" fillId="0" borderId="9" applyNumberFormat="0" applyFill="0" applyAlignment="0" applyProtection="0"/>
  </cellStyleXfs>
  <cellXfs count="154">
    <xf numFmtId="0" fontId="0" fillId="0" borderId="0" xfId="0" applyAlignment="1">
      <alignment/>
    </xf>
    <xf numFmtId="0" fontId="1" fillId="33" borderId="0" xfId="0" applyFont="1" applyFill="1" applyBorder="1" applyAlignment="1">
      <alignment horizontal="centerContinuous"/>
    </xf>
    <xf numFmtId="0" fontId="1" fillId="33" borderId="0" xfId="0" applyFont="1" applyFill="1" applyAlignment="1" applyProtection="1">
      <alignment horizontal="left"/>
      <protection/>
    </xf>
    <xf numFmtId="0" fontId="1" fillId="33" borderId="0" xfId="0" applyFont="1" applyFill="1" applyBorder="1" applyAlignment="1" applyProtection="1">
      <alignment horizontal="left"/>
      <protection/>
    </xf>
    <xf numFmtId="0" fontId="0" fillId="33" borderId="0" xfId="0" applyFont="1" applyFill="1" applyBorder="1" applyAlignment="1">
      <alignment/>
    </xf>
    <xf numFmtId="0" fontId="0" fillId="0" borderId="0" xfId="0" applyFont="1" applyAlignment="1">
      <alignment/>
    </xf>
    <xf numFmtId="14" fontId="1" fillId="33" borderId="0" xfId="0" applyNumberFormat="1" applyFont="1" applyFill="1" applyAlignment="1" applyProtection="1">
      <alignment horizontal="left"/>
      <protection/>
    </xf>
    <xf numFmtId="0" fontId="1" fillId="33" borderId="0" xfId="0" applyFont="1" applyFill="1" applyAlignment="1">
      <alignment/>
    </xf>
    <xf numFmtId="0" fontId="1" fillId="33" borderId="0" xfId="0" applyFont="1" applyFill="1" applyBorder="1" applyAlignment="1">
      <alignment/>
    </xf>
    <xf numFmtId="1" fontId="1" fillId="33" borderId="0" xfId="0" applyNumberFormat="1" applyFont="1" applyFill="1" applyBorder="1" applyAlignment="1" applyProtection="1">
      <alignment/>
      <protection/>
    </xf>
    <xf numFmtId="37" fontId="1" fillId="33" borderId="0" xfId="0" applyNumberFormat="1" applyFont="1" applyFill="1" applyBorder="1" applyAlignment="1" applyProtection="1">
      <alignment/>
      <protection/>
    </xf>
    <xf numFmtId="0" fontId="1" fillId="0" borderId="0" xfId="0" applyFont="1" applyAlignment="1">
      <alignment/>
    </xf>
    <xf numFmtId="1" fontId="0" fillId="33" borderId="0" xfId="0" applyNumberFormat="1" applyFont="1" applyFill="1" applyBorder="1" applyAlignment="1" applyProtection="1">
      <alignment/>
      <protection/>
    </xf>
    <xf numFmtId="37" fontId="0" fillId="33" borderId="0" xfId="0" applyNumberFormat="1" applyFont="1" applyFill="1" applyBorder="1" applyAlignment="1" applyProtection="1">
      <alignment/>
      <protection/>
    </xf>
    <xf numFmtId="0" fontId="0" fillId="33" borderId="0" xfId="0" applyFont="1" applyFill="1" applyBorder="1" applyAlignment="1" applyProtection="1">
      <alignment horizontal="left"/>
      <protection/>
    </xf>
    <xf numFmtId="37" fontId="0" fillId="33" borderId="0" xfId="0" applyNumberFormat="1" applyFont="1" applyFill="1" applyBorder="1" applyAlignment="1" applyProtection="1">
      <alignment horizontal="right"/>
      <protection/>
    </xf>
    <xf numFmtId="41" fontId="0" fillId="33" borderId="0" xfId="0" applyNumberFormat="1" applyFont="1" applyFill="1" applyBorder="1" applyAlignment="1" applyProtection="1">
      <alignment/>
      <protection/>
    </xf>
    <xf numFmtId="176" fontId="0" fillId="33" borderId="0" xfId="0" applyNumberFormat="1" applyFont="1" applyFill="1" applyBorder="1" applyAlignment="1" applyProtection="1">
      <alignment/>
      <protection/>
    </xf>
    <xf numFmtId="37" fontId="1" fillId="33" borderId="0" xfId="0" applyNumberFormat="1" applyFont="1" applyFill="1" applyBorder="1" applyAlignment="1">
      <alignment/>
    </xf>
    <xf numFmtId="37" fontId="0" fillId="33" borderId="0" xfId="0" applyNumberFormat="1" applyFont="1" applyFill="1" applyBorder="1" applyAlignment="1">
      <alignment/>
    </xf>
    <xf numFmtId="0" fontId="4" fillId="33" borderId="0" xfId="0" applyFont="1" applyFill="1" applyBorder="1" applyAlignment="1">
      <alignment/>
    </xf>
    <xf numFmtId="0" fontId="0" fillId="33" borderId="0" xfId="0" applyFont="1" applyFill="1" applyAlignment="1">
      <alignment/>
    </xf>
    <xf numFmtId="37" fontId="0" fillId="0" borderId="0" xfId="0" applyNumberFormat="1" applyFont="1" applyAlignment="1">
      <alignment/>
    </xf>
    <xf numFmtId="0" fontId="1" fillId="33" borderId="0" xfId="0" applyFont="1" applyFill="1" applyAlignment="1">
      <alignment horizontal="center"/>
    </xf>
    <xf numFmtId="0" fontId="1" fillId="33" borderId="0" xfId="0" applyFont="1" applyFill="1" applyBorder="1" applyAlignment="1" applyProtection="1">
      <alignment horizontal="center"/>
      <protection/>
    </xf>
    <xf numFmtId="0" fontId="0" fillId="33" borderId="0" xfId="0" applyFont="1" applyFill="1" applyBorder="1" applyAlignment="1">
      <alignment horizontal="right"/>
    </xf>
    <xf numFmtId="41" fontId="0" fillId="33" borderId="0" xfId="0" applyNumberFormat="1" applyFont="1" applyFill="1" applyBorder="1" applyAlignment="1">
      <alignment/>
    </xf>
    <xf numFmtId="0" fontId="0" fillId="0" borderId="0" xfId="0" applyFont="1" applyBorder="1" applyAlignment="1">
      <alignment/>
    </xf>
    <xf numFmtId="176" fontId="0" fillId="33" borderId="0" xfId="0" applyNumberFormat="1" applyFont="1" applyFill="1" applyAlignment="1">
      <alignment/>
    </xf>
    <xf numFmtId="37" fontId="0" fillId="0" borderId="0" xfId="0" applyNumberFormat="1" applyFont="1" applyBorder="1" applyAlignment="1" applyProtection="1">
      <alignment/>
      <protection/>
    </xf>
    <xf numFmtId="37" fontId="1" fillId="33" borderId="0" xfId="0" applyNumberFormat="1" applyFont="1" applyFill="1" applyAlignment="1">
      <alignment/>
    </xf>
    <xf numFmtId="0" fontId="1" fillId="33" borderId="0" xfId="0" applyFont="1" applyFill="1" applyAlignment="1">
      <alignment horizontal="centerContinuous"/>
    </xf>
    <xf numFmtId="17" fontId="1" fillId="33" borderId="0" xfId="0" applyNumberFormat="1" applyFont="1" applyFill="1" applyBorder="1" applyAlignment="1" applyProtection="1">
      <alignment horizontal="center"/>
      <protection/>
    </xf>
    <xf numFmtId="37" fontId="1" fillId="33" borderId="0" xfId="0" applyNumberFormat="1" applyFont="1" applyFill="1" applyBorder="1" applyAlignment="1" applyProtection="1">
      <alignment horizontal="center"/>
      <protection/>
    </xf>
    <xf numFmtId="1" fontId="1" fillId="33" borderId="0" xfId="0" applyNumberFormat="1" applyFont="1" applyFill="1" applyBorder="1" applyAlignment="1" applyProtection="1">
      <alignment horizontal="left"/>
      <protection/>
    </xf>
    <xf numFmtId="37" fontId="1" fillId="33" borderId="10" xfId="0" applyNumberFormat="1" applyFont="1" applyFill="1" applyBorder="1" applyAlignment="1">
      <alignment/>
    </xf>
    <xf numFmtId="1" fontId="0" fillId="33" borderId="0" xfId="0" applyNumberFormat="1" applyFont="1" applyFill="1" applyBorder="1" applyAlignment="1" applyProtection="1">
      <alignment horizontal="left"/>
      <protection/>
    </xf>
    <xf numFmtId="37" fontId="0" fillId="33" borderId="11" xfId="0" applyNumberFormat="1" applyFont="1" applyFill="1" applyBorder="1" applyAlignment="1" applyProtection="1">
      <alignment/>
      <protection/>
    </xf>
    <xf numFmtId="37" fontId="1" fillId="33" borderId="10" xfId="0" applyNumberFormat="1" applyFont="1" applyFill="1" applyBorder="1" applyAlignment="1" applyProtection="1">
      <alignment/>
      <protection/>
    </xf>
    <xf numFmtId="37" fontId="0" fillId="33" borderId="12" xfId="0" applyNumberFormat="1" applyFont="1" applyFill="1" applyBorder="1" applyAlignment="1" applyProtection="1">
      <alignment/>
      <protection/>
    </xf>
    <xf numFmtId="41" fontId="1" fillId="33" borderId="12" xfId="0" applyNumberFormat="1" applyFont="1" applyFill="1" applyBorder="1" applyAlignment="1" applyProtection="1">
      <alignment/>
      <protection/>
    </xf>
    <xf numFmtId="0" fontId="0" fillId="33" borderId="12" xfId="0" applyFont="1" applyFill="1" applyBorder="1" applyAlignment="1">
      <alignment/>
    </xf>
    <xf numFmtId="41" fontId="1" fillId="33" borderId="13" xfId="0" applyNumberFormat="1" applyFont="1" applyFill="1" applyBorder="1" applyAlignment="1" applyProtection="1">
      <alignment/>
      <protection/>
    </xf>
    <xf numFmtId="37" fontId="0" fillId="0" borderId="0" xfId="0" applyNumberFormat="1" applyFont="1" applyAlignment="1" applyProtection="1">
      <alignment/>
      <protection/>
    </xf>
    <xf numFmtId="37" fontId="1" fillId="33" borderId="14" xfId="0" applyNumberFormat="1" applyFont="1" applyFill="1" applyBorder="1" applyAlignment="1">
      <alignment/>
    </xf>
    <xf numFmtId="37" fontId="1" fillId="33" borderId="14" xfId="0" applyNumberFormat="1" applyFont="1" applyFill="1" applyBorder="1" applyAlignment="1" applyProtection="1">
      <alignment/>
      <protection/>
    </xf>
    <xf numFmtId="0" fontId="0" fillId="33" borderId="10" xfId="0" applyFont="1" applyFill="1" applyBorder="1" applyAlignment="1">
      <alignment/>
    </xf>
    <xf numFmtId="37" fontId="1" fillId="33" borderId="10" xfId="0" applyNumberFormat="1" applyFont="1" applyFill="1" applyBorder="1" applyAlignment="1">
      <alignment horizontal="right"/>
    </xf>
    <xf numFmtId="0" fontId="0" fillId="33" borderId="15" xfId="0" applyFont="1" applyFill="1" applyBorder="1" applyAlignment="1">
      <alignment/>
    </xf>
    <xf numFmtId="0" fontId="5" fillId="33" borderId="0" xfId="0" applyFont="1" applyFill="1" applyBorder="1" applyAlignment="1">
      <alignment horizontal="left"/>
    </xf>
    <xf numFmtId="37" fontId="5" fillId="33" borderId="0" xfId="0" applyNumberFormat="1" applyFont="1" applyFill="1" applyBorder="1" applyAlignment="1">
      <alignment horizontal="left"/>
    </xf>
    <xf numFmtId="37" fontId="0" fillId="33" borderId="0" xfId="0" applyNumberFormat="1" applyFont="1" applyFill="1" applyAlignment="1">
      <alignment/>
    </xf>
    <xf numFmtId="37" fontId="1" fillId="33" borderId="15" xfId="0" applyNumberFormat="1" applyFont="1" applyFill="1" applyBorder="1" applyAlignment="1" applyProtection="1">
      <alignment/>
      <protection/>
    </xf>
    <xf numFmtId="41" fontId="0" fillId="33" borderId="0" xfId="0" applyNumberFormat="1" applyFont="1" applyFill="1" applyBorder="1" applyAlignment="1" applyProtection="1">
      <alignment horizontal="centerContinuous"/>
      <protection/>
    </xf>
    <xf numFmtId="37" fontId="0" fillId="33" borderId="0" xfId="0" applyNumberFormat="1" applyFont="1" applyFill="1" applyBorder="1" applyAlignment="1" applyProtection="1">
      <alignment horizontal="left"/>
      <protection/>
    </xf>
    <xf numFmtId="37" fontId="1" fillId="33" borderId="13" xfId="0" applyNumberFormat="1" applyFont="1" applyFill="1" applyBorder="1" applyAlignment="1" applyProtection="1">
      <alignment/>
      <protection/>
    </xf>
    <xf numFmtId="37" fontId="0" fillId="33" borderId="14" xfId="0" applyNumberFormat="1" applyFont="1" applyFill="1" applyBorder="1" applyAlignment="1" applyProtection="1">
      <alignment/>
      <protection/>
    </xf>
    <xf numFmtId="0" fontId="1" fillId="33" borderId="10" xfId="0" applyFont="1" applyFill="1" applyBorder="1" applyAlignment="1">
      <alignment/>
    </xf>
    <xf numFmtId="0" fontId="0" fillId="0" borderId="0" xfId="0" applyFont="1" applyBorder="1" applyAlignment="1" applyProtection="1">
      <alignment horizontal="left"/>
      <protection/>
    </xf>
    <xf numFmtId="1" fontId="0" fillId="0" borderId="0" xfId="0" applyNumberFormat="1" applyFont="1" applyBorder="1" applyAlignment="1" applyProtection="1">
      <alignment/>
      <protection/>
    </xf>
    <xf numFmtId="37" fontId="0" fillId="0" borderId="0" xfId="0" applyNumberFormat="1" applyFont="1" applyBorder="1" applyAlignment="1">
      <alignment/>
    </xf>
    <xf numFmtId="0" fontId="0" fillId="33" borderId="14" xfId="0" applyFont="1" applyFill="1" applyBorder="1" applyAlignment="1">
      <alignment/>
    </xf>
    <xf numFmtId="37" fontId="1" fillId="33" borderId="14" xfId="0" applyNumberFormat="1" applyFont="1" applyFill="1" applyBorder="1" applyAlignment="1" applyProtection="1">
      <alignment horizontal="right"/>
      <protection/>
    </xf>
    <xf numFmtId="0" fontId="0" fillId="33" borderId="0" xfId="0" applyFont="1" applyFill="1" applyAlignment="1" applyProtection="1">
      <alignment horizontal="left"/>
      <protection/>
    </xf>
    <xf numFmtId="0" fontId="4" fillId="33" borderId="0" xfId="0" applyFont="1" applyFill="1" applyBorder="1" applyAlignment="1">
      <alignment horizontal="left"/>
    </xf>
    <xf numFmtId="37" fontId="4" fillId="33" borderId="0" xfId="0" applyNumberFormat="1" applyFont="1" applyFill="1" applyBorder="1" applyAlignment="1">
      <alignment horizontal="left"/>
    </xf>
    <xf numFmtId="37" fontId="5" fillId="33" borderId="0" xfId="0" applyNumberFormat="1" applyFont="1" applyFill="1" applyBorder="1" applyAlignment="1">
      <alignment horizontal="right"/>
    </xf>
    <xf numFmtId="0" fontId="1" fillId="33" borderId="0" xfId="0" applyFont="1" applyFill="1" applyBorder="1" applyAlignment="1">
      <alignment horizontal="left"/>
    </xf>
    <xf numFmtId="37" fontId="1" fillId="33" borderId="12" xfId="0" applyNumberFormat="1" applyFont="1" applyFill="1" applyBorder="1" applyAlignment="1" applyProtection="1">
      <alignment/>
      <protection/>
    </xf>
    <xf numFmtId="41" fontId="0" fillId="33" borderId="0" xfId="0" applyNumberFormat="1" applyFont="1" applyFill="1" applyBorder="1" applyAlignment="1" applyProtection="1">
      <alignment horizontal="left"/>
      <protection/>
    </xf>
    <xf numFmtId="41" fontId="1" fillId="33" borderId="14" xfId="0" applyNumberFormat="1" applyFont="1" applyFill="1" applyBorder="1" applyAlignment="1" applyProtection="1">
      <alignment horizontal="centerContinuous"/>
      <protection/>
    </xf>
    <xf numFmtId="176" fontId="0" fillId="33" borderId="12" xfId="0" applyNumberFormat="1" applyFont="1" applyFill="1" applyBorder="1" applyAlignment="1" applyProtection="1">
      <alignment/>
      <protection/>
    </xf>
    <xf numFmtId="176" fontId="1" fillId="33" borderId="0" xfId="0" applyNumberFormat="1" applyFont="1" applyFill="1" applyBorder="1" applyAlignment="1" applyProtection="1">
      <alignment/>
      <protection/>
    </xf>
    <xf numFmtId="1" fontId="0" fillId="33" borderId="0" xfId="0" applyNumberFormat="1" applyFont="1" applyFill="1" applyBorder="1" applyAlignment="1" applyProtection="1">
      <alignment horizontal="right"/>
      <protection/>
    </xf>
    <xf numFmtId="37" fontId="1" fillId="33" borderId="11" xfId="0" applyNumberFormat="1" applyFont="1" applyFill="1" applyBorder="1" applyAlignment="1" applyProtection="1">
      <alignment/>
      <protection/>
    </xf>
    <xf numFmtId="0" fontId="0" fillId="34" borderId="0" xfId="0" applyFill="1" applyAlignment="1">
      <alignment vertical="center" wrapText="1"/>
    </xf>
    <xf numFmtId="0" fontId="1" fillId="34" borderId="0" xfId="0" applyFont="1" applyFill="1" applyAlignment="1">
      <alignment vertical="center" wrapText="1"/>
    </xf>
    <xf numFmtId="0" fontId="0" fillId="0" borderId="0" xfId="0" applyAlignment="1">
      <alignment vertical="center" wrapText="1"/>
    </xf>
    <xf numFmtId="0" fontId="1" fillId="34" borderId="0" xfId="0" applyFont="1" applyFill="1" applyAlignment="1">
      <alignment horizontal="left" vertical="center" wrapText="1"/>
    </xf>
    <xf numFmtId="14" fontId="1" fillId="34" borderId="0" xfId="0" applyNumberFormat="1" applyFont="1" applyFill="1" applyAlignment="1">
      <alignment horizontal="left" vertical="center" wrapText="1"/>
    </xf>
    <xf numFmtId="0" fontId="1" fillId="0" borderId="16" xfId="0" applyFont="1" applyBorder="1" applyAlignment="1">
      <alignment horizontal="centerContinuous" vertical="center" wrapText="1"/>
    </xf>
    <xf numFmtId="0" fontId="1" fillId="0" borderId="16" xfId="0" applyFont="1" applyBorder="1" applyAlignment="1">
      <alignment horizontal="center" vertical="center" wrapText="1"/>
    </xf>
    <xf numFmtId="0" fontId="1" fillId="0" borderId="0" xfId="0" applyFont="1" applyAlignment="1">
      <alignment vertical="center" wrapText="1"/>
    </xf>
    <xf numFmtId="0" fontId="1" fillId="0" borderId="16" xfId="0" applyFont="1" applyBorder="1" applyAlignment="1">
      <alignment vertical="center" wrapText="1"/>
    </xf>
    <xf numFmtId="0" fontId="0" fillId="0" borderId="16" xfId="0" applyBorder="1" applyAlignment="1">
      <alignment vertical="center" wrapText="1"/>
    </xf>
    <xf numFmtId="0" fontId="0" fillId="0" borderId="16" xfId="0" applyBorder="1" applyAlignment="1">
      <alignment horizontal="center" vertical="center" wrapText="1"/>
    </xf>
    <xf numFmtId="0" fontId="0" fillId="0" borderId="16" xfId="0" applyBorder="1" applyAlignment="1">
      <alignment horizontal="left" vertical="center" wrapText="1"/>
    </xf>
    <xf numFmtId="0" fontId="0" fillId="0" borderId="16" xfId="0" applyNumberFormat="1" applyBorder="1" applyAlignment="1">
      <alignment vertical="center" wrapText="1"/>
    </xf>
    <xf numFmtId="0" fontId="0" fillId="0" borderId="0" xfId="0" applyAlignment="1">
      <alignment horizontal="center" vertical="center" wrapText="1"/>
    </xf>
    <xf numFmtId="0" fontId="0" fillId="0" borderId="0" xfId="0" applyFont="1" applyAlignment="1">
      <alignment horizontal="centerContinuous"/>
    </xf>
    <xf numFmtId="41" fontId="0" fillId="0" borderId="0" xfId="51" applyNumberFormat="1" applyFont="1" applyAlignment="1">
      <alignment horizontal="centerContinuous"/>
    </xf>
    <xf numFmtId="0" fontId="1" fillId="0" borderId="0" xfId="0" applyFont="1" applyAlignment="1">
      <alignment horizontal="centerContinuous" vertical="center"/>
    </xf>
    <xf numFmtId="41" fontId="1" fillId="0" borderId="0" xfId="51" applyNumberFormat="1" applyFont="1" applyAlignment="1">
      <alignment horizontal="centerContinuous"/>
    </xf>
    <xf numFmtId="0" fontId="0" fillId="0" borderId="0" xfId="0" applyFont="1" applyAlignment="1">
      <alignment horizontal="left"/>
    </xf>
    <xf numFmtId="41" fontId="1" fillId="0" borderId="0" xfId="0" applyNumberFormat="1" applyFont="1" applyAlignment="1">
      <alignment horizontal="right"/>
    </xf>
    <xf numFmtId="0" fontId="0" fillId="0" borderId="0" xfId="0" applyAlignment="1">
      <alignment horizontal="left" vertical="center"/>
    </xf>
    <xf numFmtId="41" fontId="8" fillId="0" borderId="0" xfId="51" applyNumberFormat="1" applyFont="1" applyAlignment="1">
      <alignment horizontal="centerContinuous"/>
    </xf>
    <xf numFmtId="41" fontId="0" fillId="0" borderId="0" xfId="0" applyNumberFormat="1" applyFont="1" applyAlignment="1">
      <alignment horizontal="right"/>
    </xf>
    <xf numFmtId="0" fontId="0" fillId="0" borderId="0" xfId="0" applyAlignment="1">
      <alignment horizontal="centerContinuous"/>
    </xf>
    <xf numFmtId="0" fontId="9" fillId="0" borderId="0" xfId="0" applyFont="1" applyAlignment="1">
      <alignment horizontal="left"/>
    </xf>
    <xf numFmtId="41" fontId="0" fillId="0" borderId="0" xfId="51" applyNumberFormat="1" applyAlignment="1">
      <alignment horizontal="centerContinuous"/>
    </xf>
    <xf numFmtId="41" fontId="0" fillId="0" borderId="0" xfId="51" applyNumberFormat="1" applyAlignment="1">
      <alignment/>
    </xf>
    <xf numFmtId="0" fontId="10" fillId="0" borderId="0" xfId="0" applyFont="1" applyAlignment="1">
      <alignment vertical="center"/>
    </xf>
    <xf numFmtId="0" fontId="11" fillId="0" borderId="0" xfId="0" applyFont="1" applyAlignment="1">
      <alignment vertical="center"/>
    </xf>
    <xf numFmtId="41" fontId="0" fillId="0" borderId="0" xfId="49" applyNumberFormat="1" applyAlignment="1">
      <alignment vertical="center"/>
    </xf>
    <xf numFmtId="0" fontId="0" fillId="0" borderId="0" xfId="0" applyAlignment="1">
      <alignment vertical="center"/>
    </xf>
    <xf numFmtId="0" fontId="11" fillId="34" borderId="0" xfId="0" applyFont="1" applyFill="1" applyAlignment="1">
      <alignment vertical="center"/>
    </xf>
    <xf numFmtId="0" fontId="10" fillId="34" borderId="0" xfId="0" applyFont="1" applyFill="1" applyAlignment="1">
      <alignment vertical="center"/>
    </xf>
    <xf numFmtId="41" fontId="0" fillId="34" borderId="0" xfId="49" applyNumberFormat="1" applyFill="1" applyAlignment="1">
      <alignment vertical="center"/>
    </xf>
    <xf numFmtId="0" fontId="11" fillId="34" borderId="0" xfId="0" applyFont="1" applyFill="1" applyAlignment="1">
      <alignment vertical="center"/>
    </xf>
    <xf numFmtId="0" fontId="11" fillId="34" borderId="0" xfId="0" applyFont="1" applyFill="1" applyAlignment="1">
      <alignment horizontal="left" vertical="center"/>
    </xf>
    <xf numFmtId="14" fontId="11" fillId="34" borderId="0" xfId="0" applyNumberFormat="1" applyFont="1" applyFill="1" applyAlignment="1">
      <alignment horizontal="left" vertical="center"/>
    </xf>
    <xf numFmtId="41" fontId="0" fillId="0" borderId="0" xfId="49" applyNumberFormat="1" applyAlignment="1">
      <alignment horizontal="right" vertical="center"/>
    </xf>
    <xf numFmtId="0" fontId="11" fillId="0" borderId="17" xfId="0" applyFont="1" applyBorder="1" applyAlignment="1">
      <alignment horizontal="centerContinuous" vertical="center"/>
    </xf>
    <xf numFmtId="0" fontId="11" fillId="0" borderId="18" xfId="0" applyFont="1" applyBorder="1" applyAlignment="1">
      <alignment horizontal="centerContinuous" vertical="center"/>
    </xf>
    <xf numFmtId="0" fontId="1" fillId="0" borderId="0" xfId="0" applyFont="1" applyAlignment="1">
      <alignment vertical="center"/>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centerContinuous" vertical="center"/>
    </xf>
    <xf numFmtId="0" fontId="11" fillId="0" borderId="22" xfId="0" applyFont="1" applyBorder="1" applyAlignment="1">
      <alignment horizontal="centerContinuous" vertical="center"/>
    </xf>
    <xf numFmtId="0" fontId="1" fillId="0" borderId="23" xfId="0" applyFont="1" applyBorder="1" applyAlignment="1">
      <alignment horizontal="centerContinuous" vertical="center"/>
    </xf>
    <xf numFmtId="0" fontId="10" fillId="0" borderId="24" xfId="0" applyFont="1" applyBorder="1" applyAlignment="1">
      <alignment horizontal="center" vertical="center"/>
    </xf>
    <xf numFmtId="0" fontId="10" fillId="0" borderId="25" xfId="0" applyFont="1" applyBorder="1" applyAlignment="1">
      <alignment horizontal="justify" vertical="center"/>
    </xf>
    <xf numFmtId="0" fontId="12" fillId="0" borderId="0" xfId="0" applyFont="1" applyAlignment="1">
      <alignment wrapText="1"/>
    </xf>
    <xf numFmtId="41" fontId="0" fillId="0" borderId="26" xfId="49" applyNumberFormat="1" applyBorder="1" applyAlignment="1">
      <alignment vertical="center"/>
    </xf>
    <xf numFmtId="0" fontId="10" fillId="0" borderId="24" xfId="0" applyFont="1" applyBorder="1" applyAlignment="1">
      <alignment horizontal="center" vertical="top"/>
    </xf>
    <xf numFmtId="0" fontId="10" fillId="0" borderId="25" xfId="0" applyFont="1" applyBorder="1" applyAlignment="1">
      <alignment horizontal="justify" vertical="top"/>
    </xf>
    <xf numFmtId="0" fontId="10" fillId="0" borderId="25" xfId="0" applyFont="1" applyBorder="1" applyAlignment="1">
      <alignment horizontal="justify" vertical="top" wrapText="1"/>
    </xf>
    <xf numFmtId="41" fontId="0" fillId="0" borderId="26" xfId="49" applyNumberFormat="1" applyBorder="1" applyAlignment="1">
      <alignment vertical="top"/>
    </xf>
    <xf numFmtId="0" fontId="11" fillId="0" borderId="24" xfId="0" applyFont="1" applyBorder="1" applyAlignment="1">
      <alignment horizontal="centerContinuous" vertical="center"/>
    </xf>
    <xf numFmtId="0" fontId="11" fillId="0" borderId="25" xfId="0" applyFont="1" applyBorder="1" applyAlignment="1">
      <alignment horizontal="centerContinuous" vertical="center"/>
    </xf>
    <xf numFmtId="0" fontId="1" fillId="0" borderId="26" xfId="0" applyFont="1" applyBorder="1" applyAlignment="1">
      <alignment horizontal="centerContinuous" vertical="center"/>
    </xf>
    <xf numFmtId="0" fontId="11" fillId="0" borderId="25" xfId="0" applyFont="1" applyBorder="1" applyAlignment="1">
      <alignment horizontal="center" vertical="center"/>
    </xf>
    <xf numFmtId="0" fontId="10" fillId="33" borderId="0" xfId="0" applyFont="1" applyFill="1" applyAlignment="1">
      <alignment vertical="center"/>
    </xf>
    <xf numFmtId="41" fontId="0" fillId="33" borderId="0" xfId="49" applyNumberFormat="1" applyFill="1" applyAlignment="1">
      <alignment vertical="center"/>
    </xf>
    <xf numFmtId="41" fontId="0" fillId="33" borderId="0" xfId="49" applyNumberFormat="1" applyFill="1" applyAlignment="1">
      <alignment horizontal="centerContinuous" vertical="center"/>
    </xf>
    <xf numFmtId="0" fontId="10" fillId="0" borderId="27" xfId="0" applyFont="1" applyBorder="1" applyAlignment="1">
      <alignment horizontal="justify" vertical="center" wrapText="1"/>
    </xf>
    <xf numFmtId="0" fontId="10" fillId="0" borderId="28" xfId="0" applyFont="1" applyBorder="1" applyAlignment="1">
      <alignment horizontal="justify" vertical="center"/>
    </xf>
    <xf numFmtId="41" fontId="1" fillId="33" borderId="0" xfId="0" applyNumberFormat="1" applyFont="1" applyFill="1" applyBorder="1" applyAlignment="1" applyProtection="1">
      <alignment horizontal="centerContinuous"/>
      <protection/>
    </xf>
    <xf numFmtId="41" fontId="1" fillId="33" borderId="0" xfId="0" applyNumberFormat="1" applyFont="1" applyFill="1" applyBorder="1" applyAlignment="1" applyProtection="1">
      <alignment horizontal="left"/>
      <protection/>
    </xf>
    <xf numFmtId="0" fontId="0" fillId="0" borderId="29" xfId="0" applyBorder="1" applyAlignment="1">
      <alignment horizontal="left" vertical="center" wrapText="1"/>
    </xf>
    <xf numFmtId="0" fontId="10" fillId="0" borderId="0" xfId="0" applyFont="1" applyBorder="1" applyAlignment="1">
      <alignment horizontal="center" vertical="center"/>
    </xf>
    <xf numFmtId="0" fontId="10" fillId="0" borderId="0" xfId="0" applyFont="1" applyBorder="1" applyAlignment="1">
      <alignment horizontal="justify" vertical="center"/>
    </xf>
    <xf numFmtId="41" fontId="0" fillId="0" borderId="0" xfId="49" applyNumberFormat="1" applyBorder="1" applyAlignment="1">
      <alignment vertical="center"/>
    </xf>
    <xf numFmtId="176" fontId="0" fillId="0" borderId="0" xfId="0" applyNumberFormat="1" applyFont="1" applyFill="1" applyBorder="1" applyAlignment="1" applyProtection="1">
      <alignment/>
      <protection/>
    </xf>
    <xf numFmtId="0" fontId="11" fillId="0" borderId="18" xfId="0" applyFont="1" applyBorder="1" applyAlignment="1">
      <alignment horizontal="center" vertical="center" wrapText="1"/>
    </xf>
    <xf numFmtId="0" fontId="11" fillId="0" borderId="20" xfId="0" applyFont="1" applyBorder="1" applyAlignment="1">
      <alignment horizontal="center" vertical="center" wrapText="1"/>
    </xf>
    <xf numFmtId="41" fontId="1" fillId="0" borderId="30" xfId="49" applyNumberFormat="1" applyFont="1" applyBorder="1" applyAlignment="1">
      <alignment horizontal="center" vertical="center" wrapText="1"/>
    </xf>
    <xf numFmtId="41" fontId="1" fillId="0" borderId="31" xfId="49" applyNumberFormat="1" applyFont="1" applyBorder="1" applyAlignment="1">
      <alignment horizontal="center" vertical="center" wrapText="1"/>
    </xf>
    <xf numFmtId="0" fontId="10" fillId="0" borderId="32" xfId="0" applyFont="1" applyBorder="1" applyAlignment="1">
      <alignment horizontal="center" vertical="center"/>
    </xf>
    <xf numFmtId="0" fontId="10" fillId="0" borderId="21" xfId="0" applyFont="1" applyBorder="1" applyAlignment="1">
      <alignment horizontal="center" vertical="center"/>
    </xf>
    <xf numFmtId="0" fontId="10" fillId="0" borderId="27" xfId="0" applyFont="1" applyBorder="1" applyAlignment="1">
      <alignment horizontal="left" vertical="center" wrapText="1"/>
    </xf>
    <xf numFmtId="0" fontId="10" fillId="0" borderId="22" xfId="0" applyFont="1" applyBorder="1" applyAlignment="1">
      <alignment horizontal="left" vertical="center" wrapText="1"/>
    </xf>
    <xf numFmtId="0" fontId="1" fillId="0" borderId="16" xfId="0" applyFont="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Millares_ANEXO2 C"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0"/>
  </sheetPr>
  <dimension ref="A1:D83"/>
  <sheetViews>
    <sheetView tabSelected="1" zoomScale="75" zoomScaleNormal="75" zoomScalePageLayoutView="0" workbookViewId="0" topLeftCell="A1">
      <pane ySplit="7" topLeftCell="A8" activePane="bottomLeft" state="frozen"/>
      <selection pane="topLeft" activeCell="B42" sqref="B42"/>
      <selection pane="bottomLeft" activeCell="A48" sqref="A48:C83"/>
    </sheetView>
  </sheetViews>
  <sheetFormatPr defaultColWidth="11.421875" defaultRowHeight="12.75"/>
  <cols>
    <col min="1" max="1" width="18.421875" style="102" customWidth="1"/>
    <col min="2" max="2" width="19.28125" style="102" customWidth="1"/>
    <col min="3" max="3" width="67.57421875" style="102" customWidth="1"/>
    <col min="4" max="4" width="14.8515625" style="104" bestFit="1" customWidth="1"/>
    <col min="5" max="16384" width="11.421875" style="105" customWidth="1"/>
  </cols>
  <sheetData>
    <row r="1" ht="12.75">
      <c r="B1" s="103" t="s">
        <v>180</v>
      </c>
    </row>
    <row r="2" spans="1:4" ht="12.75">
      <c r="A2" s="106" t="s">
        <v>94</v>
      </c>
      <c r="B2" s="106" t="s">
        <v>142</v>
      </c>
      <c r="C2" s="107"/>
      <c r="D2" s="108"/>
    </row>
    <row r="3" spans="1:4" ht="12.75">
      <c r="A3" s="106" t="s">
        <v>96</v>
      </c>
      <c r="B3" s="106" t="s">
        <v>181</v>
      </c>
      <c r="C3" s="107"/>
      <c r="D3" s="108"/>
    </row>
    <row r="4" spans="1:4" ht="12.75">
      <c r="A4" s="106" t="s">
        <v>98</v>
      </c>
      <c r="B4" s="109" t="s">
        <v>182</v>
      </c>
      <c r="C4" s="107"/>
      <c r="D4" s="108"/>
    </row>
    <row r="5" spans="1:4" ht="12.75">
      <c r="A5" s="106" t="s">
        <v>143</v>
      </c>
      <c r="B5" s="110">
        <v>218817388</v>
      </c>
      <c r="C5" s="107"/>
      <c r="D5" s="108"/>
    </row>
    <row r="6" spans="1:4" ht="12.75">
      <c r="A6" s="106" t="s">
        <v>100</v>
      </c>
      <c r="B6" s="111">
        <v>40543</v>
      </c>
      <c r="C6" s="107"/>
      <c r="D6" s="108"/>
    </row>
    <row r="7" ht="13.5" thickBot="1">
      <c r="D7" s="112" t="s">
        <v>183</v>
      </c>
    </row>
    <row r="8" spans="1:4" s="115" customFormat="1" ht="12.75">
      <c r="A8" s="113" t="s">
        <v>59</v>
      </c>
      <c r="B8" s="114"/>
      <c r="C8" s="145" t="s">
        <v>184</v>
      </c>
      <c r="D8" s="147" t="s">
        <v>185</v>
      </c>
    </row>
    <row r="9" spans="1:4" s="115" customFormat="1" ht="12.75">
      <c r="A9" s="116" t="s">
        <v>186</v>
      </c>
      <c r="B9" s="117" t="s">
        <v>187</v>
      </c>
      <c r="C9" s="146"/>
      <c r="D9" s="148"/>
    </row>
    <row r="10" spans="1:4" ht="12.75">
      <c r="A10" s="118" t="s">
        <v>188</v>
      </c>
      <c r="B10" s="119"/>
      <c r="C10" s="119"/>
      <c r="D10" s="120"/>
    </row>
    <row r="11" spans="1:4" ht="12.75">
      <c r="A11" s="121">
        <v>110501</v>
      </c>
      <c r="B11" s="122" t="s">
        <v>189</v>
      </c>
      <c r="C11" s="123" t="s">
        <v>250</v>
      </c>
      <c r="D11" s="124">
        <v>349</v>
      </c>
    </row>
    <row r="12" spans="1:4" ht="79.5" customHeight="1">
      <c r="A12" s="125">
        <v>111005</v>
      </c>
      <c r="B12" s="126" t="s">
        <v>190</v>
      </c>
      <c r="C12" s="127" t="s">
        <v>251</v>
      </c>
      <c r="D12" s="128">
        <v>264215</v>
      </c>
    </row>
    <row r="13" spans="1:4" ht="81.75" customHeight="1">
      <c r="A13" s="125">
        <v>111006</v>
      </c>
      <c r="B13" s="126" t="s">
        <v>13</v>
      </c>
      <c r="C13" s="127" t="s">
        <v>251</v>
      </c>
      <c r="D13" s="128">
        <v>437358</v>
      </c>
    </row>
    <row r="14" spans="1:4" ht="27" customHeight="1">
      <c r="A14" s="121">
        <v>130507</v>
      </c>
      <c r="B14" s="122" t="s">
        <v>191</v>
      </c>
      <c r="C14" s="136" t="s">
        <v>252</v>
      </c>
      <c r="D14" s="124">
        <v>72194</v>
      </c>
    </row>
    <row r="15" spans="1:4" ht="36">
      <c r="A15" s="121">
        <v>130508</v>
      </c>
      <c r="B15" s="122" t="s">
        <v>192</v>
      </c>
      <c r="C15" s="136" t="s">
        <v>253</v>
      </c>
      <c r="D15" s="124">
        <v>3382</v>
      </c>
    </row>
    <row r="16" spans="1:4" ht="48">
      <c r="A16" s="121">
        <v>131007</v>
      </c>
      <c r="B16" s="122" t="s">
        <v>193</v>
      </c>
      <c r="C16" s="136" t="s">
        <v>254</v>
      </c>
      <c r="D16" s="124">
        <v>160764</v>
      </c>
    </row>
    <row r="17" spans="1:4" ht="48">
      <c r="A17" s="121">
        <v>131008</v>
      </c>
      <c r="B17" s="122" t="s">
        <v>194</v>
      </c>
      <c r="C17" s="136" t="s">
        <v>255</v>
      </c>
      <c r="D17" s="124">
        <v>899</v>
      </c>
    </row>
    <row r="18" spans="1:4" ht="48" hidden="1">
      <c r="A18" s="121">
        <v>245506</v>
      </c>
      <c r="B18" s="122" t="s">
        <v>195</v>
      </c>
      <c r="C18" s="122" t="s">
        <v>0</v>
      </c>
      <c r="D18" s="124">
        <v>0</v>
      </c>
    </row>
    <row r="19" spans="1:4" ht="25.5" customHeight="1" hidden="1">
      <c r="A19" s="149">
        <v>249004</v>
      </c>
      <c r="B19" s="151" t="s">
        <v>1</v>
      </c>
      <c r="C19" s="122" t="s">
        <v>2</v>
      </c>
      <c r="D19" s="124">
        <v>0</v>
      </c>
    </row>
    <row r="20" spans="1:4" ht="48" hidden="1">
      <c r="A20" s="150"/>
      <c r="B20" s="152"/>
      <c r="C20" s="122" t="s">
        <v>3</v>
      </c>
      <c r="D20" s="124"/>
    </row>
    <row r="21" spans="1:4" ht="12.75">
      <c r="A21" s="129" t="s">
        <v>4</v>
      </c>
      <c r="B21" s="130"/>
      <c r="C21" s="130"/>
      <c r="D21" s="131"/>
    </row>
    <row r="22" spans="1:4" ht="24">
      <c r="A22" s="121">
        <v>160000</v>
      </c>
      <c r="B22" s="122" t="s">
        <v>5</v>
      </c>
      <c r="C22" s="122" t="s">
        <v>275</v>
      </c>
      <c r="D22" s="124"/>
    </row>
    <row r="23" spans="1:4" ht="24">
      <c r="A23" s="121">
        <v>161501</v>
      </c>
      <c r="B23" s="122" t="s">
        <v>6</v>
      </c>
      <c r="C23" s="122" t="s">
        <v>256</v>
      </c>
      <c r="D23" s="124">
        <v>39400</v>
      </c>
    </row>
    <row r="24" spans="1:4" ht="36">
      <c r="A24" s="121">
        <v>164000</v>
      </c>
      <c r="B24" s="122" t="s">
        <v>7</v>
      </c>
      <c r="C24" s="122" t="s">
        <v>257</v>
      </c>
      <c r="D24" s="124">
        <v>631011</v>
      </c>
    </row>
    <row r="25" spans="1:4" ht="12.75">
      <c r="A25" s="121"/>
      <c r="B25" s="122"/>
      <c r="C25" s="132" t="s">
        <v>8</v>
      </c>
      <c r="D25" s="124"/>
    </row>
    <row r="26" spans="1:4" ht="12.75">
      <c r="A26" s="129"/>
      <c r="B26" s="130"/>
      <c r="C26" s="129" t="s">
        <v>9</v>
      </c>
      <c r="D26" s="131"/>
    </row>
    <row r="27" spans="1:4" ht="12.75">
      <c r="A27" s="129"/>
      <c r="B27" s="130"/>
      <c r="C27" s="129" t="s">
        <v>10</v>
      </c>
      <c r="D27" s="131"/>
    </row>
    <row r="28" spans="1:4" ht="24">
      <c r="A28" s="121">
        <v>111000</v>
      </c>
      <c r="B28" s="122" t="s">
        <v>190</v>
      </c>
      <c r="C28" s="122" t="s">
        <v>11</v>
      </c>
      <c r="D28" s="124">
        <v>702754</v>
      </c>
    </row>
    <row r="29" spans="1:4" ht="48">
      <c r="A29" s="121">
        <v>171000</v>
      </c>
      <c r="B29" s="122" t="s">
        <v>12</v>
      </c>
      <c r="C29" s="122" t="s">
        <v>258</v>
      </c>
      <c r="D29" s="124">
        <v>2896308</v>
      </c>
    </row>
    <row r="30" spans="1:4" ht="24">
      <c r="A30" s="121">
        <v>240101</v>
      </c>
      <c r="B30" s="122" t="s">
        <v>259</v>
      </c>
      <c r="C30" s="122" t="s">
        <v>260</v>
      </c>
      <c r="D30" s="124">
        <v>292772</v>
      </c>
    </row>
    <row r="31" spans="1:4" ht="36">
      <c r="A31" s="121">
        <v>242518</v>
      </c>
      <c r="B31" s="122" t="s">
        <v>14</v>
      </c>
      <c r="C31" s="122" t="s">
        <v>261</v>
      </c>
      <c r="D31" s="124">
        <v>311286</v>
      </c>
    </row>
    <row r="32" spans="1:4" ht="27" customHeight="1">
      <c r="A32" s="121">
        <v>250500</v>
      </c>
      <c r="B32" s="122" t="s">
        <v>262</v>
      </c>
      <c r="C32" s="137" t="s">
        <v>277</v>
      </c>
      <c r="D32" s="124">
        <v>32170</v>
      </c>
    </row>
    <row r="33" spans="1:4" ht="24">
      <c r="A33" s="121">
        <v>310504</v>
      </c>
      <c r="B33" s="122" t="s">
        <v>15</v>
      </c>
      <c r="C33" s="122" t="s">
        <v>263</v>
      </c>
      <c r="D33" s="124">
        <v>3777351</v>
      </c>
    </row>
    <row r="34" spans="1:4" ht="24">
      <c r="A34" s="121">
        <v>312001</v>
      </c>
      <c r="B34" s="122" t="s">
        <v>16</v>
      </c>
      <c r="C34" s="122" t="s">
        <v>264</v>
      </c>
      <c r="D34" s="124">
        <v>285841</v>
      </c>
    </row>
    <row r="35" spans="1:4" ht="24">
      <c r="A35" s="121">
        <v>312002</v>
      </c>
      <c r="B35" s="122" t="s">
        <v>265</v>
      </c>
      <c r="C35" s="122" t="s">
        <v>266</v>
      </c>
      <c r="D35" s="124">
        <v>44754</v>
      </c>
    </row>
    <row r="36" spans="1:4" ht="12.75">
      <c r="A36" s="141"/>
      <c r="B36" s="142"/>
      <c r="C36" s="142"/>
      <c r="D36" s="143"/>
    </row>
    <row r="37" spans="1:4" ht="12.75">
      <c r="A37" s="133"/>
      <c r="B37" s="133"/>
      <c r="C37" s="133"/>
      <c r="D37" s="134"/>
    </row>
    <row r="38" spans="1:4" ht="12.75">
      <c r="A38" s="133"/>
      <c r="B38" s="133"/>
      <c r="C38" s="133"/>
      <c r="D38" s="134"/>
    </row>
    <row r="39" spans="1:4" ht="12.75">
      <c r="A39" s="133"/>
      <c r="B39" s="133"/>
      <c r="C39" s="133"/>
      <c r="D39" s="134"/>
    </row>
    <row r="40" spans="1:4" ht="12.75">
      <c r="A40" s="133"/>
      <c r="B40" s="133"/>
      <c r="C40" s="133"/>
      <c r="D40" s="134"/>
    </row>
    <row r="41" spans="1:4" ht="12.75">
      <c r="A41" s="133"/>
      <c r="B41" s="133"/>
      <c r="C41" s="133"/>
      <c r="D41" s="134"/>
    </row>
    <row r="42" spans="1:4" ht="12.75">
      <c r="A42" s="133"/>
      <c r="B42" s="133"/>
      <c r="C42" s="133"/>
      <c r="D42" s="134"/>
    </row>
    <row r="43" spans="1:4" ht="12.75">
      <c r="A43" s="133"/>
      <c r="B43" s="133"/>
      <c r="C43" s="133"/>
      <c r="D43" s="134"/>
    </row>
    <row r="44" spans="1:4" ht="12.75">
      <c r="A44" s="91" t="s">
        <v>274</v>
      </c>
      <c r="B44" s="89"/>
      <c r="C44" s="92"/>
      <c r="D44" s="135"/>
    </row>
    <row r="45" spans="1:4" ht="12.75">
      <c r="A45" s="95" t="s">
        <v>267</v>
      </c>
      <c r="B45" s="89"/>
      <c r="C45" s="96"/>
      <c r="D45" s="135"/>
    </row>
    <row r="48" spans="1:3" ht="38.25">
      <c r="A48" s="75"/>
      <c r="B48" s="76" t="s">
        <v>141</v>
      </c>
      <c r="C48" s="75"/>
    </row>
    <row r="49" spans="1:3" ht="12.75">
      <c r="A49" s="76" t="s">
        <v>94</v>
      </c>
      <c r="B49" s="76" t="s">
        <v>142</v>
      </c>
      <c r="C49" s="75"/>
    </row>
    <row r="50" spans="1:3" ht="12.75">
      <c r="A50" s="76" t="s">
        <v>96</v>
      </c>
      <c r="B50" s="76" t="s">
        <v>97</v>
      </c>
      <c r="C50" s="75"/>
    </row>
    <row r="51" spans="1:3" ht="25.5">
      <c r="A51" s="76" t="s">
        <v>98</v>
      </c>
      <c r="B51" s="76" t="s">
        <v>99</v>
      </c>
      <c r="C51" s="75"/>
    </row>
    <row r="52" spans="1:3" ht="12.75">
      <c r="A52" s="76" t="s">
        <v>143</v>
      </c>
      <c r="B52" s="78">
        <v>218817388</v>
      </c>
      <c r="C52" s="75"/>
    </row>
    <row r="53" spans="1:3" ht="12.75">
      <c r="A53" s="76" t="s">
        <v>100</v>
      </c>
      <c r="B53" s="79">
        <v>40543</v>
      </c>
      <c r="C53" s="75"/>
    </row>
    <row r="54" spans="1:3" ht="12.75">
      <c r="A54" s="77"/>
      <c r="B54" s="77"/>
      <c r="C54" s="77" t="s">
        <v>144</v>
      </c>
    </row>
    <row r="55" spans="1:3" ht="12.75">
      <c r="A55" s="80" t="s">
        <v>59</v>
      </c>
      <c r="B55" s="80"/>
      <c r="C55" s="153" t="s">
        <v>145</v>
      </c>
    </row>
    <row r="56" spans="1:3" ht="12.75">
      <c r="A56" s="81" t="s">
        <v>146</v>
      </c>
      <c r="B56" s="81" t="s">
        <v>147</v>
      </c>
      <c r="C56" s="153"/>
    </row>
    <row r="57" spans="1:3" ht="63.75">
      <c r="A57" s="81" t="s">
        <v>148</v>
      </c>
      <c r="B57" s="83" t="s">
        <v>149</v>
      </c>
      <c r="C57" s="84"/>
    </row>
    <row r="58" spans="1:3" ht="51">
      <c r="A58" s="85" t="s">
        <v>150</v>
      </c>
      <c r="B58" s="86" t="s">
        <v>151</v>
      </c>
      <c r="C58" s="140" t="s">
        <v>240</v>
      </c>
    </row>
    <row r="59" spans="1:3" ht="89.25">
      <c r="A59" s="85" t="s">
        <v>152</v>
      </c>
      <c r="B59" s="86" t="s">
        <v>153</v>
      </c>
      <c r="C59" s="140" t="s">
        <v>241</v>
      </c>
    </row>
    <row r="60" spans="1:3" ht="25.5">
      <c r="A60" s="81" t="s">
        <v>154</v>
      </c>
      <c r="B60" s="83" t="s">
        <v>155</v>
      </c>
      <c r="C60" s="84"/>
    </row>
    <row r="61" spans="1:3" ht="63.75">
      <c r="A61" s="85" t="s">
        <v>156</v>
      </c>
      <c r="B61" s="86" t="s">
        <v>157</v>
      </c>
      <c r="C61" s="140" t="s">
        <v>239</v>
      </c>
    </row>
    <row r="62" spans="1:3" ht="51">
      <c r="A62" s="85" t="s">
        <v>158</v>
      </c>
      <c r="B62" s="84" t="s">
        <v>159</v>
      </c>
      <c r="C62" s="140" t="s">
        <v>242</v>
      </c>
    </row>
    <row r="63" spans="1:3" ht="25.5">
      <c r="A63" s="85" t="s">
        <v>160</v>
      </c>
      <c r="B63" s="84" t="s">
        <v>161</v>
      </c>
      <c r="C63" s="140" t="s">
        <v>243</v>
      </c>
    </row>
    <row r="64" spans="1:3" ht="51">
      <c r="A64" s="85" t="s">
        <v>162</v>
      </c>
      <c r="B64" s="84" t="s">
        <v>163</v>
      </c>
      <c r="C64" s="140" t="s">
        <v>244</v>
      </c>
    </row>
    <row r="65" spans="1:3" ht="63.75">
      <c r="A65" s="81" t="s">
        <v>164</v>
      </c>
      <c r="B65" s="83" t="s">
        <v>165</v>
      </c>
      <c r="C65" s="87" t="s">
        <v>179</v>
      </c>
    </row>
    <row r="66" spans="1:3" ht="153">
      <c r="A66" s="81" t="s">
        <v>166</v>
      </c>
      <c r="B66" s="83" t="s">
        <v>167</v>
      </c>
      <c r="C66" s="84" t="s">
        <v>168</v>
      </c>
    </row>
    <row r="67" spans="1:3" ht="38.25">
      <c r="A67" s="85" t="s">
        <v>169</v>
      </c>
      <c r="B67" s="84" t="s">
        <v>170</v>
      </c>
      <c r="C67" s="140" t="s">
        <v>245</v>
      </c>
    </row>
    <row r="68" spans="1:3" ht="51">
      <c r="A68" s="81" t="s">
        <v>171</v>
      </c>
      <c r="B68" s="83" t="s">
        <v>172</v>
      </c>
      <c r="C68" s="84"/>
    </row>
    <row r="69" spans="1:3" ht="25.5">
      <c r="A69" s="85" t="s">
        <v>173</v>
      </c>
      <c r="B69" s="84" t="s">
        <v>174</v>
      </c>
      <c r="C69" s="140" t="s">
        <v>246</v>
      </c>
    </row>
    <row r="70" spans="1:3" ht="38.25">
      <c r="A70" s="85" t="s">
        <v>175</v>
      </c>
      <c r="B70" s="84" t="s">
        <v>176</v>
      </c>
      <c r="C70" s="140" t="s">
        <v>247</v>
      </c>
    </row>
    <row r="71" spans="1:3" ht="38.25">
      <c r="A71" s="85" t="s">
        <v>177</v>
      </c>
      <c r="B71" s="140" t="s">
        <v>248</v>
      </c>
      <c r="C71" s="140" t="s">
        <v>249</v>
      </c>
    </row>
    <row r="72" spans="1:3" ht="12.75">
      <c r="A72" s="85"/>
      <c r="B72" s="84"/>
      <c r="C72" s="84"/>
    </row>
    <row r="73" spans="1:3" ht="12.75">
      <c r="A73" s="88"/>
      <c r="B73" s="77"/>
      <c r="C73" s="77"/>
    </row>
    <row r="74" spans="1:3" ht="12.75">
      <c r="A74" s="88"/>
      <c r="B74" s="77"/>
      <c r="C74" s="77"/>
    </row>
    <row r="75" spans="1:3" ht="12.75">
      <c r="A75" s="88"/>
      <c r="B75" s="77"/>
      <c r="C75" s="77"/>
    </row>
    <row r="76" spans="1:3" ht="12.75">
      <c r="A76" s="88"/>
      <c r="B76" s="77"/>
      <c r="C76" s="77"/>
    </row>
    <row r="77" spans="1:3" ht="12.75">
      <c r="A77" s="88"/>
      <c r="B77" s="77"/>
      <c r="C77" s="77"/>
    </row>
    <row r="78" spans="1:3" ht="12.75">
      <c r="A78" s="77"/>
      <c r="B78" s="77"/>
      <c r="C78" s="77"/>
    </row>
    <row r="79" spans="1:3" ht="12.75">
      <c r="A79" s="77"/>
      <c r="B79" s="77"/>
      <c r="C79" s="77"/>
    </row>
    <row r="80" spans="1:3" ht="12.75">
      <c r="A80" s="89"/>
      <c r="B80" s="89"/>
      <c r="C80" s="90"/>
    </row>
    <row r="81" spans="1:3" ht="12.75">
      <c r="A81" s="91" t="s">
        <v>273</v>
      </c>
      <c r="B81" s="89"/>
      <c r="C81" s="92"/>
    </row>
    <row r="82" spans="1:3" ht="12.75">
      <c r="A82" s="95" t="s">
        <v>178</v>
      </c>
      <c r="B82" s="89"/>
      <c r="C82" s="96"/>
    </row>
    <row r="83" spans="1:3" ht="12.75">
      <c r="A83" s="99"/>
      <c r="B83" s="98"/>
      <c r="C83" s="100"/>
    </row>
  </sheetData>
  <sheetProtection password="CC51" sheet="1"/>
  <mergeCells count="5">
    <mergeCell ref="C8:C9"/>
    <mergeCell ref="D8:D9"/>
    <mergeCell ref="A19:A20"/>
    <mergeCell ref="B19:B20"/>
    <mergeCell ref="C55:C56"/>
  </mergeCells>
  <printOptions/>
  <pageMargins left="0.4330708661417323" right="0.3937007874015748" top="0.47" bottom="0.5" header="0.29" footer="0.32"/>
  <pageSetup horizontalDpi="300" verticalDpi="300" orientation="portrait" scale="80" r:id="rId1"/>
  <headerFooter alignWithMargins="0">
    <oddHeader>&amp;CLA MERCED
</oddHeader>
    <oddFooter>&amp;C&amp;P</oddFooter>
  </headerFooter>
</worksheet>
</file>

<file path=xl/worksheets/sheet2.xml><?xml version="1.0" encoding="utf-8"?>
<worksheet xmlns="http://schemas.openxmlformats.org/spreadsheetml/2006/main" xmlns:r="http://schemas.openxmlformats.org/officeDocument/2006/relationships">
  <sheetPr>
    <tabColor indexed="10"/>
  </sheetPr>
  <dimension ref="A1:F37"/>
  <sheetViews>
    <sheetView zoomScale="75" zoomScaleNormal="75" zoomScalePageLayoutView="0" workbookViewId="0" topLeftCell="A1">
      <pane ySplit="7" topLeftCell="A20" activePane="bottomLeft" state="frozen"/>
      <selection pane="topLeft" activeCell="B42" sqref="B42"/>
      <selection pane="bottomLeft" activeCell="A1" sqref="A1:C36"/>
    </sheetView>
  </sheetViews>
  <sheetFormatPr defaultColWidth="11.421875" defaultRowHeight="12.75"/>
  <cols>
    <col min="1" max="1" width="17.7109375" style="77" customWidth="1"/>
    <col min="2" max="2" width="41.7109375" style="77" customWidth="1"/>
    <col min="3" max="3" width="45.28125" style="77" customWidth="1"/>
    <col min="4" max="16384" width="11.421875" style="77" customWidth="1"/>
  </cols>
  <sheetData>
    <row r="1" spans="1:3" ht="25.5">
      <c r="A1" s="75"/>
      <c r="B1" s="76" t="s">
        <v>141</v>
      </c>
      <c r="C1" s="75"/>
    </row>
    <row r="2" spans="1:3" ht="12.75">
      <c r="A2" s="76" t="s">
        <v>94</v>
      </c>
      <c r="B2" s="76" t="s">
        <v>142</v>
      </c>
      <c r="C2" s="75"/>
    </row>
    <row r="3" spans="1:3" ht="12.75">
      <c r="A3" s="76" t="s">
        <v>96</v>
      </c>
      <c r="B3" s="76" t="s">
        <v>97</v>
      </c>
      <c r="C3" s="75"/>
    </row>
    <row r="4" spans="1:3" ht="12.75">
      <c r="A4" s="76" t="s">
        <v>98</v>
      </c>
      <c r="B4" s="76" t="s">
        <v>99</v>
      </c>
      <c r="C4" s="75"/>
    </row>
    <row r="5" spans="1:3" ht="12.75">
      <c r="A5" s="76" t="s">
        <v>143</v>
      </c>
      <c r="B5" s="78">
        <v>218817388</v>
      </c>
      <c r="C5" s="75"/>
    </row>
    <row r="6" spans="1:3" ht="12.75">
      <c r="A6" s="76" t="s">
        <v>100</v>
      </c>
      <c r="B6" s="79">
        <v>40543</v>
      </c>
      <c r="C6" s="75"/>
    </row>
    <row r="7" ht="12.75">
      <c r="C7" s="77" t="s">
        <v>144</v>
      </c>
    </row>
    <row r="8" spans="1:3" s="82" customFormat="1" ht="12.75">
      <c r="A8" s="80" t="s">
        <v>59</v>
      </c>
      <c r="B8" s="80"/>
      <c r="C8" s="153" t="s">
        <v>145</v>
      </c>
    </row>
    <row r="9" spans="1:3" s="82" customFormat="1" ht="12.75">
      <c r="A9" s="81" t="s">
        <v>146</v>
      </c>
      <c r="B9" s="81" t="s">
        <v>147</v>
      </c>
      <c r="C9" s="153"/>
    </row>
    <row r="10" spans="1:3" ht="38.25">
      <c r="A10" s="81" t="s">
        <v>148</v>
      </c>
      <c r="B10" s="83" t="s">
        <v>149</v>
      </c>
      <c r="C10" s="84"/>
    </row>
    <row r="11" spans="1:3" ht="117" customHeight="1">
      <c r="A11" s="85" t="s">
        <v>150</v>
      </c>
      <c r="B11" s="86" t="s">
        <v>151</v>
      </c>
      <c r="C11" s="140" t="s">
        <v>240</v>
      </c>
    </row>
    <row r="12" spans="1:3" ht="94.5" customHeight="1">
      <c r="A12" s="85" t="s">
        <v>152</v>
      </c>
      <c r="B12" s="86" t="s">
        <v>153</v>
      </c>
      <c r="C12" s="140" t="s">
        <v>241</v>
      </c>
    </row>
    <row r="13" spans="1:3" ht="12.75">
      <c r="A13" s="81" t="s">
        <v>154</v>
      </c>
      <c r="B13" s="83" t="s">
        <v>155</v>
      </c>
      <c r="C13" s="84"/>
    </row>
    <row r="14" spans="1:3" ht="100.5" customHeight="1">
      <c r="A14" s="85" t="s">
        <v>156</v>
      </c>
      <c r="B14" s="86" t="s">
        <v>157</v>
      </c>
      <c r="C14" s="140" t="s">
        <v>239</v>
      </c>
    </row>
    <row r="15" spans="1:3" ht="76.5">
      <c r="A15" s="85" t="s">
        <v>158</v>
      </c>
      <c r="B15" s="84" t="s">
        <v>159</v>
      </c>
      <c r="C15" s="140" t="s">
        <v>242</v>
      </c>
    </row>
    <row r="16" spans="1:3" ht="44.25" customHeight="1">
      <c r="A16" s="85" t="s">
        <v>160</v>
      </c>
      <c r="B16" s="84" t="s">
        <v>161</v>
      </c>
      <c r="C16" s="140" t="s">
        <v>243</v>
      </c>
    </row>
    <row r="17" spans="1:3" ht="30.75" customHeight="1">
      <c r="A17" s="85" t="s">
        <v>162</v>
      </c>
      <c r="B17" s="84" t="s">
        <v>163</v>
      </c>
      <c r="C17" s="140" t="s">
        <v>244</v>
      </c>
    </row>
    <row r="18" spans="1:3" ht="56.25" customHeight="1">
      <c r="A18" s="81" t="s">
        <v>164</v>
      </c>
      <c r="B18" s="83" t="s">
        <v>165</v>
      </c>
      <c r="C18" s="87" t="s">
        <v>179</v>
      </c>
    </row>
    <row r="19" spans="1:3" ht="63.75">
      <c r="A19" s="81" t="s">
        <v>166</v>
      </c>
      <c r="B19" s="83" t="s">
        <v>167</v>
      </c>
      <c r="C19" s="84" t="s">
        <v>168</v>
      </c>
    </row>
    <row r="20" spans="1:3" ht="51">
      <c r="A20" s="85" t="s">
        <v>169</v>
      </c>
      <c r="B20" s="84" t="s">
        <v>170</v>
      </c>
      <c r="C20" s="140" t="s">
        <v>245</v>
      </c>
    </row>
    <row r="21" spans="1:3" ht="25.5">
      <c r="A21" s="81" t="s">
        <v>171</v>
      </c>
      <c r="B21" s="83" t="s">
        <v>172</v>
      </c>
      <c r="C21" s="84"/>
    </row>
    <row r="22" spans="1:3" ht="25.5">
      <c r="A22" s="85" t="s">
        <v>173</v>
      </c>
      <c r="B22" s="84" t="s">
        <v>174</v>
      </c>
      <c r="C22" s="140" t="s">
        <v>246</v>
      </c>
    </row>
    <row r="23" spans="1:3" ht="53.25" customHeight="1">
      <c r="A23" s="85" t="s">
        <v>175</v>
      </c>
      <c r="B23" s="84" t="s">
        <v>176</v>
      </c>
      <c r="C23" s="140" t="s">
        <v>247</v>
      </c>
    </row>
    <row r="24" spans="1:3" ht="41.25" customHeight="1">
      <c r="A24" s="85" t="s">
        <v>177</v>
      </c>
      <c r="B24" s="140" t="s">
        <v>248</v>
      </c>
      <c r="C24" s="140" t="s">
        <v>249</v>
      </c>
    </row>
    <row r="25" spans="1:3" ht="12.75">
      <c r="A25" s="85"/>
      <c r="B25" s="84"/>
      <c r="C25" s="84"/>
    </row>
    <row r="26" ht="12.75">
      <c r="A26" s="88"/>
    </row>
    <row r="27" ht="12.75">
      <c r="A27" s="88"/>
    </row>
    <row r="28" ht="12.75">
      <c r="A28" s="88"/>
    </row>
    <row r="29" ht="12.75">
      <c r="A29" s="88"/>
    </row>
    <row r="30" ht="12.75">
      <c r="A30" s="88"/>
    </row>
    <row r="31" ht="12" customHeight="1"/>
    <row r="33" spans="1:6" ht="12.75">
      <c r="A33" s="89"/>
      <c r="B33" s="89"/>
      <c r="C33" s="90"/>
      <c r="D33" s="89"/>
      <c r="E33" s="89"/>
      <c r="F33" s="90"/>
    </row>
    <row r="34" spans="1:6" ht="12.75">
      <c r="A34" s="91" t="s">
        <v>273</v>
      </c>
      <c r="B34" s="89"/>
      <c r="C34" s="92"/>
      <c r="D34" s="93"/>
      <c r="E34" s="89"/>
      <c r="F34" s="94"/>
    </row>
    <row r="35" spans="1:6" ht="12.75">
      <c r="A35" s="95" t="s">
        <v>178</v>
      </c>
      <c r="B35" s="89"/>
      <c r="C35" s="96"/>
      <c r="D35" s="93"/>
      <c r="E35" s="89"/>
      <c r="F35" s="97"/>
    </row>
    <row r="36" spans="1:6" ht="12.75">
      <c r="A36" s="99"/>
      <c r="B36" s="98"/>
      <c r="C36" s="100"/>
      <c r="D36"/>
      <c r="E36"/>
      <c r="F36" s="101"/>
    </row>
    <row r="37" spans="1:6" ht="12.75">
      <c r="A37"/>
      <c r="B37"/>
      <c r="C37" s="101"/>
      <c r="D37"/>
      <c r="E37"/>
      <c r="F37" s="101"/>
    </row>
  </sheetData>
  <sheetProtection password="CC51" sheet="1"/>
  <mergeCells count="1">
    <mergeCell ref="C8:C9"/>
  </mergeCells>
  <printOptions/>
  <pageMargins left="0.4330708661417323" right="0.3937007874015748" top="0.47" bottom="0.5" header="0.29" footer="0.32"/>
  <pageSetup horizontalDpi="300" verticalDpi="300" orientation="portrait" scale="80" r:id="rId1"/>
  <headerFooter alignWithMargins="0">
    <oddHeader>&amp;CLA MERCED
</oddHeader>
    <oddFooter>&amp;C&amp;P</oddFooter>
  </headerFooter>
</worksheet>
</file>

<file path=xl/worksheets/sheet3.xml><?xml version="1.0" encoding="utf-8"?>
<worksheet xmlns="http://schemas.openxmlformats.org/spreadsheetml/2006/main" xmlns:r="http://schemas.openxmlformats.org/officeDocument/2006/relationships">
  <sheetPr>
    <tabColor indexed="10"/>
  </sheetPr>
  <dimension ref="A1:S128"/>
  <sheetViews>
    <sheetView zoomScale="75" zoomScaleNormal="75" zoomScalePageLayoutView="0" workbookViewId="0" topLeftCell="A1">
      <selection activeCell="G13" sqref="G13"/>
    </sheetView>
  </sheetViews>
  <sheetFormatPr defaultColWidth="11.421875" defaultRowHeight="12.75"/>
  <cols>
    <col min="1" max="1" width="3.421875" style="5" customWidth="1"/>
    <col min="2" max="2" width="7.00390625" style="5" customWidth="1"/>
    <col min="3" max="3" width="33.421875" style="5" customWidth="1"/>
    <col min="4" max="4" width="4.00390625" style="5" customWidth="1"/>
    <col min="5" max="5" width="13.7109375" style="5" customWidth="1"/>
    <col min="6" max="6" width="1.8515625" style="5" customWidth="1"/>
    <col min="7" max="7" width="13.7109375" style="5" customWidth="1"/>
    <col min="8" max="8" width="2.28125" style="5" customWidth="1"/>
    <col min="9" max="9" width="7.57421875" style="5" customWidth="1"/>
    <col min="10" max="10" width="33.57421875" style="5" customWidth="1"/>
    <col min="11" max="11" width="3.00390625" style="5" customWidth="1"/>
    <col min="12" max="12" width="13.28125" style="5" bestFit="1" customWidth="1"/>
    <col min="13" max="13" width="1.421875" style="5" customWidth="1"/>
    <col min="14" max="14" width="13.28125" style="5" bestFit="1" customWidth="1"/>
    <col min="15" max="16384" width="11.421875" style="5" customWidth="1"/>
  </cols>
  <sheetData>
    <row r="1" spans="1:15" ht="12.75">
      <c r="A1" s="21"/>
      <c r="B1" s="2"/>
      <c r="C1" s="2"/>
      <c r="D1" s="2"/>
      <c r="E1" s="21"/>
      <c r="F1" s="21"/>
      <c r="G1" s="21"/>
      <c r="H1" s="21"/>
      <c r="I1" s="23" t="s">
        <v>62</v>
      </c>
      <c r="J1" s="21"/>
      <c r="K1" s="21"/>
      <c r="L1" s="21"/>
      <c r="M1" s="21"/>
      <c r="N1" s="21"/>
      <c r="O1" s="21"/>
    </row>
    <row r="2" spans="1:15" ht="12.75">
      <c r="A2" s="21"/>
      <c r="B2" s="2"/>
      <c r="C2" s="6"/>
      <c r="D2" s="6"/>
      <c r="E2" s="21"/>
      <c r="F2" s="21"/>
      <c r="G2" s="21"/>
      <c r="H2" s="21"/>
      <c r="I2" s="23" t="s">
        <v>63</v>
      </c>
      <c r="J2" s="21"/>
      <c r="K2" s="21"/>
      <c r="L2" s="21"/>
      <c r="M2" s="21"/>
      <c r="N2" s="21"/>
      <c r="O2" s="21"/>
    </row>
    <row r="3" spans="1:15" ht="12.75">
      <c r="A3" s="21"/>
      <c r="B3" s="7"/>
      <c r="C3" s="7"/>
      <c r="D3" s="7"/>
      <c r="E3" s="21"/>
      <c r="F3" s="21"/>
      <c r="G3" s="21"/>
      <c r="H3" s="21"/>
      <c r="I3" s="23" t="s">
        <v>64</v>
      </c>
      <c r="J3" s="21"/>
      <c r="K3" s="21"/>
      <c r="L3" s="21"/>
      <c r="M3" s="21"/>
      <c r="N3" s="21"/>
      <c r="O3" s="21"/>
    </row>
    <row r="4" spans="1:15" ht="12.75">
      <c r="A4" s="21"/>
      <c r="B4" s="2"/>
      <c r="C4" s="7"/>
      <c r="D4" s="7"/>
      <c r="E4" s="21"/>
      <c r="F4" s="21"/>
      <c r="G4" s="21"/>
      <c r="H4" s="21"/>
      <c r="I4" s="23" t="s">
        <v>268</v>
      </c>
      <c r="J4" s="21"/>
      <c r="K4" s="21"/>
      <c r="L4" s="21"/>
      <c r="M4" s="21"/>
      <c r="N4" s="21"/>
      <c r="O4" s="21"/>
    </row>
    <row r="5" spans="1:15" ht="12.75">
      <c r="A5" s="21"/>
      <c r="B5" s="7"/>
      <c r="C5" s="7"/>
      <c r="D5" s="7"/>
      <c r="E5" s="21"/>
      <c r="F5" s="21"/>
      <c r="G5" s="21"/>
      <c r="H5" s="21"/>
      <c r="I5" s="23" t="s">
        <v>65</v>
      </c>
      <c r="J5" s="21"/>
      <c r="K5" s="21"/>
      <c r="L5" s="21"/>
      <c r="M5" s="21"/>
      <c r="N5" s="21"/>
      <c r="O5" s="21"/>
    </row>
    <row r="6" spans="1:15" ht="12.75">
      <c r="A6" s="21"/>
      <c r="B6" s="7"/>
      <c r="C6" s="7"/>
      <c r="D6" s="7"/>
      <c r="E6" s="21"/>
      <c r="F6" s="21"/>
      <c r="G6" s="23"/>
      <c r="H6" s="21"/>
      <c r="I6" s="21"/>
      <c r="J6" s="21"/>
      <c r="K6" s="21"/>
      <c r="L6" s="21"/>
      <c r="M6" s="21"/>
      <c r="N6" s="21"/>
      <c r="O6" s="21"/>
    </row>
    <row r="7" spans="1:15" ht="12.75">
      <c r="A7" s="21"/>
      <c r="B7" s="21"/>
      <c r="C7" s="21"/>
      <c r="D7" s="24"/>
      <c r="E7" s="32">
        <v>40178</v>
      </c>
      <c r="F7" s="24"/>
      <c r="G7" s="32">
        <v>40513</v>
      </c>
      <c r="H7" s="21"/>
      <c r="I7" s="21"/>
      <c r="J7" s="24"/>
      <c r="K7" s="24"/>
      <c r="L7" s="32">
        <f>+E7</f>
        <v>40178</v>
      </c>
      <c r="M7" s="24"/>
      <c r="N7" s="32">
        <v>40513</v>
      </c>
      <c r="O7" s="21"/>
    </row>
    <row r="8" spans="1:15" ht="12.75">
      <c r="A8" s="21"/>
      <c r="B8" s="24" t="s">
        <v>130</v>
      </c>
      <c r="C8" s="24" t="s">
        <v>101</v>
      </c>
      <c r="D8" s="24"/>
      <c r="E8" s="24"/>
      <c r="F8" s="24"/>
      <c r="G8" s="23"/>
      <c r="H8" s="21"/>
      <c r="I8" s="24" t="s">
        <v>130</v>
      </c>
      <c r="J8" s="24" t="s">
        <v>38</v>
      </c>
      <c r="K8" s="24"/>
      <c r="L8" s="24"/>
      <c r="M8" s="24"/>
      <c r="N8" s="23"/>
      <c r="O8" s="21"/>
    </row>
    <row r="9" spans="1:16" ht="13.5" thickBot="1">
      <c r="A9" s="21"/>
      <c r="B9" s="21"/>
      <c r="C9" s="3" t="s">
        <v>204</v>
      </c>
      <c r="D9" s="23"/>
      <c r="E9" s="47">
        <f>+E11+E15+E18+E24+E29</f>
        <v>3280751</v>
      </c>
      <c r="F9" s="1"/>
      <c r="G9" s="47">
        <f>+G11+G15+G18+G24+G29</f>
        <v>4022132</v>
      </c>
      <c r="H9" s="7"/>
      <c r="I9" s="9"/>
      <c r="J9" s="3" t="s">
        <v>204</v>
      </c>
      <c r="K9" s="23"/>
      <c r="L9" s="35">
        <f>+L11+L15+L24+L28+L32</f>
        <v>2926198</v>
      </c>
      <c r="M9" s="21"/>
      <c r="N9" s="35">
        <f>+N11+N15+N24+N28+N32</f>
        <v>3606002</v>
      </c>
      <c r="O9" s="7"/>
      <c r="P9" s="11"/>
    </row>
    <row r="10" spans="1:16" ht="12.75">
      <c r="A10" s="21"/>
      <c r="B10" s="21"/>
      <c r="C10" s="7"/>
      <c r="D10" s="7"/>
      <c r="E10" s="61"/>
      <c r="F10" s="4"/>
      <c r="G10" s="61"/>
      <c r="H10" s="7"/>
      <c r="I10" s="9"/>
      <c r="J10" s="3"/>
      <c r="K10" s="21"/>
      <c r="L10" s="61"/>
      <c r="M10" s="21"/>
      <c r="N10" s="61"/>
      <c r="O10" s="7"/>
      <c r="P10" s="11"/>
    </row>
    <row r="11" spans="1:16" ht="12.75">
      <c r="A11" s="21"/>
      <c r="B11" s="34">
        <v>11</v>
      </c>
      <c r="C11" s="3" t="s">
        <v>205</v>
      </c>
      <c r="D11" s="3"/>
      <c r="E11" s="62">
        <f>E12+E13</f>
        <v>358976</v>
      </c>
      <c r="F11" s="10"/>
      <c r="G11" s="45">
        <f>G12+G13</f>
        <v>703103</v>
      </c>
      <c r="H11" s="7"/>
      <c r="I11" s="34">
        <v>22</v>
      </c>
      <c r="J11" s="3" t="s">
        <v>60</v>
      </c>
      <c r="K11" s="3"/>
      <c r="L11" s="45">
        <f>SUM(L12:L14)</f>
        <v>0</v>
      </c>
      <c r="M11" s="10"/>
      <c r="N11" s="45">
        <f>SUM(N12:N14)</f>
        <v>0</v>
      </c>
      <c r="O11" s="7"/>
      <c r="P11" s="11"/>
    </row>
    <row r="12" spans="1:15" ht="12.75">
      <c r="A12" s="21"/>
      <c r="B12" s="12">
        <v>1105</v>
      </c>
      <c r="C12" s="14" t="s">
        <v>269</v>
      </c>
      <c r="D12" s="14"/>
      <c r="E12" s="15">
        <v>1506</v>
      </c>
      <c r="F12" s="13"/>
      <c r="G12" s="13">
        <v>349</v>
      </c>
      <c r="H12" s="63" t="s">
        <v>129</v>
      </c>
      <c r="I12" s="12">
        <v>2207</v>
      </c>
      <c r="J12" s="4" t="s">
        <v>39</v>
      </c>
      <c r="K12" s="54"/>
      <c r="L12" s="13">
        <v>0</v>
      </c>
      <c r="M12" s="13"/>
      <c r="N12" s="13">
        <v>0</v>
      </c>
      <c r="O12" s="21"/>
    </row>
    <row r="13" spans="1:15" ht="12.75">
      <c r="A13" s="21"/>
      <c r="B13" s="12">
        <v>1110</v>
      </c>
      <c r="C13" s="14" t="s">
        <v>66</v>
      </c>
      <c r="D13" s="14"/>
      <c r="E13" s="15">
        <v>357470</v>
      </c>
      <c r="F13" s="13"/>
      <c r="G13" s="13">
        <v>702754</v>
      </c>
      <c r="H13" s="21"/>
      <c r="I13" s="12">
        <v>2208</v>
      </c>
      <c r="J13" s="4" t="s">
        <v>39</v>
      </c>
      <c r="K13" s="14"/>
      <c r="L13" s="13">
        <v>0</v>
      </c>
      <c r="M13" s="13"/>
      <c r="N13" s="13">
        <v>0</v>
      </c>
      <c r="O13" s="21"/>
    </row>
    <row r="14" spans="1:15" ht="12.75">
      <c r="A14" s="21"/>
      <c r="B14" s="21"/>
      <c r="C14" s="21"/>
      <c r="D14" s="21"/>
      <c r="E14" s="21"/>
      <c r="F14" s="4"/>
      <c r="G14" s="21"/>
      <c r="H14" s="21"/>
      <c r="I14" s="12"/>
      <c r="J14" s="14"/>
      <c r="K14" s="3"/>
      <c r="L14" s="13"/>
      <c r="M14" s="13"/>
      <c r="N14" s="13"/>
      <c r="O14" s="21"/>
    </row>
    <row r="15" spans="1:15" ht="12.75">
      <c r="A15" s="21"/>
      <c r="B15" s="64">
        <v>12</v>
      </c>
      <c r="C15" s="64" t="s">
        <v>103</v>
      </c>
      <c r="D15" s="65"/>
      <c r="E15" s="62">
        <f>+E16</f>
        <v>0</v>
      </c>
      <c r="F15" s="10"/>
      <c r="G15" s="45">
        <f>+G16</f>
        <v>0</v>
      </c>
      <c r="H15" s="21"/>
      <c r="I15" s="34">
        <v>24</v>
      </c>
      <c r="J15" s="3" t="s">
        <v>212</v>
      </c>
      <c r="K15" s="3"/>
      <c r="L15" s="45">
        <f>SUM(L16:L22)</f>
        <v>416373</v>
      </c>
      <c r="M15" s="10"/>
      <c r="N15" s="45">
        <f>SUM(N16:N23)</f>
        <v>686879</v>
      </c>
      <c r="O15" s="21"/>
    </row>
    <row r="16" spans="1:16" ht="12.75">
      <c r="A16" s="21"/>
      <c r="B16" s="49">
        <v>1201</v>
      </c>
      <c r="C16" s="49" t="s">
        <v>67</v>
      </c>
      <c r="D16" s="65"/>
      <c r="E16" s="66">
        <v>0</v>
      </c>
      <c r="F16" s="67"/>
      <c r="G16" s="25">
        <v>0</v>
      </c>
      <c r="H16" s="7"/>
      <c r="I16" s="12">
        <v>2401</v>
      </c>
      <c r="J16" s="14" t="s">
        <v>68</v>
      </c>
      <c r="K16" s="14"/>
      <c r="L16" s="13">
        <v>35742</v>
      </c>
      <c r="M16" s="13"/>
      <c r="N16" s="13">
        <v>292772</v>
      </c>
      <c r="O16" s="7"/>
      <c r="P16" s="11"/>
    </row>
    <row r="17" spans="1:15" ht="12.75">
      <c r="A17" s="21"/>
      <c r="B17" s="67"/>
      <c r="C17" s="67"/>
      <c r="D17" s="67"/>
      <c r="E17" s="67"/>
      <c r="F17" s="67"/>
      <c r="G17" s="67"/>
      <c r="H17" s="21"/>
      <c r="I17" s="12">
        <v>2403</v>
      </c>
      <c r="J17" s="14" t="s">
        <v>197</v>
      </c>
      <c r="K17" s="14"/>
      <c r="L17" s="13">
        <v>441</v>
      </c>
      <c r="M17" s="13"/>
      <c r="N17" s="13">
        <v>441</v>
      </c>
      <c r="O17" s="21"/>
    </row>
    <row r="18" spans="1:15" ht="12.75">
      <c r="A18" s="21"/>
      <c r="B18" s="34">
        <v>13</v>
      </c>
      <c r="C18" s="3" t="s">
        <v>206</v>
      </c>
      <c r="D18" s="3"/>
      <c r="E18" s="45">
        <f>SUM(E19:E22)</f>
        <v>253614</v>
      </c>
      <c r="F18" s="10"/>
      <c r="G18" s="45">
        <f>SUM(G19:G22)</f>
        <v>250728</v>
      </c>
      <c r="H18" s="21"/>
      <c r="I18" s="12">
        <v>2425</v>
      </c>
      <c r="J18" s="14" t="s">
        <v>41</v>
      </c>
      <c r="K18" s="14"/>
      <c r="L18" s="13">
        <v>361099</v>
      </c>
      <c r="M18" s="13"/>
      <c r="N18" s="13">
        <v>359857</v>
      </c>
      <c r="O18" s="21"/>
    </row>
    <row r="19" spans="1:15" ht="12.75">
      <c r="A19" s="21"/>
      <c r="B19" s="12">
        <v>1305</v>
      </c>
      <c r="C19" s="14" t="s">
        <v>105</v>
      </c>
      <c r="D19" s="14"/>
      <c r="E19" s="13">
        <v>80340</v>
      </c>
      <c r="F19" s="13"/>
      <c r="G19" s="13">
        <v>81294</v>
      </c>
      <c r="H19" s="21"/>
      <c r="I19" s="12">
        <v>2430</v>
      </c>
      <c r="J19" s="14" t="s">
        <v>70</v>
      </c>
      <c r="K19" s="14"/>
      <c r="L19" s="13">
        <v>0</v>
      </c>
      <c r="M19" s="13"/>
      <c r="N19" s="13">
        <v>0</v>
      </c>
      <c r="O19" s="21"/>
    </row>
    <row r="20" spans="1:15" ht="12.75">
      <c r="A20" s="21"/>
      <c r="B20" s="12">
        <v>1310</v>
      </c>
      <c r="C20" s="14" t="s">
        <v>119</v>
      </c>
      <c r="D20" s="14"/>
      <c r="E20" s="13">
        <v>173274</v>
      </c>
      <c r="F20" s="13"/>
      <c r="G20" s="13">
        <v>169434</v>
      </c>
      <c r="H20" s="21"/>
      <c r="I20" s="12">
        <v>2435</v>
      </c>
      <c r="J20" s="14" t="s">
        <v>72</v>
      </c>
      <c r="K20" s="14"/>
      <c r="L20" s="13">
        <v>0</v>
      </c>
      <c r="M20" s="13"/>
      <c r="N20" s="13">
        <v>0</v>
      </c>
      <c r="O20" s="21"/>
    </row>
    <row r="21" spans="1:15" ht="12.75">
      <c r="A21" s="21"/>
      <c r="B21" s="12">
        <v>1315</v>
      </c>
      <c r="C21" s="14" t="s">
        <v>69</v>
      </c>
      <c r="D21" s="3"/>
      <c r="E21" s="13">
        <v>0</v>
      </c>
      <c r="F21" s="13"/>
      <c r="G21" s="13">
        <v>0</v>
      </c>
      <c r="H21" s="21"/>
      <c r="I21" s="12">
        <v>2436</v>
      </c>
      <c r="J21" s="14" t="s">
        <v>73</v>
      </c>
      <c r="K21" s="14"/>
      <c r="L21" s="13">
        <v>18957</v>
      </c>
      <c r="M21" s="13"/>
      <c r="N21" s="13">
        <v>33661</v>
      </c>
      <c r="O21" s="21"/>
    </row>
    <row r="22" spans="1:15" ht="12.75">
      <c r="A22" s="21"/>
      <c r="B22" s="12">
        <v>1380</v>
      </c>
      <c r="C22" s="14" t="s">
        <v>71</v>
      </c>
      <c r="D22" s="3"/>
      <c r="E22" s="17">
        <v>0</v>
      </c>
      <c r="F22" s="17"/>
      <c r="G22" s="17">
        <v>0</v>
      </c>
      <c r="H22" s="21"/>
      <c r="I22" s="12">
        <v>2455</v>
      </c>
      <c r="J22" s="14" t="s">
        <v>43</v>
      </c>
      <c r="K22" s="14"/>
      <c r="L22" s="13">
        <v>134</v>
      </c>
      <c r="M22" s="13"/>
      <c r="N22" s="13">
        <v>148</v>
      </c>
      <c r="O22" s="21"/>
    </row>
    <row r="23" spans="1:16" ht="12.75">
      <c r="A23" s="21"/>
      <c r="C23" s="21"/>
      <c r="E23" s="21"/>
      <c r="F23" s="21"/>
      <c r="H23" s="7"/>
      <c r="I23" s="21"/>
      <c r="J23" s="21"/>
      <c r="K23" s="21"/>
      <c r="L23" s="21"/>
      <c r="M23" s="21"/>
      <c r="N23" s="21"/>
      <c r="O23" s="7"/>
      <c r="P23" s="11"/>
    </row>
    <row r="24" spans="1:15" ht="12.75">
      <c r="A24" s="21"/>
      <c r="B24" s="34">
        <v>14</v>
      </c>
      <c r="C24" s="3" t="s">
        <v>207</v>
      </c>
      <c r="D24" s="3"/>
      <c r="E24" s="45">
        <f>SUM(E25:E27)</f>
        <v>178334</v>
      </c>
      <c r="F24" s="10"/>
      <c r="G24" s="45">
        <f>SUM(G25:G27)</f>
        <v>186758</v>
      </c>
      <c r="H24" s="21"/>
      <c r="I24" s="34">
        <v>25</v>
      </c>
      <c r="J24" s="3" t="s">
        <v>213</v>
      </c>
      <c r="K24" s="3"/>
      <c r="L24" s="45">
        <f>+L25+L26</f>
        <v>20712</v>
      </c>
      <c r="M24" s="10"/>
      <c r="N24" s="45">
        <f>SUM(N25:N26)</f>
        <v>37976</v>
      </c>
      <c r="O24" s="21"/>
    </row>
    <row r="25" spans="1:15" ht="12.75">
      <c r="A25" s="21"/>
      <c r="B25" s="25">
        <v>1401</v>
      </c>
      <c r="C25" s="4" t="s">
        <v>198</v>
      </c>
      <c r="E25" s="13">
        <v>178334</v>
      </c>
      <c r="F25" s="13"/>
      <c r="G25" s="13">
        <v>186758</v>
      </c>
      <c r="H25" s="21"/>
      <c r="I25" s="12">
        <v>2505</v>
      </c>
      <c r="J25" s="14" t="s">
        <v>44</v>
      </c>
      <c r="K25" s="14"/>
      <c r="L25" s="13">
        <v>15237</v>
      </c>
      <c r="M25" s="13"/>
      <c r="N25" s="13">
        <v>32170</v>
      </c>
      <c r="O25" s="21"/>
    </row>
    <row r="26" spans="1:15" ht="12.75">
      <c r="A26" s="21"/>
      <c r="B26" s="12">
        <v>1425</v>
      </c>
      <c r="C26" s="14" t="s">
        <v>108</v>
      </c>
      <c r="D26" s="14"/>
      <c r="E26" s="13">
        <v>0</v>
      </c>
      <c r="F26" s="13"/>
      <c r="G26" s="13">
        <v>0</v>
      </c>
      <c r="H26" s="21"/>
      <c r="I26" s="12">
        <v>2510</v>
      </c>
      <c r="J26" s="14" t="s">
        <v>45</v>
      </c>
      <c r="K26" s="14"/>
      <c r="L26" s="13">
        <v>5475</v>
      </c>
      <c r="M26" s="13"/>
      <c r="N26" s="13">
        <v>5806</v>
      </c>
      <c r="O26" s="21"/>
    </row>
    <row r="27" spans="1:15" ht="12.75">
      <c r="A27" s="21"/>
      <c r="B27" s="12">
        <v>1470</v>
      </c>
      <c r="C27" s="14" t="s">
        <v>109</v>
      </c>
      <c r="D27" s="14"/>
      <c r="E27" s="13">
        <v>0</v>
      </c>
      <c r="F27" s="13"/>
      <c r="G27" s="13">
        <v>0</v>
      </c>
      <c r="H27" s="21"/>
      <c r="I27" s="12"/>
      <c r="J27" s="14"/>
      <c r="K27" s="14"/>
      <c r="L27" s="13"/>
      <c r="M27" s="13"/>
      <c r="N27" s="13"/>
      <c r="O27" s="21"/>
    </row>
    <row r="28" spans="1:15" ht="12.75">
      <c r="A28" s="21"/>
      <c r="B28" s="12"/>
      <c r="C28" s="14"/>
      <c r="D28" s="14"/>
      <c r="E28" s="16"/>
      <c r="F28" s="13"/>
      <c r="G28" s="16"/>
      <c r="H28" s="21"/>
      <c r="I28" s="34">
        <v>27</v>
      </c>
      <c r="J28" s="3" t="s">
        <v>214</v>
      </c>
      <c r="K28" s="3"/>
      <c r="L28" s="45">
        <f>SUM(L29:L31)</f>
        <v>2489113</v>
      </c>
      <c r="M28" s="13"/>
      <c r="N28" s="45">
        <f>SUM(N29:N31)</f>
        <v>2881147</v>
      </c>
      <c r="O28" s="21"/>
    </row>
    <row r="29" spans="1:15" ht="12.75">
      <c r="A29" s="21"/>
      <c r="B29" s="34">
        <v>19</v>
      </c>
      <c r="C29" s="3" t="s">
        <v>208</v>
      </c>
      <c r="D29" s="3"/>
      <c r="E29" s="45">
        <f>SUM(E30:E33)</f>
        <v>2489827</v>
      </c>
      <c r="F29" s="45">
        <f>SUM(F30:F32)</f>
        <v>0</v>
      </c>
      <c r="G29" s="45">
        <f>SUM(G30:G33)</f>
        <v>2881543</v>
      </c>
      <c r="H29" s="21"/>
      <c r="I29" s="12">
        <v>2705</v>
      </c>
      <c r="J29" s="14" t="s">
        <v>75</v>
      </c>
      <c r="K29" s="14"/>
      <c r="L29" s="13">
        <v>0</v>
      </c>
      <c r="M29" s="13"/>
      <c r="N29" s="13">
        <v>0</v>
      </c>
      <c r="O29" s="21"/>
    </row>
    <row r="30" spans="1:15" ht="12.75">
      <c r="A30" s="21"/>
      <c r="B30" s="12">
        <v>1901</v>
      </c>
      <c r="C30" s="4" t="s">
        <v>199</v>
      </c>
      <c r="D30" s="14"/>
      <c r="E30" s="13">
        <v>2489114</v>
      </c>
      <c r="F30" s="13"/>
      <c r="G30" s="13">
        <v>2881147</v>
      </c>
      <c r="H30" s="21"/>
      <c r="I30" s="12">
        <v>2715</v>
      </c>
      <c r="J30" s="14" t="s">
        <v>76</v>
      </c>
      <c r="K30" s="3"/>
      <c r="L30" s="13">
        <v>0</v>
      </c>
      <c r="M30" s="13"/>
      <c r="N30" s="13">
        <v>0</v>
      </c>
      <c r="O30" s="21"/>
    </row>
    <row r="31" spans="1:15" ht="12.75">
      <c r="A31" s="21"/>
      <c r="B31" s="12">
        <v>1905</v>
      </c>
      <c r="C31" s="4" t="s">
        <v>35</v>
      </c>
      <c r="D31" s="14"/>
      <c r="E31" s="13">
        <v>713</v>
      </c>
      <c r="F31" s="13"/>
      <c r="G31" s="13">
        <v>396</v>
      </c>
      <c r="H31" s="21"/>
      <c r="I31" s="12">
        <v>2720</v>
      </c>
      <c r="J31" s="14" t="s">
        <v>270</v>
      </c>
      <c r="K31" s="3"/>
      <c r="L31" s="13">
        <v>2489113</v>
      </c>
      <c r="M31" s="13"/>
      <c r="N31" s="13">
        <v>2881147</v>
      </c>
      <c r="O31" s="21"/>
    </row>
    <row r="32" spans="1:16" ht="12.75">
      <c r="A32" s="21"/>
      <c r="B32" s="12">
        <v>1970</v>
      </c>
      <c r="C32" s="14" t="s">
        <v>37</v>
      </c>
      <c r="D32" s="21"/>
      <c r="E32" s="13">
        <v>12383</v>
      </c>
      <c r="F32" s="13"/>
      <c r="G32" s="13">
        <v>19283</v>
      </c>
      <c r="H32" s="7"/>
      <c r="I32" s="34">
        <v>29</v>
      </c>
      <c r="J32" s="3" t="s">
        <v>47</v>
      </c>
      <c r="K32" s="3"/>
      <c r="L32" s="45">
        <f>SUM(L33)</f>
        <v>0</v>
      </c>
      <c r="M32" s="13"/>
      <c r="N32" s="45">
        <f>SUM(N33)</f>
        <v>0</v>
      </c>
      <c r="O32" s="7"/>
      <c r="P32" s="11"/>
    </row>
    <row r="33" spans="1:16" ht="12.75">
      <c r="A33" s="21"/>
      <c r="B33" s="73">
        <v>1975</v>
      </c>
      <c r="C33" s="14" t="s">
        <v>17</v>
      </c>
      <c r="D33" s="4"/>
      <c r="E33" s="26">
        <v>-12383</v>
      </c>
      <c r="F33" s="4"/>
      <c r="G33" s="4">
        <v>-19283</v>
      </c>
      <c r="H33" s="7"/>
      <c r="I33" s="12">
        <v>2905</v>
      </c>
      <c r="J33" s="14" t="s">
        <v>78</v>
      </c>
      <c r="K33" s="3"/>
      <c r="L33" s="13">
        <v>0</v>
      </c>
      <c r="M33" s="13"/>
      <c r="N33" s="13">
        <v>0</v>
      </c>
      <c r="O33" s="7"/>
      <c r="P33" s="11"/>
    </row>
    <row r="34" spans="1:16" ht="13.5" thickBot="1">
      <c r="A34" s="21"/>
      <c r="B34" s="21"/>
      <c r="C34" s="3" t="s">
        <v>209</v>
      </c>
      <c r="D34" s="3"/>
      <c r="E34" s="68">
        <f>+E36+E48+E53</f>
        <v>3627671</v>
      </c>
      <c r="F34" s="13"/>
      <c r="G34" s="68">
        <f>+G36+G48+G53</f>
        <v>3533233</v>
      </c>
      <c r="H34" s="21"/>
      <c r="I34" s="12"/>
      <c r="J34" s="14"/>
      <c r="K34" s="3"/>
      <c r="L34" s="13"/>
      <c r="M34" s="13"/>
      <c r="N34" s="13"/>
      <c r="O34" s="7"/>
      <c r="P34" s="11"/>
    </row>
    <row r="35" spans="1:16" ht="12.75">
      <c r="A35" s="21"/>
      <c r="B35" s="12"/>
      <c r="C35" s="14"/>
      <c r="D35" s="21"/>
      <c r="E35" s="13"/>
      <c r="F35" s="13"/>
      <c r="G35" s="13"/>
      <c r="H35" s="21"/>
      <c r="I35" s="21"/>
      <c r="J35" s="21"/>
      <c r="K35" s="21"/>
      <c r="L35" s="21"/>
      <c r="M35" s="21"/>
      <c r="N35" s="21"/>
      <c r="O35" s="21"/>
      <c r="P35" s="11"/>
    </row>
    <row r="36" spans="1:15" ht="13.5" thickBot="1">
      <c r="A36" s="21"/>
      <c r="B36" s="34">
        <v>16</v>
      </c>
      <c r="C36" s="3" t="s">
        <v>210</v>
      </c>
      <c r="D36" s="3"/>
      <c r="E36" s="45">
        <f>SUM(E37:E45)</f>
        <v>832358</v>
      </c>
      <c r="F36" s="13"/>
      <c r="G36" s="45">
        <f>SUM(G37:G46)</f>
        <v>826774</v>
      </c>
      <c r="H36" s="21"/>
      <c r="I36" s="12"/>
      <c r="J36" s="3" t="s">
        <v>209</v>
      </c>
      <c r="K36" s="3"/>
      <c r="L36" s="38">
        <f>+L38</f>
        <v>0</v>
      </c>
      <c r="M36" s="13"/>
      <c r="N36" s="38">
        <f>+N38</f>
        <v>0</v>
      </c>
      <c r="O36" s="21"/>
    </row>
    <row r="37" spans="1:15" ht="12.75">
      <c r="A37" s="21"/>
      <c r="B37" s="12">
        <v>1605</v>
      </c>
      <c r="C37" s="14" t="s">
        <v>111</v>
      </c>
      <c r="D37" s="14"/>
      <c r="E37" s="13">
        <v>235616</v>
      </c>
      <c r="F37" s="13"/>
      <c r="G37" s="13">
        <v>235616</v>
      </c>
      <c r="H37" s="21"/>
      <c r="I37" s="21"/>
      <c r="J37" s="21"/>
      <c r="K37" s="21"/>
      <c r="L37" s="21"/>
      <c r="M37" s="21"/>
      <c r="N37" s="21"/>
      <c r="O37" s="21"/>
    </row>
    <row r="38" spans="1:15" ht="12.75">
      <c r="A38" s="21"/>
      <c r="B38" s="12">
        <v>1615</v>
      </c>
      <c r="C38" s="14" t="s">
        <v>112</v>
      </c>
      <c r="D38" s="14"/>
      <c r="E38" s="13">
        <v>39400</v>
      </c>
      <c r="F38" s="13"/>
      <c r="G38" s="13">
        <v>39400</v>
      </c>
      <c r="H38" s="21"/>
      <c r="I38" s="34">
        <v>22</v>
      </c>
      <c r="J38" s="3" t="s">
        <v>61</v>
      </c>
      <c r="K38" s="3"/>
      <c r="L38" s="45">
        <f>+L39+L40</f>
        <v>0</v>
      </c>
      <c r="M38" s="13"/>
      <c r="N38" s="45">
        <f>SUM(N39:N40)</f>
        <v>0</v>
      </c>
      <c r="O38" s="21"/>
    </row>
    <row r="39" spans="1:19" ht="12.75">
      <c r="A39" s="21"/>
      <c r="B39" s="12">
        <v>1640</v>
      </c>
      <c r="C39" s="14" t="s">
        <v>33</v>
      </c>
      <c r="D39" s="14"/>
      <c r="E39" s="13">
        <v>631011</v>
      </c>
      <c r="F39" s="13"/>
      <c r="G39" s="13">
        <v>631011</v>
      </c>
      <c r="H39" s="21"/>
      <c r="I39" s="12">
        <v>2207</v>
      </c>
      <c r="J39" s="14" t="s">
        <v>80</v>
      </c>
      <c r="K39" s="14"/>
      <c r="L39" s="13">
        <v>0</v>
      </c>
      <c r="M39" s="13"/>
      <c r="N39" s="13">
        <v>0</v>
      </c>
      <c r="O39" s="21"/>
      <c r="S39" s="22"/>
    </row>
    <row r="40" spans="1:15" ht="12.75">
      <c r="A40" s="21"/>
      <c r="B40" s="12">
        <v>1655</v>
      </c>
      <c r="C40" s="14" t="s">
        <v>32</v>
      </c>
      <c r="D40" s="14"/>
      <c r="E40" s="13">
        <v>165702</v>
      </c>
      <c r="F40" s="13"/>
      <c r="G40" s="13">
        <v>165702</v>
      </c>
      <c r="I40" s="12">
        <v>2208</v>
      </c>
      <c r="J40" s="14" t="s">
        <v>82</v>
      </c>
      <c r="K40" s="14"/>
      <c r="L40" s="13">
        <v>0</v>
      </c>
      <c r="M40" s="13"/>
      <c r="N40" s="13">
        <v>0</v>
      </c>
      <c r="O40" s="21"/>
    </row>
    <row r="41" spans="1:15" ht="12.75">
      <c r="A41" s="21"/>
      <c r="B41" s="12">
        <v>1660</v>
      </c>
      <c r="C41" s="14" t="s">
        <v>79</v>
      </c>
      <c r="D41" s="14"/>
      <c r="E41" s="13">
        <v>0</v>
      </c>
      <c r="F41" s="13"/>
      <c r="G41" s="13">
        <v>0</v>
      </c>
      <c r="H41" s="21"/>
      <c r="I41" s="21"/>
      <c r="J41" s="21"/>
      <c r="K41" s="21"/>
      <c r="L41" s="21"/>
      <c r="M41" s="21"/>
      <c r="N41" s="21"/>
      <c r="O41" s="21"/>
    </row>
    <row r="42" spans="1:15" ht="13.5" thickBot="1">
      <c r="A42" s="21"/>
      <c r="B42" s="12">
        <v>1665</v>
      </c>
      <c r="C42" s="14" t="s">
        <v>81</v>
      </c>
      <c r="D42" s="14"/>
      <c r="E42" s="13">
        <v>207434</v>
      </c>
      <c r="F42" s="13"/>
      <c r="G42" s="13">
        <v>207434</v>
      </c>
      <c r="H42" s="21"/>
      <c r="I42" s="12"/>
      <c r="J42" s="24" t="s">
        <v>228</v>
      </c>
      <c r="K42" s="3"/>
      <c r="L42" s="38">
        <f>+L9+L36</f>
        <v>2926198</v>
      </c>
      <c r="M42" s="13"/>
      <c r="N42" s="38">
        <f>+N9+N36</f>
        <v>3606002</v>
      </c>
      <c r="O42" s="21"/>
    </row>
    <row r="43" spans="1:15" ht="12.75">
      <c r="A43" s="21"/>
      <c r="B43" s="12">
        <v>1670</v>
      </c>
      <c r="C43" s="14" t="s">
        <v>83</v>
      </c>
      <c r="D43" s="14"/>
      <c r="E43" s="13">
        <v>173003</v>
      </c>
      <c r="F43" s="13"/>
      <c r="G43" s="13">
        <v>173503</v>
      </c>
      <c r="I43" s="21"/>
      <c r="J43" s="21"/>
      <c r="K43" s="21"/>
      <c r="L43" s="21"/>
      <c r="M43" s="21"/>
      <c r="N43" s="21"/>
      <c r="O43" s="21"/>
    </row>
    <row r="44" spans="1:15" ht="12.75">
      <c r="A44" s="21"/>
      <c r="B44" s="12">
        <v>1675</v>
      </c>
      <c r="C44" s="14" t="s">
        <v>84</v>
      </c>
      <c r="D44" s="14"/>
      <c r="E44" s="13">
        <v>53550</v>
      </c>
      <c r="F44" s="13"/>
      <c r="G44" s="13">
        <v>53550</v>
      </c>
      <c r="H44" s="21"/>
      <c r="I44" s="21"/>
      <c r="J44" s="21"/>
      <c r="K44" s="21"/>
      <c r="L44" s="21"/>
      <c r="M44" s="21"/>
      <c r="N44" s="21"/>
      <c r="O44" s="21"/>
    </row>
    <row r="45" spans="1:15" ht="12.75">
      <c r="A45" s="21"/>
      <c r="B45" s="12">
        <v>1685</v>
      </c>
      <c r="C45" s="14" t="s">
        <v>85</v>
      </c>
      <c r="D45" s="3"/>
      <c r="E45" s="53">
        <v>-673358</v>
      </c>
      <c r="F45" s="54"/>
      <c r="G45" s="69">
        <v>-679442</v>
      </c>
      <c r="H45" s="21"/>
      <c r="I45" s="12"/>
      <c r="J45" s="24"/>
      <c r="K45" s="3"/>
      <c r="L45" s="52"/>
      <c r="M45" s="13"/>
      <c r="N45" s="52"/>
      <c r="O45" s="21"/>
    </row>
    <row r="46" spans="1:15" ht="12.75">
      <c r="A46" s="21"/>
      <c r="B46" s="12"/>
      <c r="C46" s="14"/>
      <c r="D46" s="3"/>
      <c r="E46" s="53"/>
      <c r="F46" s="54"/>
      <c r="G46" s="69"/>
      <c r="H46" s="21"/>
      <c r="I46" s="12"/>
      <c r="J46" s="24" t="s">
        <v>229</v>
      </c>
      <c r="K46" s="14"/>
      <c r="L46" s="45">
        <f>+L49</f>
        <v>3982224</v>
      </c>
      <c r="M46" s="10"/>
      <c r="N46" s="45">
        <f>+N49</f>
        <v>3949363</v>
      </c>
      <c r="O46" s="21"/>
    </row>
    <row r="47" spans="1:15" ht="12.75">
      <c r="A47" s="21"/>
      <c r="C47" s="21"/>
      <c r="D47" s="21"/>
      <c r="E47" s="21"/>
      <c r="F47" s="21"/>
      <c r="G47" s="21"/>
      <c r="H47" s="21"/>
      <c r="I47" s="12"/>
      <c r="J47" s="14"/>
      <c r="K47" s="14"/>
      <c r="L47" s="13"/>
      <c r="M47" s="13"/>
      <c r="N47" s="13"/>
      <c r="O47" s="21"/>
    </row>
    <row r="48" spans="1:15" ht="12.75">
      <c r="A48" s="21"/>
      <c r="B48" s="34">
        <v>17</v>
      </c>
      <c r="C48" s="3" t="s">
        <v>211</v>
      </c>
      <c r="D48" s="3"/>
      <c r="E48" s="70">
        <f>SUM(E49:E51)</f>
        <v>2795313</v>
      </c>
      <c r="F48" s="54"/>
      <c r="G48" s="70">
        <f>SUM(G49:G51)</f>
        <v>2706459</v>
      </c>
      <c r="H48" s="21"/>
      <c r="I48" s="21"/>
      <c r="J48" s="21"/>
      <c r="K48" s="21"/>
      <c r="L48" s="21"/>
      <c r="M48" s="21"/>
      <c r="N48" s="21"/>
      <c r="O48" s="21"/>
    </row>
    <row r="49" spans="1:15" ht="12.75">
      <c r="A49" s="21"/>
      <c r="B49" s="12">
        <v>1705</v>
      </c>
      <c r="C49" s="14" t="s">
        <v>87</v>
      </c>
      <c r="D49" s="3"/>
      <c r="E49" s="53">
        <v>0</v>
      </c>
      <c r="F49" s="54"/>
      <c r="G49" s="69"/>
      <c r="H49" s="21"/>
      <c r="I49" s="34">
        <v>31</v>
      </c>
      <c r="J49" s="3" t="s">
        <v>215</v>
      </c>
      <c r="K49" s="14"/>
      <c r="L49" s="56">
        <f>SUM(L51:L55)</f>
        <v>3982224</v>
      </c>
      <c r="M49" s="13"/>
      <c r="N49" s="56">
        <f>SUM(N51:N56)</f>
        <v>3949363</v>
      </c>
      <c r="O49" s="21"/>
    </row>
    <row r="50" spans="1:15" ht="12.75">
      <c r="A50" s="21"/>
      <c r="B50" s="12">
        <v>1710</v>
      </c>
      <c r="C50" s="14" t="s">
        <v>88</v>
      </c>
      <c r="D50" s="3"/>
      <c r="E50" s="53">
        <v>2896308</v>
      </c>
      <c r="F50" s="54"/>
      <c r="G50" s="69">
        <v>2896308</v>
      </c>
      <c r="H50" s="21"/>
      <c r="I50" s="34"/>
      <c r="J50" s="3"/>
      <c r="K50" s="14"/>
      <c r="L50" s="13"/>
      <c r="M50" s="13"/>
      <c r="N50" s="13"/>
      <c r="O50" s="21"/>
    </row>
    <row r="51" spans="1:17" ht="12.75">
      <c r="A51" s="21"/>
      <c r="B51" s="21">
        <v>1785</v>
      </c>
      <c r="C51" s="14" t="s">
        <v>89</v>
      </c>
      <c r="D51" s="3"/>
      <c r="E51" s="53">
        <v>-100995</v>
      </c>
      <c r="F51" s="54"/>
      <c r="G51" s="69">
        <v>-189849</v>
      </c>
      <c r="H51" s="21"/>
      <c r="I51" s="12">
        <v>3105</v>
      </c>
      <c r="J51" s="14" t="s">
        <v>49</v>
      </c>
      <c r="K51" s="14"/>
      <c r="L51" s="13">
        <v>4022875</v>
      </c>
      <c r="M51" s="13"/>
      <c r="N51" s="13">
        <v>3777351</v>
      </c>
      <c r="O51" s="28"/>
      <c r="Q51" s="22"/>
    </row>
    <row r="52" spans="1:15" ht="12.75">
      <c r="A52" s="21"/>
      <c r="B52" s="21"/>
      <c r="C52" s="14"/>
      <c r="D52" s="3"/>
      <c r="E52" s="53"/>
      <c r="F52" s="54"/>
      <c r="G52" s="69"/>
      <c r="H52" s="21"/>
      <c r="I52" s="12">
        <v>3110</v>
      </c>
      <c r="J52" s="14" t="s">
        <v>90</v>
      </c>
      <c r="K52" s="14"/>
      <c r="L52" s="17">
        <v>-245524</v>
      </c>
      <c r="M52" s="17"/>
      <c r="N52" s="144">
        <v>89781</v>
      </c>
      <c r="O52" s="51"/>
    </row>
    <row r="53" spans="1:15" ht="12.75">
      <c r="A53" s="21"/>
      <c r="B53" s="34"/>
      <c r="C53" s="3"/>
      <c r="D53" s="3"/>
      <c r="E53" s="138"/>
      <c r="F53" s="54"/>
      <c r="G53" s="139"/>
      <c r="H53" s="21"/>
      <c r="I53" s="12">
        <v>3120</v>
      </c>
      <c r="J53" s="14" t="s">
        <v>50</v>
      </c>
      <c r="K53" s="14"/>
      <c r="L53" s="13">
        <v>330595</v>
      </c>
      <c r="M53" s="13"/>
      <c r="N53" s="13">
        <v>330595</v>
      </c>
      <c r="O53" s="28"/>
    </row>
    <row r="54" spans="1:15" ht="12.75">
      <c r="A54" s="21"/>
      <c r="B54" s="12"/>
      <c r="C54" s="14"/>
      <c r="D54" s="3"/>
      <c r="E54" s="53"/>
      <c r="F54" s="54"/>
      <c r="G54" s="69"/>
      <c r="H54" s="21"/>
      <c r="I54" s="12">
        <v>3125</v>
      </c>
      <c r="J54" s="14" t="s">
        <v>92</v>
      </c>
      <c r="K54" s="14"/>
      <c r="L54" s="17">
        <v>-125722</v>
      </c>
      <c r="M54" s="17"/>
      <c r="N54" s="17">
        <v>-248364</v>
      </c>
      <c r="O54" s="21"/>
    </row>
    <row r="55" spans="1:15" ht="13.5" thickBot="1">
      <c r="A55" s="21"/>
      <c r="B55" s="21"/>
      <c r="C55" s="14"/>
      <c r="D55" s="3"/>
      <c r="E55" s="71"/>
      <c r="F55" s="72"/>
      <c r="G55" s="71"/>
      <c r="H55" s="21"/>
      <c r="I55" s="25"/>
      <c r="J55" s="4"/>
      <c r="K55" s="14"/>
      <c r="L55" s="13"/>
      <c r="M55" s="13"/>
      <c r="N55" s="13"/>
      <c r="O55" s="21"/>
    </row>
    <row r="56" spans="1:15" ht="12.75">
      <c r="A56" s="21"/>
      <c r="B56" s="21"/>
      <c r="C56" s="3"/>
      <c r="D56" s="3"/>
      <c r="E56" s="13"/>
      <c r="F56" s="10"/>
      <c r="G56" s="13"/>
      <c r="H56" s="21"/>
      <c r="I56" s="12"/>
      <c r="J56" s="14"/>
      <c r="K56" s="3"/>
      <c r="L56" s="13"/>
      <c r="M56" s="13"/>
      <c r="N56" s="13"/>
      <c r="O56" s="51"/>
    </row>
    <row r="57" spans="1:15" ht="13.5" thickBot="1">
      <c r="A57" s="21"/>
      <c r="B57" s="21"/>
      <c r="C57" s="24" t="s">
        <v>227</v>
      </c>
      <c r="D57" s="3"/>
      <c r="E57" s="55">
        <f>+E9+E34</f>
        <v>6908422</v>
      </c>
      <c r="F57" s="10"/>
      <c r="G57" s="55">
        <f>+G9+G34</f>
        <v>7555365</v>
      </c>
      <c r="H57" s="21"/>
      <c r="I57" s="4"/>
      <c r="J57" s="24" t="s">
        <v>230</v>
      </c>
      <c r="K57" s="3"/>
      <c r="L57" s="55">
        <f>+L42+L46</f>
        <v>6908422</v>
      </c>
      <c r="M57" s="10"/>
      <c r="N57" s="55">
        <f>+N42+N46</f>
        <v>7555365</v>
      </c>
      <c r="O57" s="51"/>
    </row>
    <row r="58" spans="1:15" ht="13.5" thickTop="1">
      <c r="A58" s="21"/>
      <c r="B58" s="12"/>
      <c r="C58" s="21"/>
      <c r="D58" s="21"/>
      <c r="E58" s="21"/>
      <c r="F58" s="21"/>
      <c r="G58" s="21"/>
      <c r="H58" s="21"/>
      <c r="I58" s="12"/>
      <c r="J58" s="21"/>
      <c r="K58" s="21"/>
      <c r="L58" s="21"/>
      <c r="M58" s="21"/>
      <c r="N58" s="21"/>
      <c r="O58" s="51"/>
    </row>
    <row r="59" spans="1:15" ht="12.75">
      <c r="A59" s="21"/>
      <c r="B59" s="12"/>
      <c r="C59" s="24"/>
      <c r="D59" s="3"/>
      <c r="E59" s="10"/>
      <c r="F59" s="10"/>
      <c r="G59" s="10"/>
      <c r="H59" s="21"/>
      <c r="I59" s="12"/>
      <c r="J59" s="24"/>
      <c r="K59" s="3"/>
      <c r="L59" s="10"/>
      <c r="M59" s="10"/>
      <c r="N59" s="10"/>
      <c r="O59" s="51"/>
    </row>
    <row r="60" spans="1:15" ht="12.75">
      <c r="A60" s="21"/>
      <c r="B60" s="12"/>
      <c r="C60" s="24"/>
      <c r="D60" s="3"/>
      <c r="E60" s="10"/>
      <c r="F60" s="10"/>
      <c r="G60" s="10"/>
      <c r="H60" s="21"/>
      <c r="I60" s="12"/>
      <c r="J60" s="24"/>
      <c r="K60" s="3"/>
      <c r="L60" s="10"/>
      <c r="M60" s="10"/>
      <c r="N60" s="10"/>
      <c r="O60" s="51"/>
    </row>
    <row r="61" spans="1:15" ht="12.75">
      <c r="A61" s="21"/>
      <c r="B61" s="21"/>
      <c r="C61" s="21"/>
      <c r="D61" s="21"/>
      <c r="E61" s="21"/>
      <c r="F61" s="4"/>
      <c r="G61" s="21"/>
      <c r="H61" s="21"/>
      <c r="I61" s="21"/>
      <c r="J61" s="21"/>
      <c r="K61" s="21"/>
      <c r="L61" s="21"/>
      <c r="M61" s="21"/>
      <c r="N61" s="21"/>
      <c r="O61" s="21"/>
    </row>
    <row r="62" spans="1:15" ht="13.5" thickBot="1">
      <c r="A62" s="21"/>
      <c r="B62" s="21"/>
      <c r="C62" s="24" t="s">
        <v>93</v>
      </c>
      <c r="D62" s="21"/>
      <c r="E62" s="57">
        <f>SUM(E63:E66)</f>
        <v>0</v>
      </c>
      <c r="F62" s="4"/>
      <c r="G62" s="57">
        <f>SUM(G63:G66)</f>
        <v>0</v>
      </c>
      <c r="H62" s="21"/>
      <c r="I62" s="21"/>
      <c r="J62" s="24" t="s">
        <v>232</v>
      </c>
      <c r="K62" s="21"/>
      <c r="L62" s="46">
        <f>SUM(L63:L66)</f>
        <v>0</v>
      </c>
      <c r="M62" s="21"/>
      <c r="N62" s="46">
        <f>SUM(N63:N66)</f>
        <v>0</v>
      </c>
      <c r="O62" s="21"/>
    </row>
    <row r="63" spans="1:15" ht="12.75">
      <c r="A63" s="21"/>
      <c r="B63" s="34">
        <v>81</v>
      </c>
      <c r="C63" s="14" t="s">
        <v>131</v>
      </c>
      <c r="D63" s="21"/>
      <c r="E63" s="21">
        <v>0</v>
      </c>
      <c r="F63" s="4"/>
      <c r="G63" s="21">
        <v>0</v>
      </c>
      <c r="H63" s="21"/>
      <c r="I63" s="34">
        <v>91</v>
      </c>
      <c r="J63" s="14" t="s">
        <v>132</v>
      </c>
      <c r="K63" s="21"/>
      <c r="L63" s="21">
        <v>0</v>
      </c>
      <c r="M63" s="21"/>
      <c r="N63" s="21">
        <v>0</v>
      </c>
      <c r="O63" s="21"/>
    </row>
    <row r="64" spans="1:15" ht="12.75">
      <c r="A64" s="21"/>
      <c r="B64" s="34">
        <v>82</v>
      </c>
      <c r="C64" s="14" t="s">
        <v>133</v>
      </c>
      <c r="D64" s="21"/>
      <c r="E64" s="21">
        <v>0</v>
      </c>
      <c r="F64" s="4"/>
      <c r="G64" s="21">
        <v>0</v>
      </c>
      <c r="H64" s="21"/>
      <c r="I64" s="34">
        <v>92</v>
      </c>
      <c r="J64" s="14" t="s">
        <v>134</v>
      </c>
      <c r="K64" s="21"/>
      <c r="L64" s="21">
        <v>0</v>
      </c>
      <c r="M64" s="21"/>
      <c r="N64" s="21">
        <v>0</v>
      </c>
      <c r="O64" s="21"/>
    </row>
    <row r="65" spans="1:15" ht="12.75">
      <c r="A65" s="21"/>
      <c r="B65" s="34">
        <v>83</v>
      </c>
      <c r="C65" s="14" t="s">
        <v>135</v>
      </c>
      <c r="D65" s="21"/>
      <c r="E65" s="21">
        <v>0</v>
      </c>
      <c r="F65" s="4"/>
      <c r="G65" s="21">
        <v>0</v>
      </c>
      <c r="H65" s="21"/>
      <c r="I65" s="34">
        <v>93</v>
      </c>
      <c r="J65" s="14" t="s">
        <v>136</v>
      </c>
      <c r="K65" s="21"/>
      <c r="L65" s="21">
        <v>0</v>
      </c>
      <c r="M65" s="21"/>
      <c r="N65" s="21">
        <v>0</v>
      </c>
      <c r="O65" s="51"/>
    </row>
    <row r="66" spans="1:16" ht="12.75">
      <c r="A66" s="21"/>
      <c r="B66" s="34">
        <v>89</v>
      </c>
      <c r="C66" s="14" t="s">
        <v>137</v>
      </c>
      <c r="D66" s="21"/>
      <c r="E66" s="21">
        <v>0</v>
      </c>
      <c r="F66" s="4"/>
      <c r="G66" s="21">
        <v>0</v>
      </c>
      <c r="H66" s="21"/>
      <c r="I66" s="34">
        <v>99</v>
      </c>
      <c r="J66" s="14" t="s">
        <v>138</v>
      </c>
      <c r="K66" s="21"/>
      <c r="L66" s="21">
        <v>0</v>
      </c>
      <c r="M66" s="21"/>
      <c r="N66" s="21">
        <v>0</v>
      </c>
      <c r="O66" s="21"/>
      <c r="P66" s="11"/>
    </row>
    <row r="67" spans="1:15" ht="12.75">
      <c r="A67" s="21"/>
      <c r="B67" s="21"/>
      <c r="C67" s="21"/>
      <c r="D67" s="21"/>
      <c r="E67" s="21"/>
      <c r="F67" s="4"/>
      <c r="G67" s="21"/>
      <c r="H67" s="21"/>
      <c r="I67" s="21"/>
      <c r="J67" s="21"/>
      <c r="K67" s="21"/>
      <c r="L67" s="21"/>
      <c r="M67" s="21"/>
      <c r="N67" s="21"/>
      <c r="O67" s="7"/>
    </row>
    <row r="68" spans="1:15" ht="12.75">
      <c r="A68" s="21"/>
      <c r="B68" s="21"/>
      <c r="C68" s="21"/>
      <c r="D68" s="21"/>
      <c r="E68" s="21"/>
      <c r="F68" s="21"/>
      <c r="G68" s="21"/>
      <c r="H68" s="21"/>
      <c r="I68" s="21"/>
      <c r="J68" s="21"/>
      <c r="K68" s="21"/>
      <c r="L68" s="21"/>
      <c r="M68" s="21"/>
      <c r="N68" s="21"/>
      <c r="O68" s="21"/>
    </row>
    <row r="69" spans="1:15" ht="12.75">
      <c r="A69" s="21"/>
      <c r="B69" s="21"/>
      <c r="C69" s="21"/>
      <c r="D69" s="21"/>
      <c r="E69" s="21"/>
      <c r="F69" s="21"/>
      <c r="G69" s="21"/>
      <c r="H69" s="21"/>
      <c r="I69" s="21"/>
      <c r="J69" s="21"/>
      <c r="K69" s="21"/>
      <c r="L69" s="21"/>
      <c r="M69" s="21"/>
      <c r="N69" s="21"/>
      <c r="O69" s="21"/>
    </row>
    <row r="70" spans="1:15" ht="12.75">
      <c r="A70" s="21"/>
      <c r="B70" s="21"/>
      <c r="C70" s="7"/>
      <c r="D70" s="21"/>
      <c r="E70" s="21"/>
      <c r="F70" s="7"/>
      <c r="G70" s="21"/>
      <c r="H70" s="21"/>
      <c r="I70" s="21"/>
      <c r="J70" s="21"/>
      <c r="K70" s="7"/>
      <c r="L70" s="7"/>
      <c r="M70" s="21"/>
      <c r="N70" s="51"/>
      <c r="O70" s="21"/>
    </row>
    <row r="71" spans="1:15" ht="12.75">
      <c r="A71" s="21"/>
      <c r="B71" s="21"/>
      <c r="C71" s="20" t="s">
        <v>196</v>
      </c>
      <c r="D71" s="7"/>
      <c r="E71" s="7"/>
      <c r="F71" s="7"/>
      <c r="G71" s="7"/>
      <c r="H71" s="7"/>
      <c r="I71" s="7"/>
      <c r="J71" s="30" t="s">
        <v>276</v>
      </c>
      <c r="K71" s="21"/>
      <c r="L71" s="21"/>
      <c r="M71" s="21"/>
      <c r="N71" s="21"/>
      <c r="O71" s="21"/>
    </row>
    <row r="72" spans="1:15" ht="12.75">
      <c r="A72" s="21"/>
      <c r="B72" s="21"/>
      <c r="C72" s="7" t="s">
        <v>139</v>
      </c>
      <c r="D72" s="7"/>
      <c r="E72" s="7"/>
      <c r="F72" s="7"/>
      <c r="G72" s="7"/>
      <c r="H72" s="7"/>
      <c r="I72" s="7"/>
      <c r="J72" s="30" t="s">
        <v>58</v>
      </c>
      <c r="K72" s="21"/>
      <c r="L72" s="21"/>
      <c r="M72" s="21"/>
      <c r="N72" s="21"/>
      <c r="O72" s="21"/>
    </row>
    <row r="73" spans="1:15" ht="12.75">
      <c r="A73" s="21"/>
      <c r="B73" s="21"/>
      <c r="C73" s="7"/>
      <c r="D73" s="7"/>
      <c r="E73" s="7"/>
      <c r="F73" s="7"/>
      <c r="G73" s="7"/>
      <c r="H73" s="7"/>
      <c r="I73" s="7"/>
      <c r="J73" s="30"/>
      <c r="K73" s="21"/>
      <c r="L73" s="21"/>
      <c r="M73" s="21"/>
      <c r="N73" s="21"/>
      <c r="O73" s="21"/>
    </row>
    <row r="74" spans="1:15" ht="12.75">
      <c r="A74" s="21"/>
      <c r="C74" s="21"/>
      <c r="D74" s="21"/>
      <c r="E74" s="21"/>
      <c r="F74" s="21"/>
      <c r="G74" s="21"/>
      <c r="H74" s="21"/>
      <c r="I74" s="21"/>
      <c r="J74" s="21"/>
      <c r="K74" s="21"/>
      <c r="L74" s="21"/>
      <c r="M74" s="21"/>
      <c r="N74" s="21"/>
      <c r="O74" s="21"/>
    </row>
    <row r="75" spans="1:15" ht="12.75">
      <c r="A75" s="21"/>
      <c r="B75" s="21"/>
      <c r="C75" s="21"/>
      <c r="D75" s="21"/>
      <c r="E75" s="21"/>
      <c r="F75" s="21"/>
      <c r="G75" s="21"/>
      <c r="H75" s="21"/>
      <c r="I75" s="21"/>
      <c r="J75" s="21"/>
      <c r="K75" s="21"/>
      <c r="L75" s="21"/>
      <c r="M75" s="21"/>
      <c r="N75" s="21"/>
      <c r="O75" s="21"/>
    </row>
    <row r="76" spans="1:15" ht="12.75">
      <c r="A76" s="21"/>
      <c r="B76" s="21"/>
      <c r="C76" s="21"/>
      <c r="D76" s="21"/>
      <c r="E76" s="21"/>
      <c r="F76" s="21"/>
      <c r="G76" s="21"/>
      <c r="H76" s="21"/>
      <c r="I76" s="21"/>
      <c r="J76" s="21"/>
      <c r="K76" s="21"/>
      <c r="L76" s="21"/>
      <c r="M76" s="21"/>
      <c r="N76" s="21"/>
      <c r="O76" s="21"/>
    </row>
    <row r="77" spans="1:15" ht="12.75">
      <c r="A77" s="21"/>
      <c r="B77" s="21"/>
      <c r="C77" s="21"/>
      <c r="D77" s="21"/>
      <c r="E77" s="21"/>
      <c r="F77" s="21"/>
      <c r="G77" s="21"/>
      <c r="H77" s="21"/>
      <c r="I77" s="21"/>
      <c r="J77" s="21"/>
      <c r="K77" s="21"/>
      <c r="L77" s="21"/>
      <c r="M77" s="21"/>
      <c r="N77" s="21"/>
      <c r="O77" s="21"/>
    </row>
    <row r="78" spans="1:15" ht="12.75">
      <c r="A78" s="21"/>
      <c r="B78" s="21"/>
      <c r="C78" s="21"/>
      <c r="D78" s="21"/>
      <c r="E78" s="21"/>
      <c r="F78" s="21"/>
      <c r="G78" s="21"/>
      <c r="H78" s="21"/>
      <c r="I78" s="21"/>
      <c r="J78" s="21"/>
      <c r="K78" s="21"/>
      <c r="L78" s="21"/>
      <c r="M78" s="21"/>
      <c r="N78" s="21"/>
      <c r="O78" s="21"/>
    </row>
    <row r="79" spans="1:15" ht="12.75">
      <c r="A79" s="21"/>
      <c r="B79" s="21"/>
      <c r="C79" s="21"/>
      <c r="D79" s="21"/>
      <c r="E79" s="21"/>
      <c r="F79" s="21"/>
      <c r="G79" s="21"/>
      <c r="H79" s="21"/>
      <c r="I79" s="21"/>
      <c r="J79" s="21"/>
      <c r="K79" s="21"/>
      <c r="L79" s="21"/>
      <c r="M79" s="21"/>
      <c r="N79" s="21"/>
      <c r="O79" s="21"/>
    </row>
    <row r="80" spans="1:15" ht="12.75">
      <c r="A80" s="21"/>
      <c r="B80" s="21"/>
      <c r="C80" s="21"/>
      <c r="D80" s="21"/>
      <c r="E80" s="21"/>
      <c r="F80" s="21"/>
      <c r="G80" s="21"/>
      <c r="H80" s="21"/>
      <c r="I80" s="21"/>
      <c r="J80" s="21"/>
      <c r="K80" s="21"/>
      <c r="L80" s="21"/>
      <c r="M80" s="21"/>
      <c r="N80" s="21"/>
      <c r="O80" s="21"/>
    </row>
    <row r="81" spans="1:15" ht="12.75">
      <c r="A81" s="21"/>
      <c r="B81" s="21"/>
      <c r="C81" s="21"/>
      <c r="D81" s="21"/>
      <c r="E81" s="21"/>
      <c r="F81" s="21"/>
      <c r="G81" s="21"/>
      <c r="H81" s="21"/>
      <c r="I81" s="21"/>
      <c r="J81" s="21"/>
      <c r="K81" s="21"/>
      <c r="L81" s="21"/>
      <c r="M81" s="21"/>
      <c r="N81" s="21"/>
      <c r="O81" s="21"/>
    </row>
    <row r="82" spans="1:15" ht="12.75">
      <c r="A82" s="21"/>
      <c r="B82" s="21"/>
      <c r="C82" s="21"/>
      <c r="D82" s="21"/>
      <c r="E82" s="21"/>
      <c r="F82" s="21"/>
      <c r="G82" s="21"/>
      <c r="H82" s="21"/>
      <c r="I82" s="21"/>
      <c r="J82" s="21"/>
      <c r="K82" s="21"/>
      <c r="L82" s="21"/>
      <c r="M82" s="21"/>
      <c r="N82" s="21"/>
      <c r="O82" s="21"/>
    </row>
    <row r="83" spans="1:15" ht="12.75">
      <c r="A83" s="21"/>
      <c r="B83" s="21"/>
      <c r="C83" s="21"/>
      <c r="D83" s="21"/>
      <c r="E83" s="21"/>
      <c r="F83" s="21"/>
      <c r="G83" s="21"/>
      <c r="H83" s="21"/>
      <c r="I83" s="21"/>
      <c r="J83" s="21"/>
      <c r="K83" s="21"/>
      <c r="L83" s="21"/>
      <c r="M83" s="21"/>
      <c r="N83" s="21"/>
      <c r="O83" s="21"/>
    </row>
    <row r="84" spans="1:15" ht="12.75">
      <c r="A84" s="21"/>
      <c r="B84" s="21"/>
      <c r="C84" s="21"/>
      <c r="D84" s="21"/>
      <c r="E84" s="21"/>
      <c r="F84" s="21"/>
      <c r="G84" s="21"/>
      <c r="H84" s="21"/>
      <c r="I84" s="21"/>
      <c r="J84" s="21"/>
      <c r="K84" s="21"/>
      <c r="L84" s="21"/>
      <c r="M84" s="21"/>
      <c r="N84" s="21"/>
      <c r="O84" s="21"/>
    </row>
    <row r="85" spans="1:15" ht="12.75">
      <c r="A85" s="21"/>
      <c r="B85" s="21"/>
      <c r="C85" s="21"/>
      <c r="D85" s="21"/>
      <c r="E85" s="21"/>
      <c r="F85" s="21"/>
      <c r="G85" s="21"/>
      <c r="H85" s="21"/>
      <c r="I85" s="21"/>
      <c r="J85" s="21"/>
      <c r="K85" s="21"/>
      <c r="L85" s="21"/>
      <c r="M85" s="21"/>
      <c r="N85" s="21"/>
      <c r="O85" s="21"/>
    </row>
    <row r="86" spans="1:15" ht="12.75">
      <c r="A86" s="21"/>
      <c r="B86" s="21"/>
      <c r="C86" s="21"/>
      <c r="D86" s="21"/>
      <c r="E86" s="21"/>
      <c r="F86" s="21"/>
      <c r="G86" s="21"/>
      <c r="H86" s="21"/>
      <c r="I86" s="21"/>
      <c r="J86" s="21"/>
      <c r="K86" s="21"/>
      <c r="L86" s="21"/>
      <c r="M86" s="21"/>
      <c r="N86" s="21"/>
      <c r="O86" s="21"/>
    </row>
    <row r="87" spans="1:15" ht="12.75">
      <c r="A87" s="21"/>
      <c r="B87" s="21"/>
      <c r="C87" s="21"/>
      <c r="D87" s="21"/>
      <c r="E87" s="21"/>
      <c r="F87" s="21"/>
      <c r="G87" s="21"/>
      <c r="H87" s="21"/>
      <c r="I87" s="21"/>
      <c r="J87" s="21"/>
      <c r="K87" s="21"/>
      <c r="L87" s="21"/>
      <c r="M87" s="21"/>
      <c r="N87" s="21"/>
      <c r="O87" s="21"/>
    </row>
    <row r="88" spans="1:16" ht="12.75">
      <c r="A88" s="21"/>
      <c r="B88" s="21"/>
      <c r="C88" s="21"/>
      <c r="D88" s="21"/>
      <c r="E88" s="21"/>
      <c r="F88" s="21"/>
      <c r="G88" s="21"/>
      <c r="H88" s="21"/>
      <c r="I88" s="21"/>
      <c r="J88" s="21"/>
      <c r="K88" s="21"/>
      <c r="L88" s="21"/>
      <c r="M88" s="21"/>
      <c r="N88" s="21"/>
      <c r="O88" s="21"/>
      <c r="P88" s="11"/>
    </row>
    <row r="89" spans="1:15" ht="12.75">
      <c r="A89" s="21"/>
      <c r="B89" s="21"/>
      <c r="C89" s="21"/>
      <c r="D89" s="21"/>
      <c r="E89" s="21"/>
      <c r="F89" s="21"/>
      <c r="G89" s="21"/>
      <c r="H89" s="21"/>
      <c r="I89" s="21"/>
      <c r="J89" s="21"/>
      <c r="K89" s="21"/>
      <c r="L89" s="21"/>
      <c r="M89" s="21"/>
      <c r="N89" s="21"/>
      <c r="O89" s="21"/>
    </row>
    <row r="90" spans="1:15" ht="12.75">
      <c r="A90" s="21"/>
      <c r="B90" s="21"/>
      <c r="C90" s="21"/>
      <c r="D90" s="21"/>
      <c r="E90" s="21"/>
      <c r="F90" s="21"/>
      <c r="G90" s="7"/>
      <c r="H90" s="7"/>
      <c r="I90" s="21"/>
      <c r="J90" s="21"/>
      <c r="K90" s="21"/>
      <c r="L90" s="21"/>
      <c r="M90" s="21"/>
      <c r="N90" s="21"/>
      <c r="O90" s="7"/>
    </row>
    <row r="91" spans="1:15" ht="12.75">
      <c r="A91" s="21"/>
      <c r="B91" s="21"/>
      <c r="C91" s="21"/>
      <c r="D91" s="21"/>
      <c r="E91" s="21"/>
      <c r="F91" s="21"/>
      <c r="G91" s="21"/>
      <c r="H91" s="21"/>
      <c r="I91" s="7"/>
      <c r="J91" s="7"/>
      <c r="K91" s="7"/>
      <c r="L91" s="7"/>
      <c r="M91" s="7"/>
      <c r="N91" s="7"/>
      <c r="O91" s="21"/>
    </row>
    <row r="92" spans="1:15" ht="12.75">
      <c r="A92" s="21"/>
      <c r="B92" s="21"/>
      <c r="C92" s="21"/>
      <c r="D92" s="21"/>
      <c r="E92" s="21"/>
      <c r="F92" s="21"/>
      <c r="G92" s="21"/>
      <c r="H92" s="21"/>
      <c r="I92" s="21"/>
      <c r="J92" s="21"/>
      <c r="K92" s="21"/>
      <c r="L92" s="21"/>
      <c r="M92" s="21"/>
      <c r="N92" s="21"/>
      <c r="O92" s="21"/>
    </row>
    <row r="93" spans="1:15" ht="12.75">
      <c r="A93" s="21"/>
      <c r="B93" s="21"/>
      <c r="C93" s="21"/>
      <c r="D93" s="21"/>
      <c r="E93" s="21"/>
      <c r="F93" s="21"/>
      <c r="G93" s="21"/>
      <c r="H93" s="21"/>
      <c r="I93" s="21"/>
      <c r="J93" s="21"/>
      <c r="K93" s="21"/>
      <c r="L93" s="21"/>
      <c r="M93" s="21"/>
      <c r="N93" s="21"/>
      <c r="O93" s="21"/>
    </row>
    <row r="94" spans="1:15" ht="12.75">
      <c r="A94" s="21"/>
      <c r="B94" s="21"/>
      <c r="C94" s="21"/>
      <c r="D94" s="21"/>
      <c r="E94" s="21"/>
      <c r="F94" s="21"/>
      <c r="G94" s="21"/>
      <c r="H94" s="21"/>
      <c r="I94" s="21"/>
      <c r="J94" s="21"/>
      <c r="K94" s="21"/>
      <c r="L94" s="21"/>
      <c r="M94" s="21"/>
      <c r="N94" s="21"/>
      <c r="O94" s="21"/>
    </row>
    <row r="95" spans="1:15" ht="12.75">
      <c r="A95" s="21"/>
      <c r="B95" s="21"/>
      <c r="C95" s="21"/>
      <c r="D95" s="21"/>
      <c r="E95" s="21"/>
      <c r="F95" s="21"/>
      <c r="G95" s="21"/>
      <c r="H95" s="21"/>
      <c r="I95" s="21"/>
      <c r="J95" s="21"/>
      <c r="K95" s="21"/>
      <c r="L95" s="21"/>
      <c r="M95" s="21"/>
      <c r="N95" s="21"/>
      <c r="O95" s="21"/>
    </row>
    <row r="96" spans="1:15" ht="12.75">
      <c r="A96" s="21"/>
      <c r="B96" s="21"/>
      <c r="C96" s="21"/>
      <c r="D96" s="21"/>
      <c r="E96" s="21"/>
      <c r="F96" s="21"/>
      <c r="G96" s="21"/>
      <c r="H96" s="21"/>
      <c r="I96" s="21"/>
      <c r="J96" s="21"/>
      <c r="K96" s="21"/>
      <c r="L96" s="21"/>
      <c r="M96" s="21"/>
      <c r="N96" s="21"/>
      <c r="O96" s="21"/>
    </row>
    <row r="97" spans="1:16" ht="12.75">
      <c r="A97" s="21"/>
      <c r="B97" s="21"/>
      <c r="C97" s="21"/>
      <c r="D97" s="21"/>
      <c r="E97" s="21"/>
      <c r="F97" s="21"/>
      <c r="G97" s="21"/>
      <c r="H97" s="21"/>
      <c r="I97" s="21"/>
      <c r="J97" s="21"/>
      <c r="K97" s="21"/>
      <c r="L97" s="21"/>
      <c r="M97" s="21"/>
      <c r="N97" s="21"/>
      <c r="O97" s="21"/>
      <c r="P97" s="11"/>
    </row>
    <row r="98" spans="1:15" ht="12.75">
      <c r="A98" s="21"/>
      <c r="B98" s="21"/>
      <c r="C98" s="21"/>
      <c r="D98" s="21"/>
      <c r="E98" s="21"/>
      <c r="F98" s="21"/>
      <c r="G98" s="7"/>
      <c r="H98" s="7"/>
      <c r="I98" s="21"/>
      <c r="J98" s="21"/>
      <c r="K98" s="21"/>
      <c r="L98" s="21"/>
      <c r="M98" s="21"/>
      <c r="N98" s="21"/>
      <c r="O98" s="21"/>
    </row>
    <row r="99" spans="1:15" ht="12.75">
      <c r="A99" s="21"/>
      <c r="B99" s="21"/>
      <c r="C99" s="21"/>
      <c r="D99" s="21"/>
      <c r="E99" s="21"/>
      <c r="F99" s="21"/>
      <c r="G99" s="21"/>
      <c r="H99" s="21"/>
      <c r="I99" s="7"/>
      <c r="J99" s="7"/>
      <c r="K99" s="7"/>
      <c r="L99" s="7"/>
      <c r="M99" s="7"/>
      <c r="N99" s="7"/>
      <c r="O99" s="7"/>
    </row>
    <row r="100" spans="1:15" ht="12.75">
      <c r="A100" s="21"/>
      <c r="B100" s="21"/>
      <c r="C100" s="21"/>
      <c r="D100" s="21"/>
      <c r="E100" s="21"/>
      <c r="F100" s="21"/>
      <c r="G100" s="21"/>
      <c r="H100" s="21"/>
      <c r="I100" s="21"/>
      <c r="J100" s="21"/>
      <c r="K100" s="21"/>
      <c r="L100" s="21"/>
      <c r="M100" s="21"/>
      <c r="N100" s="21"/>
      <c r="O100" s="21"/>
    </row>
    <row r="101" spans="1:15" ht="12.75">
      <c r="A101" s="21"/>
      <c r="B101" s="21"/>
      <c r="C101" s="21"/>
      <c r="D101" s="21"/>
      <c r="E101" s="21"/>
      <c r="F101" s="21"/>
      <c r="G101" s="21"/>
      <c r="H101" s="21"/>
      <c r="I101" s="21"/>
      <c r="J101" s="21"/>
      <c r="K101" s="21"/>
      <c r="L101" s="21"/>
      <c r="M101" s="21"/>
      <c r="N101" s="21"/>
      <c r="O101" s="21"/>
    </row>
    <row r="102" spans="1:15" ht="12.75">
      <c r="A102" s="21"/>
      <c r="B102" s="21"/>
      <c r="C102" s="21"/>
      <c r="D102" s="21"/>
      <c r="E102" s="21"/>
      <c r="F102" s="21"/>
      <c r="G102" s="21"/>
      <c r="H102" s="21"/>
      <c r="I102" s="21"/>
      <c r="J102" s="21"/>
      <c r="K102" s="21"/>
      <c r="L102" s="21"/>
      <c r="M102" s="21"/>
      <c r="N102" s="21"/>
      <c r="O102" s="21"/>
    </row>
    <row r="103" spans="1:16" ht="12.75">
      <c r="A103" s="21"/>
      <c r="B103" s="21"/>
      <c r="C103" s="21"/>
      <c r="D103" s="21"/>
      <c r="E103" s="21"/>
      <c r="F103" s="21"/>
      <c r="G103" s="21"/>
      <c r="H103" s="21"/>
      <c r="I103" s="21"/>
      <c r="J103" s="21"/>
      <c r="K103" s="21"/>
      <c r="L103" s="21"/>
      <c r="M103" s="21"/>
      <c r="N103" s="21"/>
      <c r="O103" s="21"/>
      <c r="P103" s="11"/>
    </row>
    <row r="104" spans="1:16" ht="12.75">
      <c r="A104" s="21"/>
      <c r="B104" s="21"/>
      <c r="C104" s="21"/>
      <c r="D104" s="21"/>
      <c r="E104" s="21"/>
      <c r="F104" s="21"/>
      <c r="G104" s="7"/>
      <c r="H104" s="7"/>
      <c r="I104" s="21"/>
      <c r="J104" s="21"/>
      <c r="K104" s="21"/>
      <c r="L104" s="21"/>
      <c r="M104" s="21"/>
      <c r="N104" s="21"/>
      <c r="O104" s="21"/>
      <c r="P104" s="11"/>
    </row>
    <row r="105" spans="1:15" ht="12.75">
      <c r="A105" s="21"/>
      <c r="B105" s="21"/>
      <c r="C105" s="21"/>
      <c r="D105" s="21"/>
      <c r="E105" s="21"/>
      <c r="F105" s="21"/>
      <c r="G105" s="7"/>
      <c r="H105" s="7"/>
      <c r="I105" s="7"/>
      <c r="J105" s="7"/>
      <c r="K105" s="7"/>
      <c r="L105" s="7"/>
      <c r="M105" s="7"/>
      <c r="N105" s="7"/>
      <c r="O105" s="7"/>
    </row>
    <row r="106" spans="1:16" ht="12.75">
      <c r="A106" s="21"/>
      <c r="B106" s="21"/>
      <c r="C106" s="21"/>
      <c r="D106" s="21"/>
      <c r="E106" s="21"/>
      <c r="F106" s="21"/>
      <c r="G106" s="21"/>
      <c r="H106" s="21"/>
      <c r="I106" s="7"/>
      <c r="J106" s="7"/>
      <c r="K106" s="7"/>
      <c r="L106" s="7"/>
      <c r="M106" s="7"/>
      <c r="N106" s="7"/>
      <c r="O106" s="7"/>
      <c r="P106" s="11"/>
    </row>
    <row r="107" spans="1:16" ht="12.75">
      <c r="A107" s="21"/>
      <c r="B107" s="21"/>
      <c r="C107" s="21"/>
      <c r="D107" s="21"/>
      <c r="E107" s="21"/>
      <c r="F107" s="21"/>
      <c r="G107" s="7"/>
      <c r="H107" s="7"/>
      <c r="I107" s="21"/>
      <c r="J107" s="21"/>
      <c r="K107" s="21"/>
      <c r="L107" s="21"/>
      <c r="M107" s="21"/>
      <c r="N107" s="21"/>
      <c r="O107" s="21"/>
      <c r="P107" s="11"/>
    </row>
    <row r="108" spans="1:16" ht="12.75">
      <c r="A108" s="21"/>
      <c r="B108" s="21"/>
      <c r="C108" s="21"/>
      <c r="D108" s="21"/>
      <c r="E108" s="21"/>
      <c r="F108" s="21"/>
      <c r="G108" s="7"/>
      <c r="H108" s="7"/>
      <c r="I108" s="7"/>
      <c r="J108" s="7"/>
      <c r="K108" s="7"/>
      <c r="L108" s="7"/>
      <c r="M108" s="7"/>
      <c r="N108" s="7"/>
      <c r="O108" s="7"/>
      <c r="P108" s="11"/>
    </row>
    <row r="109" spans="7:16" ht="12.75">
      <c r="G109" s="11"/>
      <c r="H109" s="11"/>
      <c r="I109" s="11"/>
      <c r="J109" s="11"/>
      <c r="K109" s="11"/>
      <c r="L109" s="11"/>
      <c r="M109" s="11"/>
      <c r="N109" s="11"/>
      <c r="O109" s="11"/>
      <c r="P109" s="11"/>
    </row>
    <row r="110" spans="7:16" ht="12.75">
      <c r="G110" s="11"/>
      <c r="H110" s="11"/>
      <c r="I110" s="11"/>
      <c r="J110" s="11"/>
      <c r="K110" s="11"/>
      <c r="L110" s="11"/>
      <c r="M110" s="11"/>
      <c r="N110" s="11"/>
      <c r="O110" s="11"/>
      <c r="P110" s="11"/>
    </row>
    <row r="111" spans="7:16" ht="12.75">
      <c r="G111" s="11"/>
      <c r="H111" s="11"/>
      <c r="I111" s="11"/>
      <c r="J111" s="11"/>
      <c r="K111" s="11"/>
      <c r="L111" s="11"/>
      <c r="M111" s="11"/>
      <c r="N111" s="11"/>
      <c r="O111" s="11"/>
      <c r="P111" s="11"/>
    </row>
    <row r="112" spans="7:16" ht="12.75">
      <c r="G112" s="11"/>
      <c r="H112" s="11"/>
      <c r="I112" s="11"/>
      <c r="J112" s="11"/>
      <c r="K112" s="11"/>
      <c r="L112" s="11"/>
      <c r="M112" s="11"/>
      <c r="N112" s="11"/>
      <c r="O112" s="11"/>
      <c r="P112" s="11"/>
    </row>
    <row r="113" spans="7:16" ht="12.75">
      <c r="G113" s="11"/>
      <c r="H113" s="11"/>
      <c r="I113" s="11"/>
      <c r="J113" s="11"/>
      <c r="K113" s="11"/>
      <c r="L113" s="11"/>
      <c r="M113" s="11"/>
      <c r="N113" s="11"/>
      <c r="O113" s="11"/>
      <c r="P113" s="11"/>
    </row>
    <row r="114" spans="7:16" ht="12.75">
      <c r="G114" s="11"/>
      <c r="H114" s="11"/>
      <c r="I114" s="11"/>
      <c r="J114" s="11"/>
      <c r="K114" s="11"/>
      <c r="L114" s="11"/>
      <c r="M114" s="11"/>
      <c r="N114" s="11"/>
      <c r="O114" s="11"/>
      <c r="P114" s="11"/>
    </row>
    <row r="115" spans="7:16" ht="12.75">
      <c r="G115" s="11"/>
      <c r="H115" s="11"/>
      <c r="I115" s="11"/>
      <c r="J115" s="11"/>
      <c r="K115" s="11"/>
      <c r="L115" s="11"/>
      <c r="M115" s="11"/>
      <c r="N115" s="11"/>
      <c r="O115" s="11"/>
      <c r="P115" s="11"/>
    </row>
    <row r="116" spans="7:16" ht="12.75">
      <c r="G116" s="11"/>
      <c r="H116" s="11"/>
      <c r="I116" s="11"/>
      <c r="J116" s="11"/>
      <c r="K116" s="11"/>
      <c r="L116" s="11"/>
      <c r="M116" s="11"/>
      <c r="N116" s="11"/>
      <c r="O116" s="11"/>
      <c r="P116" s="11"/>
    </row>
    <row r="117" spans="7:16" ht="12.75">
      <c r="G117" s="11"/>
      <c r="H117" s="11"/>
      <c r="I117" s="11"/>
      <c r="J117" s="11"/>
      <c r="K117" s="11"/>
      <c r="L117" s="11"/>
      <c r="M117" s="11"/>
      <c r="N117" s="11"/>
      <c r="O117" s="11"/>
      <c r="P117" s="11"/>
    </row>
    <row r="118" spans="7:16" ht="12.75">
      <c r="G118" s="11"/>
      <c r="H118" s="11"/>
      <c r="I118" s="11"/>
      <c r="J118" s="11"/>
      <c r="K118" s="11"/>
      <c r="L118" s="11"/>
      <c r="M118" s="11"/>
      <c r="N118" s="11"/>
      <c r="O118" s="11"/>
      <c r="P118" s="11"/>
    </row>
    <row r="119" spans="7:16" ht="12.75">
      <c r="G119" s="11"/>
      <c r="H119" s="11"/>
      <c r="I119" s="11"/>
      <c r="J119" s="11"/>
      <c r="K119" s="11"/>
      <c r="L119" s="11"/>
      <c r="M119" s="11"/>
      <c r="N119" s="11"/>
      <c r="O119" s="11"/>
      <c r="P119" s="11"/>
    </row>
    <row r="120" spans="7:16" ht="12.75">
      <c r="G120" s="11"/>
      <c r="H120" s="11"/>
      <c r="I120" s="11"/>
      <c r="J120" s="11"/>
      <c r="K120" s="11"/>
      <c r="L120" s="11"/>
      <c r="M120" s="11"/>
      <c r="N120" s="11"/>
      <c r="O120" s="11"/>
      <c r="P120" s="11"/>
    </row>
    <row r="121" spans="7:16" ht="12.75">
      <c r="G121" s="11"/>
      <c r="H121" s="11"/>
      <c r="I121" s="11"/>
      <c r="J121" s="11"/>
      <c r="K121" s="11"/>
      <c r="L121" s="11"/>
      <c r="M121" s="11"/>
      <c r="N121" s="11"/>
      <c r="O121" s="11"/>
      <c r="P121" s="11"/>
    </row>
    <row r="122" spans="3:16" ht="12.75">
      <c r="C122" s="58"/>
      <c r="G122" s="11"/>
      <c r="H122" s="11"/>
      <c r="I122" s="11"/>
      <c r="J122" s="11"/>
      <c r="K122" s="11"/>
      <c r="L122" s="11"/>
      <c r="M122" s="11"/>
      <c r="N122" s="11"/>
      <c r="O122" s="11"/>
      <c r="P122" s="11"/>
    </row>
    <row r="123" spans="2:16" ht="12.75">
      <c r="B123" s="59"/>
      <c r="C123" s="58"/>
      <c r="D123" s="58"/>
      <c r="E123" s="60"/>
      <c r="F123" s="60"/>
      <c r="G123" s="11"/>
      <c r="H123" s="11"/>
      <c r="I123" s="11"/>
      <c r="J123" s="11"/>
      <c r="K123" s="11"/>
      <c r="L123" s="11"/>
      <c r="M123" s="11"/>
      <c r="N123" s="11"/>
      <c r="O123" s="11"/>
      <c r="P123" s="11"/>
    </row>
    <row r="124" spans="2:16" ht="12.75">
      <c r="B124" s="59"/>
      <c r="C124" s="58"/>
      <c r="D124" s="58"/>
      <c r="E124" s="60"/>
      <c r="F124" s="60"/>
      <c r="G124" s="11"/>
      <c r="H124" s="11"/>
      <c r="I124" s="11"/>
      <c r="J124" s="11"/>
      <c r="K124" s="11"/>
      <c r="L124" s="11"/>
      <c r="M124" s="11"/>
      <c r="N124" s="11"/>
      <c r="O124" s="11"/>
      <c r="P124" s="11"/>
    </row>
    <row r="125" spans="2:16" ht="12.75">
      <c r="B125" s="59"/>
      <c r="C125" s="58"/>
      <c r="D125" s="58"/>
      <c r="E125" s="60"/>
      <c r="F125" s="60"/>
      <c r="G125" s="11"/>
      <c r="H125" s="11"/>
      <c r="I125" s="11"/>
      <c r="J125" s="11"/>
      <c r="K125" s="11"/>
      <c r="L125" s="11"/>
      <c r="M125" s="11"/>
      <c r="N125" s="11"/>
      <c r="O125" s="11"/>
      <c r="P125" s="11"/>
    </row>
    <row r="126" spans="2:16" ht="12.75">
      <c r="B126" s="59"/>
      <c r="C126" s="58"/>
      <c r="D126" s="58"/>
      <c r="E126" s="60"/>
      <c r="F126" s="60"/>
      <c r="G126" s="11"/>
      <c r="H126" s="11"/>
      <c r="I126" s="11"/>
      <c r="J126" s="11"/>
      <c r="K126" s="11"/>
      <c r="L126" s="11"/>
      <c r="M126" s="11"/>
      <c r="N126" s="11"/>
      <c r="O126" s="11"/>
      <c r="P126" s="11"/>
    </row>
    <row r="127" spans="2:16" ht="12.75">
      <c r="B127" s="59"/>
      <c r="C127" s="58"/>
      <c r="D127" s="58"/>
      <c r="E127" s="60"/>
      <c r="F127" s="60"/>
      <c r="G127" s="11"/>
      <c r="H127" s="11"/>
      <c r="I127" s="11"/>
      <c r="J127" s="11"/>
      <c r="K127" s="11"/>
      <c r="L127" s="11"/>
      <c r="M127" s="11"/>
      <c r="N127" s="11"/>
      <c r="O127" s="11"/>
      <c r="P127" s="11"/>
    </row>
    <row r="128" spans="2:16" ht="12.75">
      <c r="B128" s="59"/>
      <c r="C128" s="58"/>
      <c r="D128" s="58"/>
      <c r="E128" s="60"/>
      <c r="F128" s="60"/>
      <c r="G128" s="11"/>
      <c r="H128" s="11"/>
      <c r="I128" s="11"/>
      <c r="J128" s="11"/>
      <c r="K128" s="11"/>
      <c r="L128" s="11"/>
      <c r="M128" s="11"/>
      <c r="N128" s="11"/>
      <c r="O128" s="11"/>
      <c r="P128" s="11"/>
    </row>
  </sheetData>
  <sheetProtection password="CC51" sheet="1"/>
  <printOptions/>
  <pageMargins left="0.11811023622047245" right="0.1968503937007874" top="0.3937007874015748" bottom="0.3937007874015748" header="0" footer="0"/>
  <pageSetup horizontalDpi="300" verticalDpi="300" orientation="landscape" paperSize="9" scale="80" r:id="rId1"/>
</worksheet>
</file>

<file path=xl/worksheets/sheet4.xml><?xml version="1.0" encoding="utf-8"?>
<worksheet xmlns="http://schemas.openxmlformats.org/spreadsheetml/2006/main" xmlns:r="http://schemas.openxmlformats.org/officeDocument/2006/relationships">
  <sheetPr>
    <tabColor indexed="10"/>
  </sheetPr>
  <dimension ref="A1:O71"/>
  <sheetViews>
    <sheetView zoomScale="75" zoomScaleNormal="75" zoomScalePageLayoutView="0" workbookViewId="0" topLeftCell="A11">
      <selection activeCell="J41" sqref="J41"/>
    </sheetView>
  </sheetViews>
  <sheetFormatPr defaultColWidth="11.421875" defaultRowHeight="12.75"/>
  <cols>
    <col min="1" max="1" width="2.140625" style="5" customWidth="1"/>
    <col min="2" max="2" width="5.57421875" style="5" customWidth="1"/>
    <col min="3" max="3" width="34.57421875" style="5" customWidth="1"/>
    <col min="4" max="4" width="0.85546875" style="5" hidden="1" customWidth="1"/>
    <col min="5" max="5" width="12.8515625" style="5" bestFit="1" customWidth="1"/>
    <col min="6" max="6" width="1.8515625" style="5" customWidth="1"/>
    <col min="7" max="7" width="13.28125" style="5" bestFit="1" customWidth="1"/>
    <col min="8" max="8" width="2.28125" style="5" customWidth="1"/>
    <col min="9" max="9" width="7.57421875" style="5" customWidth="1"/>
    <col min="10" max="10" width="33.57421875" style="5" customWidth="1"/>
    <col min="11" max="11" width="7.140625" style="5" customWidth="1"/>
    <col min="12" max="12" width="13.28125" style="5" bestFit="1" customWidth="1"/>
    <col min="13" max="13" width="1.421875" style="5" customWidth="1"/>
    <col min="14" max="14" width="13.28125" style="5" bestFit="1" customWidth="1"/>
    <col min="15" max="16384" width="11.421875" style="5" customWidth="1"/>
  </cols>
  <sheetData>
    <row r="1" spans="1:14" ht="12.75">
      <c r="A1" s="21"/>
      <c r="B1" s="2"/>
      <c r="C1" s="2"/>
      <c r="D1" s="2"/>
      <c r="E1" s="21"/>
      <c r="F1" s="21"/>
      <c r="G1" s="21"/>
      <c r="H1" s="21"/>
      <c r="I1" s="23" t="s">
        <v>62</v>
      </c>
      <c r="J1" s="21"/>
      <c r="K1" s="21"/>
      <c r="L1" s="21"/>
      <c r="M1" s="21"/>
      <c r="N1" s="21"/>
    </row>
    <row r="2" spans="1:14" ht="12.75">
      <c r="A2" s="21"/>
      <c r="B2" s="2"/>
      <c r="C2" s="6"/>
      <c r="D2" s="6"/>
      <c r="E2" s="21"/>
      <c r="F2" s="21"/>
      <c r="G2" s="21"/>
      <c r="H2" s="21"/>
      <c r="I2" s="23" t="s">
        <v>63</v>
      </c>
      <c r="J2" s="21"/>
      <c r="K2" s="21"/>
      <c r="L2" s="21"/>
      <c r="M2" s="21"/>
      <c r="N2" s="21"/>
    </row>
    <row r="3" spans="1:14" ht="12.75">
      <c r="A3" s="21"/>
      <c r="B3" s="7"/>
      <c r="C3" s="7"/>
      <c r="D3" s="7"/>
      <c r="E3" s="21"/>
      <c r="F3" s="21"/>
      <c r="G3" s="21"/>
      <c r="H3" s="21"/>
      <c r="I3" s="23" t="s">
        <v>64</v>
      </c>
      <c r="J3" s="21"/>
      <c r="K3" s="21"/>
      <c r="L3" s="21"/>
      <c r="M3" s="21"/>
      <c r="N3" s="21"/>
    </row>
    <row r="4" spans="1:14" ht="12.75">
      <c r="A4" s="21"/>
      <c r="B4" s="2"/>
      <c r="C4" s="7"/>
      <c r="D4" s="7"/>
      <c r="E4" s="21"/>
      <c r="F4" s="21"/>
      <c r="G4" s="21"/>
      <c r="H4" s="21"/>
      <c r="I4" s="23" t="str">
        <f>+BLCE122010!I4</f>
        <v>AL 31 DE DICIEMBRE DE 2010</v>
      </c>
      <c r="J4" s="21"/>
      <c r="K4" s="21"/>
      <c r="L4" s="21"/>
      <c r="M4" s="21"/>
      <c r="N4" s="21"/>
    </row>
    <row r="5" spans="1:14" ht="12.75">
      <c r="A5" s="21"/>
      <c r="B5" s="7"/>
      <c r="C5" s="7"/>
      <c r="D5" s="7"/>
      <c r="E5" s="21"/>
      <c r="F5" s="21"/>
      <c r="G5" s="21"/>
      <c r="H5" s="21"/>
      <c r="I5" s="23" t="s">
        <v>65</v>
      </c>
      <c r="J5" s="21"/>
      <c r="K5" s="21"/>
      <c r="L5" s="21"/>
      <c r="M5" s="21"/>
      <c r="N5" s="21"/>
    </row>
    <row r="6" spans="1:14" ht="12.75">
      <c r="A6" s="21"/>
      <c r="B6" s="7"/>
      <c r="C6" s="7"/>
      <c r="D6" s="7"/>
      <c r="E6" s="21"/>
      <c r="F6" s="21"/>
      <c r="G6" s="23"/>
      <c r="H6" s="21"/>
      <c r="I6" s="21"/>
      <c r="J6" s="21"/>
      <c r="K6" s="21"/>
      <c r="L6" s="21"/>
      <c r="M6" s="21"/>
      <c r="N6" s="21"/>
    </row>
    <row r="7" spans="1:14" ht="12.75">
      <c r="A7" s="21"/>
      <c r="B7" s="21"/>
      <c r="C7" s="21"/>
      <c r="D7" s="24"/>
      <c r="E7" s="32">
        <v>40178</v>
      </c>
      <c r="F7" s="24"/>
      <c r="G7" s="32">
        <v>40543</v>
      </c>
      <c r="H7" s="21"/>
      <c r="I7" s="21"/>
      <c r="J7" s="24"/>
      <c r="K7" s="24"/>
      <c r="L7" s="32">
        <f>+E7</f>
        <v>40178</v>
      </c>
      <c r="M7" s="24"/>
      <c r="N7" s="32">
        <f>+G7</f>
        <v>40543</v>
      </c>
    </row>
    <row r="8" spans="1:14" ht="12.75">
      <c r="A8" s="21"/>
      <c r="B8" s="24" t="s">
        <v>130</v>
      </c>
      <c r="C8" s="24" t="s">
        <v>101</v>
      </c>
      <c r="D8" s="24"/>
      <c r="E8" s="24"/>
      <c r="F8" s="24"/>
      <c r="G8" s="23"/>
      <c r="H8" s="21"/>
      <c r="I8" s="24" t="s">
        <v>130</v>
      </c>
      <c r="J8" s="24" t="s">
        <v>38</v>
      </c>
      <c r="K8" s="24"/>
      <c r="L8" s="24"/>
      <c r="M8" s="24"/>
      <c r="N8" s="23"/>
    </row>
    <row r="9" spans="1:15" ht="13.5" thickBot="1">
      <c r="A9" s="21"/>
      <c r="B9" s="21"/>
      <c r="C9" s="3" t="s">
        <v>204</v>
      </c>
      <c r="D9" s="23"/>
      <c r="E9" s="47">
        <f>SUM(E11:E15)</f>
        <v>3280751</v>
      </c>
      <c r="F9" s="1"/>
      <c r="G9" s="47">
        <f>SUM(G11:G15)</f>
        <v>4022132</v>
      </c>
      <c r="H9" s="7"/>
      <c r="I9" s="9"/>
      <c r="J9" s="3" t="s">
        <v>204</v>
      </c>
      <c r="K9" s="23"/>
      <c r="L9" s="35">
        <f>SUM(L11:L15)</f>
        <v>2926198</v>
      </c>
      <c r="M9" s="21"/>
      <c r="N9" s="35">
        <f>SUM(N11:N15)</f>
        <v>3606002</v>
      </c>
      <c r="O9" s="11"/>
    </row>
    <row r="10" spans="1:15" ht="12.75">
      <c r="A10" s="21"/>
      <c r="B10" s="21"/>
      <c r="C10" s="7"/>
      <c r="D10" s="7"/>
      <c r="E10" s="48"/>
      <c r="F10" s="4"/>
      <c r="G10" s="48"/>
      <c r="H10" s="7"/>
      <c r="I10" s="9"/>
      <c r="J10" s="3"/>
      <c r="K10" s="21"/>
      <c r="L10" s="48"/>
      <c r="M10" s="21"/>
      <c r="N10" s="48"/>
      <c r="O10" s="11"/>
    </row>
    <row r="11" spans="1:15" ht="12.75">
      <c r="A11" s="21"/>
      <c r="B11" s="36">
        <v>11</v>
      </c>
      <c r="C11" s="14" t="s">
        <v>102</v>
      </c>
      <c r="D11" s="14"/>
      <c r="E11" s="15">
        <v>358976</v>
      </c>
      <c r="F11" s="13"/>
      <c r="G11" s="15">
        <v>703103</v>
      </c>
      <c r="H11" s="21"/>
      <c r="I11" s="36">
        <v>22</v>
      </c>
      <c r="J11" s="14" t="s">
        <v>60</v>
      </c>
      <c r="K11" s="14"/>
      <c r="L11" s="13">
        <v>0</v>
      </c>
      <c r="M11" s="13"/>
      <c r="N11" s="13">
        <f>+BLCE122010!N11</f>
        <v>0</v>
      </c>
      <c r="O11" s="11"/>
    </row>
    <row r="12" spans="1:14" ht="12.75">
      <c r="A12" s="21"/>
      <c r="B12" s="49">
        <v>12</v>
      </c>
      <c r="C12" s="49" t="s">
        <v>103</v>
      </c>
      <c r="D12" s="50" t="e">
        <f>+#REF!</f>
        <v>#REF!</v>
      </c>
      <c r="E12" s="15">
        <v>0</v>
      </c>
      <c r="F12" s="13"/>
      <c r="G12" s="15">
        <v>0</v>
      </c>
      <c r="H12" s="21"/>
      <c r="I12" s="36">
        <v>24</v>
      </c>
      <c r="J12" s="14" t="s">
        <v>40</v>
      </c>
      <c r="K12" s="14"/>
      <c r="L12" s="13">
        <v>416373</v>
      </c>
      <c r="M12" s="13"/>
      <c r="N12" s="13">
        <v>686879</v>
      </c>
    </row>
    <row r="13" spans="1:14" ht="12.75">
      <c r="A13" s="21"/>
      <c r="B13" s="36">
        <v>13</v>
      </c>
      <c r="C13" s="14" t="s">
        <v>104</v>
      </c>
      <c r="D13" s="14"/>
      <c r="E13" s="13">
        <v>253614</v>
      </c>
      <c r="F13" s="13"/>
      <c r="G13" s="13">
        <v>250728</v>
      </c>
      <c r="H13" s="21"/>
      <c r="I13" s="36">
        <v>25</v>
      </c>
      <c r="J13" s="14" t="s">
        <v>74</v>
      </c>
      <c r="K13" s="14"/>
      <c r="L13" s="13">
        <v>20712</v>
      </c>
      <c r="M13" s="13"/>
      <c r="N13" s="13">
        <v>37976</v>
      </c>
    </row>
    <row r="14" spans="1:14" ht="12.75">
      <c r="A14" s="21"/>
      <c r="B14" s="36">
        <v>14</v>
      </c>
      <c r="C14" s="14" t="s">
        <v>107</v>
      </c>
      <c r="D14" s="14"/>
      <c r="E14" s="13">
        <v>178334</v>
      </c>
      <c r="F14" s="13"/>
      <c r="G14" s="13">
        <v>186758</v>
      </c>
      <c r="H14" s="21"/>
      <c r="I14" s="36">
        <v>27</v>
      </c>
      <c r="J14" s="14" t="s">
        <v>46</v>
      </c>
      <c r="L14" s="51">
        <v>2489113</v>
      </c>
      <c r="M14" s="21"/>
      <c r="N14" s="51">
        <v>2881147</v>
      </c>
    </row>
    <row r="15" spans="1:14" ht="12.75">
      <c r="A15" s="21"/>
      <c r="B15" s="36">
        <v>19</v>
      </c>
      <c r="C15" s="14" t="s">
        <v>34</v>
      </c>
      <c r="D15" s="14"/>
      <c r="E15" s="16">
        <v>2489827</v>
      </c>
      <c r="F15" s="13"/>
      <c r="G15" s="16">
        <v>2881543</v>
      </c>
      <c r="H15" s="21"/>
      <c r="I15" s="36">
        <v>29</v>
      </c>
      <c r="J15" s="14" t="s">
        <v>47</v>
      </c>
      <c r="K15" s="14"/>
      <c r="L15" s="13">
        <v>0</v>
      </c>
      <c r="M15" s="13"/>
      <c r="N15" s="13">
        <v>0</v>
      </c>
    </row>
    <row r="16" spans="1:14" ht="12.75">
      <c r="A16" s="21"/>
      <c r="B16" s="21"/>
      <c r="C16" s="21"/>
      <c r="D16" s="21"/>
      <c r="E16" s="21"/>
      <c r="F16" s="21"/>
      <c r="G16" s="21"/>
      <c r="H16" s="21"/>
      <c r="I16" s="21"/>
      <c r="J16" s="21"/>
      <c r="K16" s="21"/>
      <c r="L16" s="21"/>
      <c r="M16" s="4"/>
      <c r="N16" s="4"/>
    </row>
    <row r="17" spans="1:14" ht="13.5" thickBot="1">
      <c r="A17" s="21"/>
      <c r="B17" s="21"/>
      <c r="C17" s="21"/>
      <c r="D17" s="21"/>
      <c r="E17" s="21"/>
      <c r="F17" s="21"/>
      <c r="G17" s="21"/>
      <c r="H17" s="21"/>
      <c r="I17" s="12"/>
      <c r="J17" s="3" t="s">
        <v>209</v>
      </c>
      <c r="K17" s="3"/>
      <c r="L17" s="38">
        <f>+L19</f>
        <v>0</v>
      </c>
      <c r="M17" s="13"/>
      <c r="N17" s="38">
        <f>+N19</f>
        <v>0</v>
      </c>
    </row>
    <row r="18" spans="1:14" ht="13.5" thickBot="1">
      <c r="A18" s="21"/>
      <c r="B18" s="12"/>
      <c r="C18" s="3" t="s">
        <v>226</v>
      </c>
      <c r="D18" s="3"/>
      <c r="E18" s="38">
        <f>SUM(E20:E22)</f>
        <v>3627671</v>
      </c>
      <c r="F18" s="13"/>
      <c r="G18" s="38">
        <f>SUM(G20:G22)</f>
        <v>3533233</v>
      </c>
      <c r="H18" s="21"/>
      <c r="I18" s="21"/>
      <c r="J18" s="21"/>
      <c r="K18" s="21"/>
      <c r="L18" s="21"/>
      <c r="M18" s="21"/>
      <c r="N18" s="21"/>
    </row>
    <row r="19" spans="1:15" ht="12.75">
      <c r="A19" s="21"/>
      <c r="B19" s="12"/>
      <c r="C19" s="3"/>
      <c r="D19" s="3"/>
      <c r="E19" s="52"/>
      <c r="F19" s="13"/>
      <c r="G19" s="52"/>
      <c r="H19" s="21"/>
      <c r="I19" s="36">
        <v>22</v>
      </c>
      <c r="J19" s="14" t="s">
        <v>61</v>
      </c>
      <c r="K19" s="14"/>
      <c r="L19" s="13">
        <f>+BLCE122010!L38</f>
        <v>0</v>
      </c>
      <c r="M19" s="13"/>
      <c r="N19" s="13">
        <v>0</v>
      </c>
      <c r="O19" s="11"/>
    </row>
    <row r="20" spans="1:14" ht="12.75">
      <c r="A20" s="21"/>
      <c r="B20" s="36">
        <v>16</v>
      </c>
      <c r="C20" s="14" t="s">
        <v>77</v>
      </c>
      <c r="D20" s="14"/>
      <c r="E20" s="13">
        <v>832358</v>
      </c>
      <c r="F20" s="13"/>
      <c r="G20" s="13">
        <v>826774</v>
      </c>
      <c r="H20" s="21"/>
      <c r="I20" s="21"/>
      <c r="J20" s="21"/>
      <c r="K20" s="21"/>
      <c r="L20" s="21"/>
      <c r="M20" s="21"/>
      <c r="N20" s="21"/>
    </row>
    <row r="21" spans="1:14" ht="13.5" thickBot="1">
      <c r="A21" s="21"/>
      <c r="B21" s="36">
        <v>17</v>
      </c>
      <c r="C21" s="14" t="s">
        <v>86</v>
      </c>
      <c r="D21" s="14"/>
      <c r="E21" s="53">
        <v>2795313</v>
      </c>
      <c r="F21" s="54"/>
      <c r="G21" s="53">
        <v>2706459</v>
      </c>
      <c r="H21" s="21"/>
      <c r="I21" s="21"/>
      <c r="J21" s="24" t="s">
        <v>228</v>
      </c>
      <c r="K21" s="3"/>
      <c r="L21" s="38">
        <f>+L9+L17</f>
        <v>2926198</v>
      </c>
      <c r="M21" s="13"/>
      <c r="N21" s="38">
        <f>+N9+N17</f>
        <v>3606002</v>
      </c>
    </row>
    <row r="22" spans="1:14" ht="12.75">
      <c r="A22" s="21"/>
      <c r="B22" s="36">
        <v>18</v>
      </c>
      <c r="C22" s="14" t="s">
        <v>91</v>
      </c>
      <c r="D22" s="14"/>
      <c r="E22" s="53">
        <v>0</v>
      </c>
      <c r="F22" s="54"/>
      <c r="G22" s="53">
        <v>0</v>
      </c>
      <c r="H22" s="21"/>
      <c r="I22" s="21"/>
      <c r="J22" s="21"/>
      <c r="K22" s="21"/>
      <c r="L22" s="21"/>
      <c r="M22" s="21"/>
      <c r="N22" s="21"/>
    </row>
    <row r="23" spans="1:14" ht="12.75">
      <c r="A23" s="21"/>
      <c r="B23" s="36"/>
      <c r="C23" s="14"/>
      <c r="D23" s="14"/>
      <c r="E23" s="13"/>
      <c r="F23" s="13"/>
      <c r="G23" s="13"/>
      <c r="H23" s="21"/>
      <c r="I23" s="12"/>
      <c r="J23" s="24"/>
      <c r="K23" s="3"/>
      <c r="L23" s="52"/>
      <c r="M23" s="13"/>
      <c r="N23" s="52"/>
    </row>
    <row r="24" spans="1:14" ht="12.75">
      <c r="A24" s="21"/>
      <c r="B24" s="12"/>
      <c r="C24" s="21"/>
      <c r="D24" s="21"/>
      <c r="E24" s="21"/>
      <c r="F24" s="21"/>
      <c r="G24" s="21"/>
      <c r="H24" s="21"/>
      <c r="I24" s="12"/>
      <c r="J24" s="24" t="s">
        <v>229</v>
      </c>
      <c r="K24" s="14"/>
      <c r="L24" s="45">
        <f>+L26</f>
        <v>3982224</v>
      </c>
      <c r="M24" s="13"/>
      <c r="N24" s="45">
        <f>+N26</f>
        <v>3949363</v>
      </c>
    </row>
    <row r="25" spans="1:14" ht="13.5" thickBot="1">
      <c r="A25" s="21"/>
      <c r="B25" s="21"/>
      <c r="C25" s="24" t="s">
        <v>227</v>
      </c>
      <c r="D25" s="3"/>
      <c r="E25" s="55">
        <f>+E9+E18</f>
        <v>6908422</v>
      </c>
      <c r="F25" s="10"/>
      <c r="G25" s="55">
        <f>+G9+G18</f>
        <v>7555365</v>
      </c>
      <c r="H25" s="21"/>
      <c r="I25" s="12"/>
      <c r="J25" s="14"/>
      <c r="K25" s="14"/>
      <c r="L25" s="13"/>
      <c r="M25" s="13"/>
      <c r="N25" s="13"/>
    </row>
    <row r="26" spans="1:14" ht="13.5" thickTop="1">
      <c r="A26" s="21"/>
      <c r="C26" s="21"/>
      <c r="D26" s="21"/>
      <c r="E26" s="21"/>
      <c r="F26" s="21"/>
      <c r="G26" s="21"/>
      <c r="H26" s="21"/>
      <c r="I26" s="34">
        <v>31</v>
      </c>
      <c r="J26" s="3" t="s">
        <v>48</v>
      </c>
      <c r="K26" s="14"/>
      <c r="L26" s="56">
        <v>3982224</v>
      </c>
      <c r="M26" s="13"/>
      <c r="N26" s="56">
        <v>3949363</v>
      </c>
    </row>
    <row r="27" spans="1:14" ht="12.75">
      <c r="A27" s="21"/>
      <c r="B27" s="21"/>
      <c r="C27" s="3"/>
      <c r="D27" s="3"/>
      <c r="E27" s="13"/>
      <c r="F27" s="10"/>
      <c r="G27" s="13"/>
      <c r="H27" s="21"/>
      <c r="I27" s="4"/>
      <c r="J27" s="3"/>
      <c r="K27" s="3"/>
      <c r="L27" s="13"/>
      <c r="M27" s="10"/>
      <c r="N27" s="13"/>
    </row>
    <row r="28" spans="1:14" ht="13.5" thickBot="1">
      <c r="A28" s="21"/>
      <c r="B28" s="12"/>
      <c r="C28" s="21"/>
      <c r="D28" s="21"/>
      <c r="E28" s="21"/>
      <c r="F28" s="21"/>
      <c r="G28" s="21"/>
      <c r="H28" s="21"/>
      <c r="I28" s="12"/>
      <c r="J28" s="24" t="s">
        <v>230</v>
      </c>
      <c r="K28" s="3"/>
      <c r="L28" s="55">
        <f>+L21+L24</f>
        <v>6908422</v>
      </c>
      <c r="M28" s="10"/>
      <c r="N28" s="55">
        <f>+N21+N24</f>
        <v>7555365</v>
      </c>
    </row>
    <row r="29" spans="1:14" ht="13.5" thickTop="1">
      <c r="A29" s="21"/>
      <c r="B29" s="12"/>
      <c r="C29" s="24"/>
      <c r="D29" s="3"/>
      <c r="E29" s="10"/>
      <c r="F29" s="10"/>
      <c r="G29" s="10"/>
      <c r="H29" s="21"/>
      <c r="I29" s="12"/>
      <c r="J29" s="24"/>
      <c r="K29" s="3"/>
      <c r="L29" s="10"/>
      <c r="M29" s="10"/>
      <c r="N29" s="10"/>
    </row>
    <row r="30" spans="1:14" ht="12.75">
      <c r="A30" s="21"/>
      <c r="B30" s="21"/>
      <c r="C30" s="21"/>
      <c r="D30" s="21"/>
      <c r="E30" s="21"/>
      <c r="F30" s="4"/>
      <c r="G30" s="21"/>
      <c r="H30" s="21"/>
      <c r="I30" s="21"/>
      <c r="J30" s="21"/>
      <c r="K30" s="21"/>
      <c r="L30" s="51"/>
      <c r="M30" s="21"/>
      <c r="N30" s="21"/>
    </row>
    <row r="31" spans="1:14" ht="13.5" thickBot="1">
      <c r="A31" s="21"/>
      <c r="B31" s="21"/>
      <c r="C31" s="24" t="s">
        <v>231</v>
      </c>
      <c r="D31" s="21"/>
      <c r="E31" s="57">
        <f>SUM(E32:E35)</f>
        <v>0</v>
      </c>
      <c r="F31" s="4"/>
      <c r="G31" s="57">
        <f>SUM(G32:G35)</f>
        <v>0</v>
      </c>
      <c r="H31" s="21"/>
      <c r="I31" s="21"/>
      <c r="J31" s="24" t="s">
        <v>232</v>
      </c>
      <c r="K31" s="21"/>
      <c r="L31" s="46">
        <f>SUM(L32:L35)</f>
        <v>0</v>
      </c>
      <c r="M31" s="21"/>
      <c r="N31" s="46">
        <f>SUM(N32:N35)</f>
        <v>0</v>
      </c>
    </row>
    <row r="32" spans="1:14" ht="12.75">
      <c r="A32" s="21"/>
      <c r="B32" s="34">
        <v>81</v>
      </c>
      <c r="C32" s="14" t="s">
        <v>131</v>
      </c>
      <c r="D32" s="21"/>
      <c r="E32" s="21">
        <v>0</v>
      </c>
      <c r="F32" s="4"/>
      <c r="G32" s="21">
        <v>0</v>
      </c>
      <c r="H32" s="21"/>
      <c r="I32" s="34">
        <v>91</v>
      </c>
      <c r="J32" s="14" t="s">
        <v>132</v>
      </c>
      <c r="K32" s="21"/>
      <c r="L32" s="21">
        <v>0</v>
      </c>
      <c r="M32" s="21"/>
      <c r="N32" s="21">
        <v>0</v>
      </c>
    </row>
    <row r="33" spans="1:14" ht="12.75">
      <c r="A33" s="21"/>
      <c r="B33" s="34">
        <v>82</v>
      </c>
      <c r="C33" s="14" t="s">
        <v>133</v>
      </c>
      <c r="D33" s="21"/>
      <c r="E33" s="21">
        <v>0</v>
      </c>
      <c r="F33" s="4"/>
      <c r="G33" s="21">
        <v>0</v>
      </c>
      <c r="H33" s="21"/>
      <c r="I33" s="34">
        <v>92</v>
      </c>
      <c r="J33" s="14" t="s">
        <v>134</v>
      </c>
      <c r="K33" s="21"/>
      <c r="L33" s="21">
        <v>0</v>
      </c>
      <c r="M33" s="21"/>
      <c r="N33" s="21">
        <v>0</v>
      </c>
    </row>
    <row r="34" spans="1:14" ht="12.75">
      <c r="A34" s="21"/>
      <c r="B34" s="34">
        <v>83</v>
      </c>
      <c r="C34" s="14" t="s">
        <v>135</v>
      </c>
      <c r="D34" s="21"/>
      <c r="E34" s="21">
        <v>0</v>
      </c>
      <c r="F34" s="4"/>
      <c r="G34" s="21">
        <v>0</v>
      </c>
      <c r="H34" s="21"/>
      <c r="I34" s="34">
        <v>93</v>
      </c>
      <c r="J34" s="14" t="s">
        <v>136</v>
      </c>
      <c r="K34" s="21"/>
      <c r="L34" s="21">
        <v>0</v>
      </c>
      <c r="M34" s="21"/>
      <c r="N34" s="21">
        <v>0</v>
      </c>
    </row>
    <row r="35" spans="1:15" ht="12.75">
      <c r="A35" s="21"/>
      <c r="B35" s="34">
        <v>89</v>
      </c>
      <c r="C35" s="14" t="s">
        <v>137</v>
      </c>
      <c r="D35" s="21"/>
      <c r="E35" s="21">
        <v>0</v>
      </c>
      <c r="F35" s="4"/>
      <c r="G35" s="21">
        <v>0</v>
      </c>
      <c r="H35" s="21"/>
      <c r="I35" s="34">
        <v>99</v>
      </c>
      <c r="J35" s="14" t="s">
        <v>138</v>
      </c>
      <c r="K35" s="21"/>
      <c r="L35" s="21">
        <v>0</v>
      </c>
      <c r="M35" s="21"/>
      <c r="N35" s="21">
        <v>0</v>
      </c>
      <c r="O35" s="11"/>
    </row>
    <row r="36" spans="1:14" ht="12.75">
      <c r="A36" s="21"/>
      <c r="B36" s="21"/>
      <c r="C36" s="21"/>
      <c r="D36" s="21"/>
      <c r="E36" s="21"/>
      <c r="F36" s="4"/>
      <c r="G36" s="21"/>
      <c r="H36" s="21"/>
      <c r="I36" s="21"/>
      <c r="J36" s="21"/>
      <c r="K36" s="21"/>
      <c r="L36" s="21"/>
      <c r="M36" s="21"/>
      <c r="N36" s="21"/>
    </row>
    <row r="37" spans="1:14" ht="12.75">
      <c r="A37" s="21"/>
      <c r="B37" s="21"/>
      <c r="C37" s="21"/>
      <c r="D37" s="21"/>
      <c r="E37" s="21"/>
      <c r="F37" s="21"/>
      <c r="G37" s="21"/>
      <c r="H37" s="21"/>
      <c r="I37" s="21"/>
      <c r="J37" s="21"/>
      <c r="K37" s="21"/>
      <c r="L37" s="21"/>
      <c r="M37" s="21"/>
      <c r="N37" s="21"/>
    </row>
    <row r="38" spans="1:14" ht="12.75">
      <c r="A38" s="21"/>
      <c r="B38" s="21"/>
      <c r="C38" s="21"/>
      <c r="D38" s="21"/>
      <c r="E38" s="21"/>
      <c r="F38" s="21"/>
      <c r="G38" s="21"/>
      <c r="H38" s="21"/>
      <c r="I38" s="21"/>
      <c r="J38" s="21"/>
      <c r="K38" s="21"/>
      <c r="L38" s="21"/>
      <c r="M38" s="21"/>
      <c r="N38" s="21"/>
    </row>
    <row r="39" spans="1:14" ht="12.75">
      <c r="A39" s="21"/>
      <c r="B39" s="21"/>
      <c r="C39" s="7"/>
      <c r="D39" s="21"/>
      <c r="E39" s="21"/>
      <c r="F39" s="7"/>
      <c r="G39" s="21"/>
      <c r="H39" s="21"/>
      <c r="I39" s="21"/>
      <c r="J39" s="21"/>
      <c r="K39" s="7"/>
      <c r="L39" s="7"/>
      <c r="M39" s="21"/>
      <c r="N39" s="51"/>
    </row>
    <row r="40" spans="1:14" ht="12.75">
      <c r="A40" s="21"/>
      <c r="B40" s="21"/>
      <c r="C40" s="20" t="s">
        <v>196</v>
      </c>
      <c r="D40" s="7"/>
      <c r="E40" s="7"/>
      <c r="F40" s="7"/>
      <c r="G40" s="7"/>
      <c r="H40" s="7"/>
      <c r="I40" s="7"/>
      <c r="J40" s="30" t="s">
        <v>276</v>
      </c>
      <c r="K40" s="21"/>
      <c r="L40" s="21"/>
      <c r="M40" s="21"/>
      <c r="N40" s="21"/>
    </row>
    <row r="41" spans="1:14" ht="12.75">
      <c r="A41" s="21"/>
      <c r="B41" s="21"/>
      <c r="C41" s="7" t="s">
        <v>139</v>
      </c>
      <c r="D41" s="7"/>
      <c r="E41" s="7"/>
      <c r="F41" s="7"/>
      <c r="G41" s="7"/>
      <c r="H41" s="7"/>
      <c r="I41" s="7"/>
      <c r="J41" s="30" t="s">
        <v>58</v>
      </c>
      <c r="K41" s="21"/>
      <c r="L41" s="21"/>
      <c r="M41" s="21"/>
      <c r="N41" s="21"/>
    </row>
    <row r="42" spans="1:14" ht="12.75">
      <c r="A42" s="21"/>
      <c r="B42" s="21"/>
      <c r="C42" s="7"/>
      <c r="D42" s="7"/>
      <c r="E42" s="7"/>
      <c r="F42" s="7"/>
      <c r="G42" s="7"/>
      <c r="H42" s="7"/>
      <c r="I42" s="7"/>
      <c r="J42" s="30"/>
      <c r="K42" s="21"/>
      <c r="L42" s="21"/>
      <c r="M42" s="21"/>
      <c r="N42" s="21"/>
    </row>
    <row r="43" spans="1:14" ht="12.75">
      <c r="A43" s="21"/>
      <c r="C43" s="21"/>
      <c r="D43" s="21"/>
      <c r="E43" s="21"/>
      <c r="F43" s="21"/>
      <c r="G43" s="21"/>
      <c r="H43" s="21"/>
      <c r="I43" s="21"/>
      <c r="J43" s="21"/>
      <c r="K43" s="21"/>
      <c r="L43" s="21"/>
      <c r="M43" s="21"/>
      <c r="N43" s="21"/>
    </row>
    <row r="44" spans="1:14" ht="12.75">
      <c r="A44" s="21"/>
      <c r="B44" s="21"/>
      <c r="C44" s="21"/>
      <c r="D44" s="21"/>
      <c r="E44" s="21"/>
      <c r="F44" s="21"/>
      <c r="G44" s="21"/>
      <c r="H44" s="21"/>
      <c r="I44" s="21"/>
      <c r="J44" s="21"/>
      <c r="K44" s="21"/>
      <c r="L44" s="21"/>
      <c r="M44" s="21"/>
      <c r="N44" s="21"/>
    </row>
    <row r="45" spans="1:14" ht="12.75">
      <c r="A45" s="21"/>
      <c r="B45" s="21"/>
      <c r="C45" s="21"/>
      <c r="D45" s="21"/>
      <c r="E45" s="21"/>
      <c r="F45" s="21"/>
      <c r="G45" s="21"/>
      <c r="H45" s="21"/>
      <c r="I45" s="21"/>
      <c r="J45" s="21"/>
      <c r="K45" s="21"/>
      <c r="L45" s="21"/>
      <c r="M45" s="21"/>
      <c r="N45" s="21"/>
    </row>
    <row r="46" spans="1:14" ht="12.75">
      <c r="A46" s="21"/>
      <c r="B46" s="21"/>
      <c r="C46" s="21"/>
      <c r="D46" s="21"/>
      <c r="E46" s="21"/>
      <c r="F46" s="21"/>
      <c r="G46" s="21"/>
      <c r="H46" s="21"/>
      <c r="I46" s="21"/>
      <c r="J46" s="21"/>
      <c r="K46" s="21"/>
      <c r="L46" s="21"/>
      <c r="M46" s="21"/>
      <c r="N46" s="21"/>
    </row>
    <row r="47" spans="1:14" ht="12.75">
      <c r="A47" s="21"/>
      <c r="B47" s="21"/>
      <c r="C47" s="21"/>
      <c r="D47" s="21"/>
      <c r="E47" s="21"/>
      <c r="F47" s="21"/>
      <c r="G47" s="21"/>
      <c r="H47" s="21"/>
      <c r="I47" s="21"/>
      <c r="J47" s="21"/>
      <c r="K47" s="21"/>
      <c r="L47" s="21"/>
      <c r="M47" s="21"/>
      <c r="N47" s="21"/>
    </row>
    <row r="48" spans="1:14" ht="12.75">
      <c r="A48" s="21"/>
      <c r="B48" s="21"/>
      <c r="C48" s="21"/>
      <c r="D48" s="21"/>
      <c r="E48" s="21"/>
      <c r="F48" s="21"/>
      <c r="G48" s="21"/>
      <c r="H48" s="21"/>
      <c r="I48" s="21"/>
      <c r="J48" s="21"/>
      <c r="K48" s="21"/>
      <c r="L48" s="21"/>
      <c r="M48" s="21"/>
      <c r="N48" s="21"/>
    </row>
    <row r="49" spans="1:14" ht="12.75">
      <c r="A49" s="21"/>
      <c r="B49" s="21"/>
      <c r="C49" s="21"/>
      <c r="D49" s="21"/>
      <c r="E49" s="21"/>
      <c r="F49" s="21"/>
      <c r="G49" s="21"/>
      <c r="H49" s="21"/>
      <c r="I49" s="21"/>
      <c r="J49" s="21"/>
      <c r="K49" s="21"/>
      <c r="L49" s="21"/>
      <c r="M49" s="21"/>
      <c r="N49" s="21"/>
    </row>
    <row r="50" spans="1:14" ht="12.75">
      <c r="A50" s="21"/>
      <c r="B50" s="21"/>
      <c r="C50" s="21"/>
      <c r="D50" s="21"/>
      <c r="E50" s="21"/>
      <c r="F50" s="21"/>
      <c r="G50" s="21"/>
      <c r="H50" s="21"/>
      <c r="I50" s="21"/>
      <c r="J50" s="21"/>
      <c r="K50" s="21"/>
      <c r="L50" s="21"/>
      <c r="M50" s="21"/>
      <c r="N50" s="21"/>
    </row>
    <row r="51" spans="1:14" ht="12.75">
      <c r="A51" s="21"/>
      <c r="B51" s="21"/>
      <c r="C51" s="21"/>
      <c r="D51" s="21"/>
      <c r="E51" s="21"/>
      <c r="F51" s="21"/>
      <c r="G51" s="21"/>
      <c r="H51" s="21"/>
      <c r="I51" s="21"/>
      <c r="J51" s="21"/>
      <c r="K51" s="21"/>
      <c r="L51" s="21"/>
      <c r="M51" s="21"/>
      <c r="N51" s="21"/>
    </row>
    <row r="52" spans="1:14" ht="12.75">
      <c r="A52" s="21"/>
      <c r="B52" s="21"/>
      <c r="C52" s="21"/>
      <c r="D52" s="21"/>
      <c r="E52" s="21"/>
      <c r="F52" s="21"/>
      <c r="G52" s="21"/>
      <c r="H52" s="21"/>
      <c r="I52" s="21"/>
      <c r="J52" s="21"/>
      <c r="K52" s="21"/>
      <c r="L52" s="21"/>
      <c r="M52" s="21"/>
      <c r="N52" s="21"/>
    </row>
    <row r="53" spans="7:15" ht="12.75">
      <c r="G53" s="11"/>
      <c r="H53" s="11"/>
      <c r="I53" s="11"/>
      <c r="J53" s="11"/>
      <c r="K53" s="11"/>
      <c r="L53" s="11"/>
      <c r="M53" s="11"/>
      <c r="N53" s="11"/>
      <c r="O53" s="11"/>
    </row>
    <row r="54" spans="7:15" ht="12.75">
      <c r="G54" s="11"/>
      <c r="H54" s="11"/>
      <c r="I54" s="11"/>
      <c r="J54" s="11"/>
      <c r="K54" s="11"/>
      <c r="L54" s="11"/>
      <c r="M54" s="11"/>
      <c r="N54" s="11"/>
      <c r="O54" s="11"/>
    </row>
    <row r="55" spans="7:15" ht="12.75">
      <c r="G55" s="11"/>
      <c r="H55" s="11"/>
      <c r="I55" s="11"/>
      <c r="J55" s="11"/>
      <c r="K55" s="11"/>
      <c r="L55" s="11"/>
      <c r="M55" s="11"/>
      <c r="N55" s="11"/>
      <c r="O55" s="11"/>
    </row>
    <row r="56" spans="7:15" ht="12.75">
      <c r="G56" s="11"/>
      <c r="H56" s="11"/>
      <c r="I56" s="11"/>
      <c r="J56" s="11"/>
      <c r="K56" s="11"/>
      <c r="L56" s="11"/>
      <c r="M56" s="11"/>
      <c r="N56" s="11"/>
      <c r="O56" s="11"/>
    </row>
    <row r="57" spans="7:15" ht="12.75">
      <c r="G57" s="11"/>
      <c r="H57" s="11"/>
      <c r="I57" s="11"/>
      <c r="J57" s="11"/>
      <c r="K57" s="11"/>
      <c r="L57" s="11"/>
      <c r="M57" s="11"/>
      <c r="N57" s="11"/>
      <c r="O57" s="11"/>
    </row>
    <row r="58" spans="7:15" ht="12.75">
      <c r="G58" s="11"/>
      <c r="H58" s="11"/>
      <c r="I58" s="11"/>
      <c r="J58" s="11"/>
      <c r="K58" s="11"/>
      <c r="L58" s="11"/>
      <c r="M58" s="11"/>
      <c r="N58" s="11"/>
      <c r="O58" s="11"/>
    </row>
    <row r="59" spans="7:15" ht="12.75">
      <c r="G59" s="11"/>
      <c r="H59" s="11"/>
      <c r="I59" s="11"/>
      <c r="J59" s="11"/>
      <c r="K59" s="11"/>
      <c r="L59" s="11"/>
      <c r="M59" s="11"/>
      <c r="N59" s="11"/>
      <c r="O59" s="11"/>
    </row>
    <row r="60" spans="7:15" ht="12.75">
      <c r="G60" s="11"/>
      <c r="H60" s="11"/>
      <c r="I60" s="11"/>
      <c r="J60" s="11"/>
      <c r="K60" s="11"/>
      <c r="L60" s="11"/>
      <c r="M60" s="11"/>
      <c r="N60" s="11"/>
      <c r="O60" s="11"/>
    </row>
    <row r="61" spans="7:15" ht="12.75">
      <c r="G61" s="11"/>
      <c r="H61" s="11"/>
      <c r="I61" s="11"/>
      <c r="J61" s="11"/>
      <c r="K61" s="11"/>
      <c r="L61" s="11"/>
      <c r="M61" s="11"/>
      <c r="N61" s="11"/>
      <c r="O61" s="11"/>
    </row>
    <row r="62" spans="7:15" ht="12.75">
      <c r="G62" s="11"/>
      <c r="H62" s="11"/>
      <c r="I62" s="11"/>
      <c r="J62" s="11"/>
      <c r="K62" s="11"/>
      <c r="L62" s="11"/>
      <c r="M62" s="11"/>
      <c r="N62" s="11"/>
      <c r="O62" s="11"/>
    </row>
    <row r="63" spans="7:15" ht="12.75">
      <c r="G63" s="11"/>
      <c r="H63" s="11"/>
      <c r="I63" s="11"/>
      <c r="J63" s="11"/>
      <c r="K63" s="11"/>
      <c r="L63" s="11"/>
      <c r="M63" s="11"/>
      <c r="N63" s="11"/>
      <c r="O63" s="11"/>
    </row>
    <row r="64" spans="7:15" ht="12.75">
      <c r="G64" s="11"/>
      <c r="H64" s="11"/>
      <c r="I64" s="11"/>
      <c r="J64" s="11"/>
      <c r="K64" s="11"/>
      <c r="L64" s="11"/>
      <c r="M64" s="11"/>
      <c r="N64" s="11"/>
      <c r="O64" s="11"/>
    </row>
    <row r="65" spans="3:15" ht="12.75">
      <c r="C65" s="58"/>
      <c r="G65" s="11"/>
      <c r="H65" s="11"/>
      <c r="I65" s="11"/>
      <c r="J65" s="11"/>
      <c r="K65" s="11"/>
      <c r="L65" s="11"/>
      <c r="M65" s="11"/>
      <c r="N65" s="11"/>
      <c r="O65" s="11"/>
    </row>
    <row r="66" spans="2:15" ht="12.75">
      <c r="B66" s="59"/>
      <c r="C66" s="58"/>
      <c r="D66" s="58"/>
      <c r="E66" s="60"/>
      <c r="F66" s="60"/>
      <c r="G66" s="11"/>
      <c r="H66" s="11"/>
      <c r="I66" s="11"/>
      <c r="J66" s="11"/>
      <c r="K66" s="11"/>
      <c r="L66" s="11"/>
      <c r="M66" s="11"/>
      <c r="N66" s="11"/>
      <c r="O66" s="11"/>
    </row>
    <row r="67" spans="2:15" ht="12.75">
      <c r="B67" s="59"/>
      <c r="C67" s="58"/>
      <c r="D67" s="58"/>
      <c r="E67" s="60"/>
      <c r="F67" s="60"/>
      <c r="G67" s="11"/>
      <c r="H67" s="11"/>
      <c r="I67" s="11"/>
      <c r="J67" s="11"/>
      <c r="K67" s="11"/>
      <c r="L67" s="11"/>
      <c r="M67" s="11"/>
      <c r="N67" s="11"/>
      <c r="O67" s="11"/>
    </row>
    <row r="68" spans="2:15" ht="12.75">
      <c r="B68" s="59"/>
      <c r="C68" s="58"/>
      <c r="D68" s="58"/>
      <c r="E68" s="60"/>
      <c r="F68" s="60"/>
      <c r="G68" s="11"/>
      <c r="H68" s="11"/>
      <c r="I68" s="11"/>
      <c r="J68" s="11"/>
      <c r="K68" s="11"/>
      <c r="L68" s="11"/>
      <c r="M68" s="11"/>
      <c r="N68" s="11"/>
      <c r="O68" s="11"/>
    </row>
    <row r="69" spans="2:15" ht="12.75">
      <c r="B69" s="59"/>
      <c r="C69" s="58"/>
      <c r="D69" s="58"/>
      <c r="E69" s="60"/>
      <c r="F69" s="60"/>
      <c r="G69" s="11"/>
      <c r="H69" s="11"/>
      <c r="I69" s="11"/>
      <c r="J69" s="11"/>
      <c r="K69" s="11"/>
      <c r="L69" s="11"/>
      <c r="M69" s="11"/>
      <c r="N69" s="11"/>
      <c r="O69" s="11"/>
    </row>
    <row r="70" spans="2:15" ht="12.75">
      <c r="B70" s="59"/>
      <c r="C70" s="58"/>
      <c r="D70" s="58"/>
      <c r="E70" s="60"/>
      <c r="F70" s="60"/>
      <c r="G70" s="11"/>
      <c r="H70" s="11"/>
      <c r="I70" s="11"/>
      <c r="J70" s="11"/>
      <c r="K70" s="11"/>
      <c r="L70" s="11"/>
      <c r="M70" s="11"/>
      <c r="N70" s="11"/>
      <c r="O70" s="11"/>
    </row>
    <row r="71" spans="2:15" ht="12.75">
      <c r="B71" s="59"/>
      <c r="C71" s="58"/>
      <c r="D71" s="58"/>
      <c r="E71" s="60"/>
      <c r="F71" s="60"/>
      <c r="G71" s="11"/>
      <c r="H71" s="11"/>
      <c r="I71" s="11"/>
      <c r="J71" s="11"/>
      <c r="K71" s="11"/>
      <c r="L71" s="11"/>
      <c r="M71" s="11"/>
      <c r="N71" s="11"/>
      <c r="O71" s="11"/>
    </row>
  </sheetData>
  <sheetProtection password="CC51" sheet="1"/>
  <printOptions/>
  <pageMargins left="0.12" right="0.1968503937007874" top="0.3937007874015748" bottom="0.3937007874015748" header="0" footer="0"/>
  <pageSetup horizontalDpi="300" verticalDpi="300" orientation="landscape" paperSize="9" scale="80" r:id="rId1"/>
</worksheet>
</file>

<file path=xl/worksheets/sheet5.xml><?xml version="1.0" encoding="utf-8"?>
<worksheet xmlns="http://schemas.openxmlformats.org/spreadsheetml/2006/main" xmlns:r="http://schemas.openxmlformats.org/officeDocument/2006/relationships">
  <sheetPr>
    <tabColor indexed="10"/>
  </sheetPr>
  <dimension ref="A1:J104"/>
  <sheetViews>
    <sheetView zoomScale="75" zoomScaleNormal="75" zoomScalePageLayoutView="0" workbookViewId="0" topLeftCell="A1">
      <selection activeCell="D91" sqref="D91"/>
    </sheetView>
  </sheetViews>
  <sheetFormatPr defaultColWidth="11.421875" defaultRowHeight="12.75"/>
  <cols>
    <col min="1" max="1" width="4.7109375" style="5" customWidth="1"/>
    <col min="2" max="2" width="9.140625" style="5" customWidth="1"/>
    <col min="3" max="3" width="41.421875" style="5" customWidth="1"/>
    <col min="4" max="4" width="15.28125" style="5" customWidth="1"/>
    <col min="5" max="5" width="4.28125" style="5" customWidth="1"/>
    <col min="6" max="6" width="14.28125" style="5" customWidth="1"/>
    <col min="7" max="16384" width="11.421875" style="5" customWidth="1"/>
  </cols>
  <sheetData>
    <row r="1" spans="1:6" ht="12.75">
      <c r="A1" s="21"/>
      <c r="B1" s="2"/>
      <c r="C1" s="21"/>
      <c r="D1" s="31" t="s">
        <v>62</v>
      </c>
      <c r="E1" s="21"/>
      <c r="F1" s="21"/>
    </row>
    <row r="2" spans="1:6" ht="12.75">
      <c r="A2" s="21"/>
      <c r="B2" s="2"/>
      <c r="C2" s="21"/>
      <c r="D2" s="31" t="str">
        <f>+BLCE122010!I2</f>
        <v>NIT :890802795-8</v>
      </c>
      <c r="E2" s="21"/>
      <c r="F2" s="21"/>
    </row>
    <row r="3" spans="1:6" ht="12.75">
      <c r="A3" s="21"/>
      <c r="B3" s="7"/>
      <c r="C3" s="21"/>
      <c r="D3" s="31" t="s">
        <v>140</v>
      </c>
      <c r="E3" s="21"/>
      <c r="F3" s="21"/>
    </row>
    <row r="4" spans="1:6" ht="12.75">
      <c r="A4" s="21"/>
      <c r="B4" s="2"/>
      <c r="C4" s="21"/>
      <c r="D4" s="31" t="s">
        <v>271</v>
      </c>
      <c r="E4" s="21"/>
      <c r="F4" s="21"/>
    </row>
    <row r="5" spans="1:6" ht="12.75">
      <c r="A5" s="21"/>
      <c r="B5" s="7"/>
      <c r="C5" s="21"/>
      <c r="D5" s="31" t="s">
        <v>65</v>
      </c>
      <c r="E5" s="21"/>
      <c r="F5" s="21"/>
    </row>
    <row r="6" spans="1:6" ht="12.75">
      <c r="A6" s="21"/>
      <c r="B6" s="7"/>
      <c r="C6" s="7"/>
      <c r="D6" s="21"/>
      <c r="E6" s="21"/>
      <c r="F6" s="23"/>
    </row>
    <row r="7" spans="1:6" ht="12.75">
      <c r="A7" s="21"/>
      <c r="B7" s="24" t="s">
        <v>130</v>
      </c>
      <c r="C7" s="24" t="s">
        <v>59</v>
      </c>
      <c r="D7" s="32">
        <v>40178</v>
      </c>
      <c r="E7" s="24"/>
      <c r="F7" s="32">
        <v>40513</v>
      </c>
    </row>
    <row r="8" spans="1:6" ht="12.75">
      <c r="A8" s="21"/>
      <c r="B8" s="24"/>
      <c r="C8" s="24"/>
      <c r="D8" s="33"/>
      <c r="E8" s="24"/>
      <c r="F8" s="24"/>
    </row>
    <row r="9" spans="1:8" ht="13.5" thickBot="1">
      <c r="A9" s="7"/>
      <c r="B9" s="34">
        <v>4</v>
      </c>
      <c r="C9" s="24" t="s">
        <v>224</v>
      </c>
      <c r="D9" s="35">
        <f>+D11+D16+D20+D26+D31</f>
        <v>3581716</v>
      </c>
      <c r="E9" s="19"/>
      <c r="F9" s="35">
        <f>+F11+F16+F20+F26+F31</f>
        <v>3722744</v>
      </c>
      <c r="H9" s="22"/>
    </row>
    <row r="10" spans="1:8" ht="12.75">
      <c r="A10" s="7"/>
      <c r="B10" s="12"/>
      <c r="C10" s="3"/>
      <c r="D10" s="19"/>
      <c r="E10" s="19"/>
      <c r="F10" s="19"/>
      <c r="H10" s="22"/>
    </row>
    <row r="11" spans="1:6" ht="12.75">
      <c r="A11" s="7"/>
      <c r="B11" s="34">
        <v>41</v>
      </c>
      <c r="C11" s="3" t="s">
        <v>216</v>
      </c>
      <c r="D11" s="44">
        <f>SUM(D12:D14)</f>
        <v>239280</v>
      </c>
      <c r="E11" s="18"/>
      <c r="F11" s="44">
        <f>SUM(F12:F14)</f>
        <v>339978</v>
      </c>
    </row>
    <row r="12" spans="1:6" ht="12.75">
      <c r="A12" s="7"/>
      <c r="B12" s="12">
        <v>4105</v>
      </c>
      <c r="C12" s="14" t="s">
        <v>52</v>
      </c>
      <c r="D12" s="19">
        <v>122757</v>
      </c>
      <c r="E12" s="18"/>
      <c r="F12" s="19">
        <v>199289</v>
      </c>
    </row>
    <row r="13" spans="1:6" ht="12.75">
      <c r="A13" s="7"/>
      <c r="B13" s="12">
        <v>4110</v>
      </c>
      <c r="C13" s="14" t="s">
        <v>53</v>
      </c>
      <c r="D13" s="19">
        <v>116523</v>
      </c>
      <c r="E13" s="18"/>
      <c r="F13" s="19">
        <v>140689</v>
      </c>
    </row>
    <row r="14" spans="1:10" ht="12.75">
      <c r="A14" s="7"/>
      <c r="B14" s="12">
        <v>4115</v>
      </c>
      <c r="C14" s="14" t="s">
        <v>54</v>
      </c>
      <c r="D14" s="19">
        <v>0</v>
      </c>
      <c r="E14" s="18"/>
      <c r="F14" s="19">
        <v>0</v>
      </c>
      <c r="J14" s="22"/>
    </row>
    <row r="15" spans="1:10" ht="12.75">
      <c r="A15" s="7"/>
      <c r="B15" s="12"/>
      <c r="C15" s="14"/>
      <c r="D15" s="19"/>
      <c r="E15" s="18"/>
      <c r="F15" s="19"/>
      <c r="J15" s="22"/>
    </row>
    <row r="16" spans="1:10" ht="12.75">
      <c r="A16" s="7"/>
      <c r="B16" s="34">
        <v>42</v>
      </c>
      <c r="C16" s="3" t="s">
        <v>20</v>
      </c>
      <c r="D16" s="44">
        <f>SUM(D17:D18)</f>
        <v>0</v>
      </c>
      <c r="E16" s="18"/>
      <c r="F16" s="44">
        <f>SUM(F17:F18)</f>
        <v>0</v>
      </c>
      <c r="J16" s="22"/>
    </row>
    <row r="17" spans="1:6" ht="12.75">
      <c r="A17" s="7"/>
      <c r="B17" s="12">
        <v>4201</v>
      </c>
      <c r="C17" s="14" t="s">
        <v>21</v>
      </c>
      <c r="D17" s="19">
        <v>0</v>
      </c>
      <c r="E17" s="18"/>
      <c r="F17" s="19">
        <v>0</v>
      </c>
    </row>
    <row r="18" spans="1:6" ht="12.75">
      <c r="A18" s="21"/>
      <c r="B18" s="12">
        <v>4295</v>
      </c>
      <c r="C18" s="14" t="s">
        <v>22</v>
      </c>
      <c r="D18" s="13">
        <v>0</v>
      </c>
      <c r="E18" s="13"/>
      <c r="F18" s="13">
        <v>0</v>
      </c>
    </row>
    <row r="19" spans="1:6" ht="12.75">
      <c r="A19" s="21"/>
      <c r="B19" s="12"/>
      <c r="C19" s="14"/>
      <c r="D19" s="13"/>
      <c r="E19" s="13"/>
      <c r="F19" s="13"/>
    </row>
    <row r="20" spans="1:6" ht="12.75">
      <c r="A20" s="7"/>
      <c r="B20" s="34">
        <v>43</v>
      </c>
      <c r="C20" s="3" t="s">
        <v>23</v>
      </c>
      <c r="D20" s="44">
        <f>SUM(D21:D24)</f>
        <v>0</v>
      </c>
      <c r="E20" s="10"/>
      <c r="F20" s="44">
        <f>SUM(F21:F24)</f>
        <v>0</v>
      </c>
    </row>
    <row r="21" spans="1:6" ht="12.75">
      <c r="A21" s="21"/>
      <c r="B21" s="12">
        <v>4321</v>
      </c>
      <c r="C21" s="14" t="s">
        <v>24</v>
      </c>
      <c r="D21" s="19">
        <v>0</v>
      </c>
      <c r="E21" s="13"/>
      <c r="F21" s="19">
        <v>0</v>
      </c>
    </row>
    <row r="22" spans="1:6" ht="12.75">
      <c r="A22" s="21"/>
      <c r="B22" s="12">
        <v>4323</v>
      </c>
      <c r="C22" s="14" t="s">
        <v>25</v>
      </c>
      <c r="D22" s="26">
        <v>0</v>
      </c>
      <c r="E22" s="13"/>
      <c r="F22" s="13">
        <v>0</v>
      </c>
    </row>
    <row r="23" spans="1:6" ht="12.75">
      <c r="A23" s="21"/>
      <c r="B23" s="12">
        <v>4330</v>
      </c>
      <c r="C23" s="4" t="s">
        <v>55</v>
      </c>
      <c r="D23" s="13">
        <v>0</v>
      </c>
      <c r="E23" s="13"/>
      <c r="F23" s="13">
        <v>0</v>
      </c>
    </row>
    <row r="24" spans="1:6" ht="12.75">
      <c r="A24" s="21"/>
      <c r="B24" s="12">
        <v>4390</v>
      </c>
      <c r="C24" s="14" t="s">
        <v>26</v>
      </c>
      <c r="D24" s="13">
        <v>0</v>
      </c>
      <c r="E24" s="13"/>
      <c r="F24" s="13">
        <v>0</v>
      </c>
    </row>
    <row r="25" spans="1:6" ht="12.75">
      <c r="A25" s="21"/>
      <c r="B25" s="12"/>
      <c r="C25" s="14"/>
      <c r="D25" s="13"/>
      <c r="E25" s="13"/>
      <c r="F25" s="13"/>
    </row>
    <row r="26" spans="1:6" ht="12.75">
      <c r="A26" s="21"/>
      <c r="B26" s="34">
        <v>44</v>
      </c>
      <c r="C26" s="3" t="s">
        <v>217</v>
      </c>
      <c r="D26" s="45">
        <f>SUM(D27:D29)</f>
        <v>3273603</v>
      </c>
      <c r="E26" s="13"/>
      <c r="F26" s="45">
        <f>SUM(F27:F29)</f>
        <v>3217444</v>
      </c>
    </row>
    <row r="27" spans="1:6" ht="12.75">
      <c r="A27" s="7"/>
      <c r="B27" s="12">
        <v>4403</v>
      </c>
      <c r="C27" s="14" t="s">
        <v>56</v>
      </c>
      <c r="D27" s="13">
        <v>0</v>
      </c>
      <c r="E27" s="10"/>
      <c r="F27" s="13">
        <v>0</v>
      </c>
    </row>
    <row r="28" spans="1:6" ht="12.75">
      <c r="A28" s="7"/>
      <c r="B28" s="12">
        <v>4408</v>
      </c>
      <c r="C28" s="14" t="s">
        <v>57</v>
      </c>
      <c r="D28" s="13">
        <v>1961793</v>
      </c>
      <c r="E28" s="10"/>
      <c r="F28" s="13">
        <v>1972200</v>
      </c>
    </row>
    <row r="29" spans="1:6" ht="12.75">
      <c r="A29" s="7"/>
      <c r="B29" s="25">
        <v>4428</v>
      </c>
      <c r="C29" s="4" t="s">
        <v>18</v>
      </c>
      <c r="D29" s="13">
        <v>1311810</v>
      </c>
      <c r="E29" s="10"/>
      <c r="F29" s="13">
        <v>1245244</v>
      </c>
    </row>
    <row r="30" spans="1:6" ht="12.75">
      <c r="A30" s="7"/>
      <c r="B30" s="25"/>
      <c r="C30" s="4"/>
      <c r="D30" s="13"/>
      <c r="E30" s="10"/>
      <c r="F30" s="13"/>
    </row>
    <row r="31" spans="1:6" ht="12.75">
      <c r="A31" s="7"/>
      <c r="B31" s="67">
        <v>47</v>
      </c>
      <c r="C31" s="8" t="s">
        <v>218</v>
      </c>
      <c r="D31" s="10">
        <f>+D32</f>
        <v>68833</v>
      </c>
      <c r="E31" s="10"/>
      <c r="F31" s="10">
        <f>+F32</f>
        <v>165322</v>
      </c>
    </row>
    <row r="32" spans="1:6" ht="12.75">
      <c r="A32" s="7"/>
      <c r="B32" s="12">
        <v>4722</v>
      </c>
      <c r="C32" s="14" t="s">
        <v>200</v>
      </c>
      <c r="D32" s="13">
        <v>68833</v>
      </c>
      <c r="E32" s="10"/>
      <c r="F32" s="13">
        <v>165322</v>
      </c>
    </row>
    <row r="33" spans="1:6" ht="12.75">
      <c r="A33" s="7"/>
      <c r="B33" s="12"/>
      <c r="C33" s="14"/>
      <c r="D33" s="13"/>
      <c r="E33" s="10"/>
      <c r="F33" s="13"/>
    </row>
    <row r="34" spans="1:8" ht="13.5" thickBot="1">
      <c r="A34" s="21"/>
      <c r="B34" s="9"/>
      <c r="C34" s="3" t="s">
        <v>225</v>
      </c>
      <c r="D34" s="38">
        <f>+D36+D43+D53+D64+D50</f>
        <v>3962626</v>
      </c>
      <c r="E34" s="13"/>
      <c r="F34" s="38">
        <f>+F36+F43+F53+F64+F50+F42</f>
        <v>3897094</v>
      </c>
      <c r="H34" s="22"/>
    </row>
    <row r="35" spans="1:6" ht="12.75">
      <c r="A35" s="21"/>
      <c r="B35" s="9"/>
      <c r="C35" s="3"/>
      <c r="D35" s="10"/>
      <c r="E35" s="13"/>
      <c r="F35" s="10"/>
    </row>
    <row r="36" spans="1:6" ht="12.75">
      <c r="A36" s="21"/>
      <c r="B36" s="34">
        <v>51</v>
      </c>
      <c r="C36" s="3" t="s">
        <v>219</v>
      </c>
      <c r="D36" s="44">
        <f>SUM(D37:D41)</f>
        <v>593577</v>
      </c>
      <c r="E36" s="13"/>
      <c r="F36" s="44">
        <f>SUM(F37:F41)</f>
        <v>606880</v>
      </c>
    </row>
    <row r="37" spans="1:6" ht="12.75">
      <c r="A37" s="21"/>
      <c r="B37" s="12">
        <v>5101</v>
      </c>
      <c r="C37" s="14" t="s">
        <v>42</v>
      </c>
      <c r="D37" s="13">
        <v>376569</v>
      </c>
      <c r="E37" s="13"/>
      <c r="F37" s="13">
        <v>442563</v>
      </c>
    </row>
    <row r="38" spans="1:6" ht="12.75">
      <c r="A38" s="21"/>
      <c r="B38" s="12">
        <v>5102</v>
      </c>
      <c r="C38" s="14" t="s">
        <v>116</v>
      </c>
      <c r="D38" s="13">
        <v>62789</v>
      </c>
      <c r="E38" s="13"/>
      <c r="F38" s="13">
        <v>39431</v>
      </c>
    </row>
    <row r="39" spans="1:6" ht="12.75">
      <c r="A39" s="21"/>
      <c r="B39" s="12">
        <v>5103</v>
      </c>
      <c r="C39" s="14" t="s">
        <v>36</v>
      </c>
      <c r="D39" s="13">
        <v>53511</v>
      </c>
      <c r="E39" s="13"/>
      <c r="F39" s="13">
        <v>60992</v>
      </c>
    </row>
    <row r="40" spans="1:6" ht="12.75">
      <c r="A40" s="21"/>
      <c r="B40" s="12">
        <v>5104</v>
      </c>
      <c r="C40" s="14" t="s">
        <v>117</v>
      </c>
      <c r="D40" s="13">
        <v>8445</v>
      </c>
      <c r="E40" s="13"/>
      <c r="F40" s="13">
        <v>10225</v>
      </c>
    </row>
    <row r="41" spans="1:6" ht="12.75">
      <c r="A41" s="21"/>
      <c r="B41" s="12">
        <v>5111</v>
      </c>
      <c r="C41" s="14" t="s">
        <v>118</v>
      </c>
      <c r="D41" s="13">
        <v>92263</v>
      </c>
      <c r="E41" s="13"/>
      <c r="F41" s="13">
        <v>53669</v>
      </c>
    </row>
    <row r="42" spans="1:6" ht="12.75">
      <c r="A42" s="21"/>
      <c r="B42" s="34">
        <v>52</v>
      </c>
      <c r="C42" s="3" t="s">
        <v>203</v>
      </c>
      <c r="D42" s="10">
        <v>0</v>
      </c>
      <c r="E42" s="13"/>
      <c r="F42" s="10">
        <v>780</v>
      </c>
    </row>
    <row r="43" spans="1:6" ht="12.75">
      <c r="A43" s="21"/>
      <c r="B43" s="34">
        <v>53</v>
      </c>
      <c r="C43" s="3" t="s">
        <v>220</v>
      </c>
      <c r="D43" s="45">
        <f>SUM(D44:D48)</f>
        <v>12174</v>
      </c>
      <c r="E43" s="13"/>
      <c r="F43" s="45">
        <f>SUM(F44:F48)</f>
        <v>0</v>
      </c>
    </row>
    <row r="44" spans="1:6" ht="12.75">
      <c r="A44" s="21"/>
      <c r="B44" s="12">
        <v>5303</v>
      </c>
      <c r="C44" s="14" t="s">
        <v>106</v>
      </c>
      <c r="D44" s="19">
        <v>0</v>
      </c>
      <c r="E44" s="13"/>
      <c r="F44" s="19">
        <v>0</v>
      </c>
    </row>
    <row r="45" spans="1:6" ht="12.75">
      <c r="A45" s="21"/>
      <c r="B45" s="12">
        <v>5304</v>
      </c>
      <c r="C45" s="14" t="s">
        <v>110</v>
      </c>
      <c r="D45" s="13">
        <v>0</v>
      </c>
      <c r="E45" s="13"/>
      <c r="F45" s="13">
        <v>0</v>
      </c>
    </row>
    <row r="46" spans="1:6" ht="12.75">
      <c r="A46" s="21"/>
      <c r="B46" s="12">
        <v>5314</v>
      </c>
      <c r="C46" s="14" t="s">
        <v>201</v>
      </c>
      <c r="D46" s="13">
        <v>9938</v>
      </c>
      <c r="E46" s="13"/>
      <c r="F46" s="13">
        <v>0</v>
      </c>
    </row>
    <row r="47" spans="1:6" ht="12.75">
      <c r="A47" s="21"/>
      <c r="B47" s="12">
        <v>5320</v>
      </c>
      <c r="C47" s="14" t="s">
        <v>29</v>
      </c>
      <c r="D47" s="13">
        <v>0</v>
      </c>
      <c r="E47" s="13"/>
      <c r="F47" s="13">
        <v>0</v>
      </c>
    </row>
    <row r="48" spans="1:6" ht="12.75">
      <c r="A48" s="21"/>
      <c r="B48" s="12">
        <v>5330</v>
      </c>
      <c r="C48" s="14" t="s">
        <v>30</v>
      </c>
      <c r="D48" s="37">
        <v>2236</v>
      </c>
      <c r="E48" s="13"/>
      <c r="F48" s="37">
        <v>0</v>
      </c>
    </row>
    <row r="49" spans="1:6" ht="12.75">
      <c r="A49" s="21"/>
      <c r="B49" s="12"/>
      <c r="C49" s="14"/>
      <c r="D49" s="13"/>
      <c r="E49" s="13"/>
      <c r="F49" s="13"/>
    </row>
    <row r="50" spans="1:6" ht="12.75">
      <c r="A50" s="21"/>
      <c r="B50" s="34">
        <v>54</v>
      </c>
      <c r="C50" s="3" t="s">
        <v>18</v>
      </c>
      <c r="D50" s="10">
        <f>+D51</f>
        <v>78423</v>
      </c>
      <c r="E50" s="13"/>
      <c r="F50" s="10">
        <f>+F51</f>
        <v>40576</v>
      </c>
    </row>
    <row r="51" spans="1:6" ht="12.75">
      <c r="A51" s="21"/>
      <c r="B51" s="12">
        <v>5423</v>
      </c>
      <c r="C51" s="14" t="s">
        <v>18</v>
      </c>
      <c r="D51" s="13">
        <v>78423</v>
      </c>
      <c r="E51" s="13"/>
      <c r="F51" s="13">
        <v>40576</v>
      </c>
    </row>
    <row r="52" spans="1:6" ht="12.75">
      <c r="A52" s="21"/>
      <c r="B52" s="12"/>
      <c r="C52" s="14"/>
      <c r="D52" s="13"/>
      <c r="E52" s="13"/>
      <c r="F52" s="13"/>
    </row>
    <row r="53" spans="1:6" ht="12.75">
      <c r="A53" s="21"/>
      <c r="B53" s="34">
        <v>55</v>
      </c>
      <c r="C53" s="3" t="s">
        <v>221</v>
      </c>
      <c r="D53" s="45">
        <f>SUM(D54:D62)</f>
        <v>3278452</v>
      </c>
      <c r="E53" s="13"/>
      <c r="F53" s="45">
        <f>SUM(F54:F62)</f>
        <v>3083535</v>
      </c>
    </row>
    <row r="54" spans="1:6" ht="12.75">
      <c r="A54" s="21"/>
      <c r="B54" s="12">
        <v>5501</v>
      </c>
      <c r="C54" s="14" t="s">
        <v>31</v>
      </c>
      <c r="D54" s="19">
        <v>191056</v>
      </c>
      <c r="E54" s="13"/>
      <c r="F54" s="19">
        <v>274222</v>
      </c>
    </row>
    <row r="55" spans="1:6" ht="12.75">
      <c r="A55" s="21"/>
      <c r="B55" s="12">
        <v>5502</v>
      </c>
      <c r="C55" s="14" t="s">
        <v>121</v>
      </c>
      <c r="D55" s="13">
        <v>1563631</v>
      </c>
      <c r="E55" s="13"/>
      <c r="F55" s="13">
        <v>1310023</v>
      </c>
    </row>
    <row r="56" spans="1:6" ht="12.75">
      <c r="A56" s="21"/>
      <c r="B56" s="12">
        <v>5503</v>
      </c>
      <c r="C56" s="14" t="s">
        <v>122</v>
      </c>
      <c r="D56" s="13">
        <v>490569</v>
      </c>
      <c r="E56" s="13"/>
      <c r="F56" s="13">
        <v>346130</v>
      </c>
    </row>
    <row r="57" spans="1:6" ht="12.75">
      <c r="A57" s="21"/>
      <c r="B57" s="12">
        <v>5504</v>
      </c>
      <c r="C57" s="14" t="s">
        <v>123</v>
      </c>
      <c r="D57" s="13">
        <v>50099</v>
      </c>
      <c r="E57" s="13"/>
      <c r="F57" s="13">
        <v>103377</v>
      </c>
    </row>
    <row r="58" spans="1:6" ht="12.75">
      <c r="A58" s="21"/>
      <c r="B58" s="12">
        <v>5505</v>
      </c>
      <c r="C58" s="14" t="s">
        <v>124</v>
      </c>
      <c r="D58" s="13">
        <v>50937</v>
      </c>
      <c r="E58" s="13"/>
      <c r="F58" s="13">
        <v>258430</v>
      </c>
    </row>
    <row r="59" spans="1:6" ht="12.75">
      <c r="A59" s="21"/>
      <c r="B59" s="12">
        <v>5506</v>
      </c>
      <c r="C59" s="14" t="s">
        <v>125</v>
      </c>
      <c r="D59" s="13">
        <v>39021</v>
      </c>
      <c r="E59" s="13"/>
      <c r="F59" s="13">
        <v>19341</v>
      </c>
    </row>
    <row r="60" spans="1:6" ht="12.75">
      <c r="A60" s="21"/>
      <c r="B60" s="12">
        <v>5507</v>
      </c>
      <c r="C60" s="14" t="s">
        <v>126</v>
      </c>
      <c r="D60" s="13">
        <v>769093</v>
      </c>
      <c r="E60" s="13"/>
      <c r="F60" s="13">
        <v>736386</v>
      </c>
    </row>
    <row r="61" spans="1:6" ht="12.75">
      <c r="A61" s="21"/>
      <c r="B61" s="12">
        <v>5508</v>
      </c>
      <c r="C61" s="4" t="s">
        <v>19</v>
      </c>
      <c r="D61" s="13">
        <v>61443</v>
      </c>
      <c r="E61" s="13"/>
      <c r="F61" s="13">
        <v>35626</v>
      </c>
    </row>
    <row r="62" spans="1:6" ht="12.75">
      <c r="A62" s="21"/>
      <c r="B62" s="12">
        <v>5550</v>
      </c>
      <c r="C62" s="4" t="s">
        <v>70</v>
      </c>
      <c r="D62" s="13">
        <v>62603</v>
      </c>
      <c r="E62" s="13"/>
      <c r="F62" s="13">
        <v>0</v>
      </c>
    </row>
    <row r="63" spans="1:6" ht="12.75">
      <c r="A63" s="21"/>
      <c r="B63" s="21"/>
      <c r="C63" s="4"/>
      <c r="D63" s="4"/>
      <c r="E63" s="4"/>
      <c r="F63" s="4"/>
    </row>
    <row r="64" spans="1:6" ht="12.75">
      <c r="A64" s="21"/>
      <c r="B64" s="34">
        <v>57</v>
      </c>
      <c r="C64" s="3" t="s">
        <v>272</v>
      </c>
      <c r="D64" s="74">
        <f>SUM(D65:D68)</f>
        <v>0</v>
      </c>
      <c r="E64" s="13"/>
      <c r="F64" s="74">
        <f>SUM(F65:F68)</f>
        <v>165323</v>
      </c>
    </row>
    <row r="65" spans="1:6" ht="12.75">
      <c r="A65" s="21"/>
      <c r="B65" s="25">
        <v>5722</v>
      </c>
      <c r="C65" s="4" t="s">
        <v>200</v>
      </c>
      <c r="D65" s="19">
        <v>0</v>
      </c>
      <c r="E65" s="13"/>
      <c r="F65" s="19">
        <v>165323</v>
      </c>
    </row>
    <row r="66" spans="1:6" ht="12.75">
      <c r="A66" s="21"/>
      <c r="B66" s="25"/>
      <c r="C66" s="4"/>
      <c r="D66" s="13"/>
      <c r="E66" s="13"/>
      <c r="F66" s="13"/>
    </row>
    <row r="67" spans="1:6" ht="12.75">
      <c r="A67" s="21"/>
      <c r="B67" s="25"/>
      <c r="C67" s="4"/>
      <c r="D67" s="13"/>
      <c r="E67" s="13"/>
      <c r="F67" s="13"/>
    </row>
    <row r="68" spans="1:6" ht="12.75">
      <c r="A68" s="21"/>
      <c r="B68" s="25"/>
      <c r="C68" s="4"/>
      <c r="D68" s="13"/>
      <c r="E68" s="13"/>
      <c r="F68" s="13"/>
    </row>
    <row r="69" spans="1:6" ht="13.5" thickBot="1">
      <c r="A69" s="21"/>
      <c r="B69" s="12"/>
      <c r="C69" s="14"/>
      <c r="D69" s="39"/>
      <c r="E69" s="13"/>
      <c r="F69" s="39"/>
    </row>
    <row r="70" spans="1:6" ht="13.5" thickBot="1">
      <c r="A70" s="21"/>
      <c r="B70" s="12"/>
      <c r="C70" s="3" t="s">
        <v>237</v>
      </c>
      <c r="D70" s="40">
        <f>+D9-D34</f>
        <v>-380910</v>
      </c>
      <c r="E70" s="13"/>
      <c r="F70" s="40">
        <f>+F9-F34</f>
        <v>-174350</v>
      </c>
    </row>
    <row r="71" spans="1:6" ht="12.75">
      <c r="A71" s="21"/>
      <c r="B71" s="12"/>
      <c r="C71" s="3"/>
      <c r="D71" s="10"/>
      <c r="E71" s="13"/>
      <c r="F71" s="10"/>
    </row>
    <row r="72" spans="1:6" ht="12.75">
      <c r="A72" s="7"/>
      <c r="B72" s="34">
        <v>48</v>
      </c>
      <c r="C72" s="3" t="s">
        <v>222</v>
      </c>
      <c r="D72" s="45">
        <f>SUM(D73:D76)</f>
        <v>147906</v>
      </c>
      <c r="E72" s="13"/>
      <c r="F72" s="45">
        <f>SUM(F73:F76)</f>
        <v>274097</v>
      </c>
    </row>
    <row r="73" spans="1:6" ht="12.75">
      <c r="A73" s="7"/>
      <c r="B73" s="12">
        <v>4805</v>
      </c>
      <c r="C73" s="14" t="s">
        <v>113</v>
      </c>
      <c r="D73" s="13">
        <v>171520</v>
      </c>
      <c r="E73" s="10"/>
      <c r="F73" s="13">
        <v>945</v>
      </c>
    </row>
    <row r="74" spans="1:6" ht="12.75">
      <c r="A74" s="7"/>
      <c r="B74" s="12">
        <v>4808</v>
      </c>
      <c r="C74" s="14" t="s">
        <v>202</v>
      </c>
      <c r="D74" s="13">
        <v>27715</v>
      </c>
      <c r="E74" s="10"/>
      <c r="F74" s="13">
        <v>268566</v>
      </c>
    </row>
    <row r="75" spans="1:6" ht="12.75">
      <c r="A75" s="21"/>
      <c r="B75" s="12">
        <v>4810</v>
      </c>
      <c r="C75" s="14" t="s">
        <v>114</v>
      </c>
      <c r="D75" s="13">
        <v>23255</v>
      </c>
      <c r="E75" s="13"/>
      <c r="F75" s="13">
        <v>2</v>
      </c>
    </row>
    <row r="76" spans="1:6" ht="12.75">
      <c r="A76" s="21"/>
      <c r="B76" s="12">
        <v>4815</v>
      </c>
      <c r="C76" s="14" t="s">
        <v>115</v>
      </c>
      <c r="D76" s="13">
        <v>-74584</v>
      </c>
      <c r="E76" s="13"/>
      <c r="F76" s="13">
        <v>4584</v>
      </c>
    </row>
    <row r="77" spans="1:6" ht="12.75">
      <c r="A77" s="21"/>
      <c r="B77" s="21"/>
      <c r="C77" s="21"/>
      <c r="D77" s="21"/>
      <c r="E77" s="13"/>
      <c r="F77" s="21"/>
    </row>
    <row r="78" spans="1:6" ht="12.75">
      <c r="A78" s="7"/>
      <c r="B78" s="34">
        <v>58</v>
      </c>
      <c r="C78" s="3" t="s">
        <v>223</v>
      </c>
      <c r="D78" s="45">
        <f>SUM(D79:D82)</f>
        <v>12520</v>
      </c>
      <c r="E78" s="10"/>
      <c r="F78" s="45">
        <f>SUM(F79:F82)</f>
        <v>9966</v>
      </c>
    </row>
    <row r="79" spans="1:6" ht="12.75">
      <c r="A79" s="21"/>
      <c r="B79" s="12">
        <v>5801</v>
      </c>
      <c r="C79" s="14" t="s">
        <v>127</v>
      </c>
      <c r="D79" s="13">
        <v>0</v>
      </c>
      <c r="E79" s="13"/>
      <c r="F79" s="13">
        <v>0</v>
      </c>
    </row>
    <row r="80" spans="1:6" ht="12.75">
      <c r="A80" s="21"/>
      <c r="B80" s="12">
        <v>5805</v>
      </c>
      <c r="C80" s="14" t="s">
        <v>113</v>
      </c>
      <c r="D80" s="13">
        <v>9545</v>
      </c>
      <c r="E80" s="13"/>
      <c r="F80" s="13">
        <v>9964</v>
      </c>
    </row>
    <row r="81" spans="1:6" ht="12.75">
      <c r="A81" s="21"/>
      <c r="B81" s="12">
        <v>5810</v>
      </c>
      <c r="C81" s="14" t="s">
        <v>114</v>
      </c>
      <c r="D81" s="13">
        <v>2975</v>
      </c>
      <c r="E81" s="13"/>
      <c r="F81" s="13">
        <v>2</v>
      </c>
    </row>
    <row r="82" spans="1:6" ht="12.75">
      <c r="A82" s="21"/>
      <c r="B82" s="12">
        <v>5815</v>
      </c>
      <c r="C82" s="14" t="s">
        <v>128</v>
      </c>
      <c r="D82" s="13">
        <v>0</v>
      </c>
      <c r="E82" s="13"/>
      <c r="F82" s="13">
        <v>0</v>
      </c>
    </row>
    <row r="83" spans="1:6" ht="13.5" thickBot="1">
      <c r="A83" s="21"/>
      <c r="B83" s="21"/>
      <c r="C83" s="21"/>
      <c r="D83" s="46"/>
      <c r="E83" s="13"/>
      <c r="F83" s="46"/>
    </row>
    <row r="84" spans="1:6" ht="13.5" thickBot="1">
      <c r="A84" s="21"/>
      <c r="B84" s="21"/>
      <c r="C84" s="8"/>
      <c r="D84" s="39"/>
      <c r="E84" s="13"/>
      <c r="F84" s="39"/>
    </row>
    <row r="85" spans="1:6" ht="13.5" thickBot="1">
      <c r="A85" s="21"/>
      <c r="B85" s="21"/>
      <c r="C85" s="8" t="s">
        <v>238</v>
      </c>
      <c r="D85" s="42">
        <f>+D70+D72-D78</f>
        <v>-245524</v>
      </c>
      <c r="E85" s="13"/>
      <c r="F85" s="42">
        <f>+F70+F72-F78</f>
        <v>89781</v>
      </c>
    </row>
    <row r="86" spans="1:6" ht="13.5" thickTop="1">
      <c r="A86" s="21"/>
      <c r="B86" s="21"/>
      <c r="C86" s="8"/>
      <c r="D86" s="13"/>
      <c r="E86" s="13"/>
      <c r="F86" s="13"/>
    </row>
    <row r="87" spans="1:6" ht="12.75">
      <c r="A87" s="21"/>
      <c r="B87" s="21"/>
      <c r="C87" s="8"/>
      <c r="D87" s="13"/>
      <c r="E87" s="13"/>
      <c r="F87" s="13"/>
    </row>
    <row r="88" spans="1:6" ht="12.75">
      <c r="A88" s="21"/>
      <c r="B88" s="4"/>
      <c r="C88" s="8"/>
      <c r="D88" s="21"/>
      <c r="E88" s="13"/>
      <c r="F88" s="3"/>
    </row>
    <row r="89" spans="1:6" ht="12.75">
      <c r="A89" s="21"/>
      <c r="B89" s="20" t="s">
        <v>196</v>
      </c>
      <c r="C89" s="7"/>
      <c r="D89" s="30" t="s">
        <v>276</v>
      </c>
      <c r="E89" s="7"/>
      <c r="F89" s="7"/>
    </row>
    <row r="90" spans="1:6" ht="12.75">
      <c r="A90" s="21"/>
      <c r="B90" s="7" t="s">
        <v>139</v>
      </c>
      <c r="C90" s="7"/>
      <c r="D90" s="30" t="s">
        <v>58</v>
      </c>
      <c r="E90" s="7"/>
      <c r="F90" s="7"/>
    </row>
    <row r="91" spans="2:6" ht="12.75">
      <c r="B91" s="7"/>
      <c r="C91" s="7"/>
      <c r="D91" s="30"/>
      <c r="E91" s="7"/>
      <c r="F91" s="7"/>
    </row>
    <row r="92" spans="2:6" ht="12.75">
      <c r="B92" s="21"/>
      <c r="C92" s="21"/>
      <c r="D92" s="21"/>
      <c r="E92" s="21"/>
      <c r="F92" s="21"/>
    </row>
    <row r="93" spans="2:6" ht="12.75">
      <c r="B93" s="27"/>
      <c r="D93" s="29"/>
      <c r="E93" s="29"/>
      <c r="F93" s="43"/>
    </row>
    <row r="94" spans="2:6" ht="12.75">
      <c r="B94" s="27"/>
      <c r="D94" s="29"/>
      <c r="E94" s="29"/>
      <c r="F94" s="43"/>
    </row>
    <row r="95" spans="2:6" ht="12.75">
      <c r="B95" s="27"/>
      <c r="D95" s="29"/>
      <c r="E95" s="29"/>
      <c r="F95" s="43"/>
    </row>
    <row r="96" spans="4:6" ht="12.75">
      <c r="D96" s="43"/>
      <c r="E96" s="43"/>
      <c r="F96" s="43"/>
    </row>
    <row r="97" spans="4:6" ht="12.75">
      <c r="D97" s="43"/>
      <c r="E97" s="43"/>
      <c r="F97" s="43"/>
    </row>
    <row r="98" spans="4:5" ht="12.75">
      <c r="D98" s="43"/>
      <c r="E98" s="43"/>
    </row>
    <row r="99" spans="4:5" ht="12.75">
      <c r="D99" s="43"/>
      <c r="E99" s="43"/>
    </row>
    <row r="100" spans="4:5" ht="12.75">
      <c r="D100" s="43"/>
      <c r="E100" s="43"/>
    </row>
    <row r="101" spans="4:5" ht="12.75">
      <c r="D101" s="43"/>
      <c r="E101" s="43"/>
    </row>
    <row r="102" spans="4:5" ht="12.75">
      <c r="D102" s="43"/>
      <c r="E102" s="43"/>
    </row>
    <row r="103" spans="4:5" ht="12.75">
      <c r="D103" s="43"/>
      <c r="E103" s="43"/>
    </row>
    <row r="104" spans="4:5" ht="12.75">
      <c r="D104" s="43"/>
      <c r="E104" s="43"/>
    </row>
  </sheetData>
  <sheetProtection password="CC51" sheet="1"/>
  <printOptions/>
  <pageMargins left="0.75" right="0.75" top="0.57" bottom="0.82" header="0" footer="0"/>
  <pageSetup horizontalDpi="300" verticalDpi="300" orientation="portrait" paperSize="9" scale="85" r:id="rId1"/>
</worksheet>
</file>

<file path=xl/worksheets/sheet6.xml><?xml version="1.0" encoding="utf-8"?>
<worksheet xmlns="http://schemas.openxmlformats.org/spreadsheetml/2006/main" xmlns:r="http://schemas.openxmlformats.org/officeDocument/2006/relationships">
  <sheetPr>
    <tabColor indexed="10"/>
  </sheetPr>
  <dimension ref="A1:H52"/>
  <sheetViews>
    <sheetView zoomScale="75" zoomScaleNormal="75" zoomScalePageLayoutView="0" workbookViewId="0" topLeftCell="A1">
      <selection activeCell="D39" sqref="D39"/>
    </sheetView>
  </sheetViews>
  <sheetFormatPr defaultColWidth="11.421875" defaultRowHeight="12.75"/>
  <cols>
    <col min="1" max="1" width="6.28125" style="5" customWidth="1"/>
    <col min="2" max="2" width="9.140625" style="5" customWidth="1"/>
    <col min="3" max="3" width="33.7109375" style="5" customWidth="1"/>
    <col min="4" max="4" width="15.28125" style="5" customWidth="1"/>
    <col min="5" max="5" width="4.28125" style="5" customWidth="1"/>
    <col min="6" max="6" width="14.28125" style="5" customWidth="1"/>
    <col min="7" max="16384" width="11.421875" style="5" customWidth="1"/>
  </cols>
  <sheetData>
    <row r="1" spans="1:6" ht="12.75">
      <c r="A1" s="21"/>
      <c r="B1" s="2"/>
      <c r="C1" s="21"/>
      <c r="D1" s="31" t="s">
        <v>62</v>
      </c>
      <c r="E1" s="21"/>
      <c r="F1" s="21"/>
    </row>
    <row r="2" spans="1:6" ht="12.75">
      <c r="A2" s="21"/>
      <c r="B2" s="2"/>
      <c r="C2" s="21"/>
      <c r="D2" s="31" t="str">
        <f>+BLCE122010!I2</f>
        <v>NIT :890802795-8</v>
      </c>
      <c r="E2" s="21"/>
      <c r="F2" s="21"/>
    </row>
    <row r="3" spans="1:6" ht="12.75">
      <c r="A3" s="21"/>
      <c r="B3" s="7"/>
      <c r="C3" s="21"/>
      <c r="D3" s="31" t="s">
        <v>140</v>
      </c>
      <c r="E3" s="21"/>
      <c r="F3" s="21"/>
    </row>
    <row r="4" spans="1:6" ht="12.75">
      <c r="A4" s="21"/>
      <c r="B4" s="2"/>
      <c r="C4" s="21"/>
      <c r="D4" s="31" t="str">
        <f>+BLCE122010!I4</f>
        <v>AL 31 DE DICIEMBRE DE 2010</v>
      </c>
      <c r="E4" s="21"/>
      <c r="F4" s="21"/>
    </row>
    <row r="5" spans="1:6" ht="12.75">
      <c r="A5" s="21"/>
      <c r="B5" s="7"/>
      <c r="C5" s="21"/>
      <c r="D5" s="31" t="s">
        <v>65</v>
      </c>
      <c r="E5" s="21"/>
      <c r="F5" s="21"/>
    </row>
    <row r="6" spans="1:6" ht="12.75">
      <c r="A6" s="21"/>
      <c r="B6" s="7"/>
      <c r="C6" s="7"/>
      <c r="D6" s="21"/>
      <c r="E6" s="21"/>
      <c r="F6" s="23"/>
    </row>
    <row r="7" spans="1:6" ht="12.75">
      <c r="A7" s="21"/>
      <c r="B7" s="24" t="s">
        <v>130</v>
      </c>
      <c r="C7" s="24" t="s">
        <v>59</v>
      </c>
      <c r="D7" s="32">
        <f>+PYG122010!D7</f>
        <v>40178</v>
      </c>
      <c r="E7" s="24"/>
      <c r="F7" s="32">
        <v>40543</v>
      </c>
    </row>
    <row r="8" spans="1:6" ht="12.75">
      <c r="A8" s="21"/>
      <c r="B8" s="24"/>
      <c r="C8" s="24"/>
      <c r="D8" s="33"/>
      <c r="E8" s="24"/>
      <c r="F8" s="24"/>
    </row>
    <row r="9" spans="1:8" ht="13.5" thickBot="1">
      <c r="A9" s="7"/>
      <c r="B9" s="34">
        <v>4</v>
      </c>
      <c r="C9" s="24" t="s">
        <v>224</v>
      </c>
      <c r="D9" s="35">
        <f>+D11+D12+D13+D14</f>
        <v>3885004</v>
      </c>
      <c r="E9" s="19"/>
      <c r="F9" s="35">
        <f>+F11+F12+F13+F14+F15</f>
        <v>3722744</v>
      </c>
      <c r="H9" s="22"/>
    </row>
    <row r="10" spans="1:6" ht="12.75">
      <c r="A10" s="7"/>
      <c r="B10" s="12"/>
      <c r="C10" s="3"/>
      <c r="D10" s="19"/>
      <c r="E10" s="19"/>
      <c r="F10" s="19"/>
    </row>
    <row r="11" spans="1:6" ht="12.75">
      <c r="A11" s="7"/>
      <c r="B11" s="36">
        <v>41</v>
      </c>
      <c r="C11" s="14" t="s">
        <v>51</v>
      </c>
      <c r="D11" s="19">
        <v>280346</v>
      </c>
      <c r="E11" s="19"/>
      <c r="F11" s="19">
        <v>339978</v>
      </c>
    </row>
    <row r="12" spans="1:6" ht="12.75">
      <c r="A12" s="7"/>
      <c r="B12" s="36">
        <v>42</v>
      </c>
      <c r="C12" s="14" t="s">
        <v>20</v>
      </c>
      <c r="D12" s="19">
        <v>0</v>
      </c>
      <c r="E12" s="19"/>
      <c r="F12" s="19">
        <v>0</v>
      </c>
    </row>
    <row r="13" spans="1:6" ht="12.75">
      <c r="A13" s="7"/>
      <c r="B13" s="36">
        <v>43</v>
      </c>
      <c r="C13" s="14" t="s">
        <v>23</v>
      </c>
      <c r="D13" s="19">
        <v>0</v>
      </c>
      <c r="E13" s="13"/>
      <c r="F13" s="19">
        <v>0</v>
      </c>
    </row>
    <row r="14" spans="1:6" ht="12.75">
      <c r="A14" s="21"/>
      <c r="B14" s="36">
        <v>44</v>
      </c>
      <c r="C14" s="14" t="s">
        <v>95</v>
      </c>
      <c r="D14" s="37">
        <v>3604658</v>
      </c>
      <c r="E14" s="13"/>
      <c r="F14" s="37">
        <v>3217444</v>
      </c>
    </row>
    <row r="15" spans="1:6" ht="12.75">
      <c r="A15" s="21"/>
      <c r="B15" s="36">
        <v>47</v>
      </c>
      <c r="C15" s="14" t="s">
        <v>18</v>
      </c>
      <c r="D15" s="13">
        <v>0</v>
      </c>
      <c r="E15" s="13"/>
      <c r="F15" s="13">
        <v>165322</v>
      </c>
    </row>
    <row r="16" spans="1:6" ht="12.75">
      <c r="A16" s="7"/>
      <c r="B16" s="12"/>
      <c r="C16" s="14"/>
      <c r="D16" s="13"/>
      <c r="E16" s="10"/>
      <c r="F16" s="13"/>
    </row>
    <row r="17" spans="1:6" ht="13.5" thickBot="1">
      <c r="A17" s="21"/>
      <c r="B17" s="9"/>
      <c r="C17" s="3" t="s">
        <v>225</v>
      </c>
      <c r="D17" s="38">
        <f>SUM(D19:D24)</f>
        <v>3400258</v>
      </c>
      <c r="E17" s="13"/>
      <c r="F17" s="38">
        <f>SUM(F19:F24)</f>
        <v>3897094</v>
      </c>
    </row>
    <row r="18" spans="1:6" ht="12.75">
      <c r="A18" s="21"/>
      <c r="B18" s="9"/>
      <c r="C18" s="3"/>
      <c r="D18" s="10"/>
      <c r="E18" s="13"/>
      <c r="F18" s="10"/>
    </row>
    <row r="19" spans="1:6" ht="12.75">
      <c r="A19" s="21"/>
      <c r="B19" s="36">
        <v>51</v>
      </c>
      <c r="C19" s="14" t="s">
        <v>27</v>
      </c>
      <c r="D19" s="19">
        <v>543945</v>
      </c>
      <c r="E19" s="13"/>
      <c r="F19" s="19">
        <v>606880</v>
      </c>
    </row>
    <row r="20" spans="1:6" ht="12.75">
      <c r="A20" s="21"/>
      <c r="B20" s="36">
        <v>52</v>
      </c>
      <c r="C20" s="14" t="s">
        <v>203</v>
      </c>
      <c r="D20" s="19">
        <v>4103</v>
      </c>
      <c r="E20" s="13"/>
      <c r="F20" s="19">
        <v>780</v>
      </c>
    </row>
    <row r="21" spans="1:6" ht="12.75">
      <c r="A21" s="21"/>
      <c r="B21" s="36">
        <v>53</v>
      </c>
      <c r="C21" s="14" t="s">
        <v>28</v>
      </c>
      <c r="D21" s="13">
        <v>11732</v>
      </c>
      <c r="E21" s="13"/>
      <c r="F21" s="13">
        <v>0</v>
      </c>
    </row>
    <row r="22" spans="1:6" ht="12.75">
      <c r="A22" s="21"/>
      <c r="B22" s="36">
        <v>54</v>
      </c>
      <c r="C22" s="14" t="s">
        <v>95</v>
      </c>
      <c r="D22" s="13">
        <v>0</v>
      </c>
      <c r="E22" s="13"/>
      <c r="F22" s="13">
        <v>40576</v>
      </c>
    </row>
    <row r="23" spans="1:6" ht="12.75">
      <c r="A23" s="21"/>
      <c r="B23" s="36">
        <v>55</v>
      </c>
      <c r="C23" s="14" t="s">
        <v>120</v>
      </c>
      <c r="D23" s="13">
        <v>2840478</v>
      </c>
      <c r="E23" s="13"/>
      <c r="F23" s="13">
        <v>3083535</v>
      </c>
    </row>
    <row r="24" spans="1:6" ht="12.75">
      <c r="A24" s="21"/>
      <c r="B24" s="36">
        <v>57</v>
      </c>
      <c r="C24" s="14" t="s">
        <v>272</v>
      </c>
      <c r="D24" s="13">
        <v>0</v>
      </c>
      <c r="E24" s="13"/>
      <c r="F24" s="13">
        <f>+PYG122010!F64</f>
        <v>165323</v>
      </c>
    </row>
    <row r="25" spans="1:6" ht="13.5" thickBot="1">
      <c r="A25" s="21"/>
      <c r="B25" s="12"/>
      <c r="C25" s="14"/>
      <c r="D25" s="39"/>
      <c r="E25" s="13"/>
      <c r="F25" s="39"/>
    </row>
    <row r="26" spans="1:6" ht="13.5" thickBot="1">
      <c r="A26" s="21"/>
      <c r="B26" s="12"/>
      <c r="C26" s="3" t="s">
        <v>233</v>
      </c>
      <c r="D26" s="40">
        <f>+D9-D17</f>
        <v>484746</v>
      </c>
      <c r="E26" s="13"/>
      <c r="F26" s="40">
        <f>+F9-F17</f>
        <v>-174350</v>
      </c>
    </row>
    <row r="27" spans="1:6" ht="12.75">
      <c r="A27" s="21"/>
      <c r="B27" s="12"/>
      <c r="C27" s="3"/>
      <c r="D27" s="10"/>
      <c r="E27" s="13"/>
      <c r="F27" s="10"/>
    </row>
    <row r="28" spans="1:6" ht="12.75">
      <c r="A28" s="21"/>
      <c r="B28" s="36">
        <v>48</v>
      </c>
      <c r="C28" s="14" t="s">
        <v>234</v>
      </c>
      <c r="D28" s="13">
        <v>1279</v>
      </c>
      <c r="E28" s="13"/>
      <c r="F28" s="13">
        <v>274097</v>
      </c>
    </row>
    <row r="29" spans="1:6" ht="12.75">
      <c r="A29" s="7"/>
      <c r="B29" s="36">
        <v>58</v>
      </c>
      <c r="C29" s="14" t="s">
        <v>235</v>
      </c>
      <c r="D29" s="13">
        <v>23262</v>
      </c>
      <c r="E29" s="13"/>
      <c r="F29" s="13">
        <v>9966</v>
      </c>
    </row>
    <row r="30" spans="1:6" ht="13.5" thickBot="1">
      <c r="A30" s="7"/>
      <c r="B30" s="21"/>
      <c r="C30" s="21"/>
      <c r="D30" s="41"/>
      <c r="E30" s="13"/>
      <c r="F30" s="41"/>
    </row>
    <row r="31" spans="1:6" ht="13.5" thickBot="1">
      <c r="A31" s="21"/>
      <c r="B31" s="21"/>
      <c r="C31" s="8"/>
      <c r="D31" s="39"/>
      <c r="E31" s="13"/>
      <c r="F31" s="39"/>
    </row>
    <row r="32" spans="1:6" ht="13.5" thickBot="1">
      <c r="A32" s="21"/>
      <c r="B32" s="21"/>
      <c r="C32" s="8" t="s">
        <v>236</v>
      </c>
      <c r="D32" s="42">
        <f>+D26+D28-D29</f>
        <v>462763</v>
      </c>
      <c r="E32" s="13"/>
      <c r="F32" s="42">
        <f>+F26+F28-F29</f>
        <v>89781</v>
      </c>
    </row>
    <row r="33" ht="13.5" thickTop="1">
      <c r="A33" s="21"/>
    </row>
    <row r="34" spans="1:6" ht="12.75">
      <c r="A34" s="21"/>
      <c r="B34" s="21"/>
      <c r="C34" s="8"/>
      <c r="D34" s="13"/>
      <c r="E34" s="13"/>
      <c r="F34" s="13"/>
    </row>
    <row r="35" spans="1:6" ht="12.75">
      <c r="A35" s="21"/>
      <c r="B35" s="21"/>
      <c r="C35" s="8"/>
      <c r="D35" s="13"/>
      <c r="E35" s="13"/>
      <c r="F35" s="13"/>
    </row>
    <row r="36" spans="1:6" ht="12.75">
      <c r="A36" s="21"/>
      <c r="B36" s="4"/>
      <c r="C36" s="8"/>
      <c r="D36" s="21"/>
      <c r="E36" s="13"/>
      <c r="F36" s="3"/>
    </row>
    <row r="37" spans="1:6" ht="12.75">
      <c r="A37" s="21"/>
      <c r="B37" s="20" t="s">
        <v>196</v>
      </c>
      <c r="C37" s="7"/>
      <c r="D37" s="30" t="s">
        <v>276</v>
      </c>
      <c r="E37" s="7"/>
      <c r="F37" s="7"/>
    </row>
    <row r="38" spans="1:6" ht="12.75">
      <c r="A38" s="21"/>
      <c r="B38" s="7" t="s">
        <v>139</v>
      </c>
      <c r="C38" s="7"/>
      <c r="D38" s="30" t="s">
        <v>58</v>
      </c>
      <c r="E38" s="7"/>
      <c r="F38" s="7"/>
    </row>
    <row r="39" spans="2:6" ht="12.75">
      <c r="B39" s="7"/>
      <c r="C39" s="7"/>
      <c r="D39" s="30"/>
      <c r="E39" s="7"/>
      <c r="F39" s="7"/>
    </row>
    <row r="40" spans="2:6" ht="12.75">
      <c r="B40" s="21"/>
      <c r="C40" s="21"/>
      <c r="D40" s="21"/>
      <c r="E40" s="21"/>
      <c r="F40" s="21"/>
    </row>
    <row r="41" spans="2:6" ht="12.75">
      <c r="B41" s="27"/>
      <c r="D41" s="29"/>
      <c r="E41" s="29"/>
      <c r="F41" s="43"/>
    </row>
    <row r="42" spans="2:6" ht="12.75">
      <c r="B42" s="27"/>
      <c r="D42" s="29"/>
      <c r="E42" s="29"/>
      <c r="F42" s="43"/>
    </row>
    <row r="43" spans="2:6" ht="12.75">
      <c r="B43" s="27"/>
      <c r="D43" s="29"/>
      <c r="E43" s="29"/>
      <c r="F43" s="43"/>
    </row>
    <row r="44" spans="4:6" ht="12.75">
      <c r="D44" s="43"/>
      <c r="E44" s="43"/>
      <c r="F44" s="43"/>
    </row>
    <row r="45" spans="4:6" ht="12.75">
      <c r="D45" s="43"/>
      <c r="E45" s="43"/>
      <c r="F45" s="43"/>
    </row>
    <row r="46" spans="4:5" ht="12.75">
      <c r="D46" s="43"/>
      <c r="E46" s="43"/>
    </row>
    <row r="47" spans="4:5" ht="12.75">
      <c r="D47" s="43"/>
      <c r="E47" s="43"/>
    </row>
    <row r="48" spans="4:5" ht="12.75">
      <c r="D48" s="43"/>
      <c r="E48" s="43"/>
    </row>
    <row r="49" spans="4:5" ht="12.75">
      <c r="D49" s="43"/>
      <c r="E49" s="43"/>
    </row>
    <row r="50" spans="4:5" ht="12.75">
      <c r="D50" s="43"/>
      <c r="E50" s="43"/>
    </row>
    <row r="51" spans="4:5" ht="12.75">
      <c r="D51" s="43"/>
      <c r="E51" s="43"/>
    </row>
    <row r="52" spans="4:5" ht="12.75">
      <c r="D52" s="43"/>
      <c r="E52" s="43"/>
    </row>
  </sheetData>
  <sheetProtection password="CC51" sheet="1"/>
  <printOptions/>
  <pageMargins left="0.75" right="0.75" top="0.57" bottom="0.5905511811023623" header="0" footer="0"/>
  <pageSetup horizontalDpi="120" verticalDpi="12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BOGOTA</dc:title>
  <dc:subject/>
  <dc:creator>CONTADORES &amp; CONSULTORES</dc:creator>
  <cp:keywords/>
  <dc:description/>
  <cp:lastModifiedBy>KLAU</cp:lastModifiedBy>
  <cp:lastPrinted>2011-11-20T00:39:13Z</cp:lastPrinted>
  <dcterms:created xsi:type="dcterms:W3CDTF">1999-02-18T09:17:51Z</dcterms:created>
  <dcterms:modified xsi:type="dcterms:W3CDTF">2011-11-20T00:40:04Z</dcterms:modified>
  <cp:category/>
  <cp:version/>
  <cp:contentType/>
  <cp:contentStatus/>
</cp:coreProperties>
</file>