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BalancesCom" sheetId="1" r:id="rId1"/>
  </sheets>
  <definedNames>
    <definedName name="_xlnm.Print_Area" localSheetId="0">'BalancesCom'!$A$1:$O$116</definedName>
    <definedName name="_xlnm.Print_Titles" localSheetId="0">'BalancesCom'!$1:$7</definedName>
  </definedNames>
  <calcPr fullCalcOnLoad="1"/>
</workbook>
</file>

<file path=xl/sharedStrings.xml><?xml version="1.0" encoding="utf-8"?>
<sst xmlns="http://schemas.openxmlformats.org/spreadsheetml/2006/main" count="110" uniqueCount="108">
  <si>
    <t>CODIGO</t>
  </si>
  <si>
    <t>ACTIVO</t>
  </si>
  <si>
    <t xml:space="preserve">CODIGO </t>
  </si>
  <si>
    <t>PASIVO</t>
  </si>
  <si>
    <t>CORRIENTE (1)</t>
  </si>
  <si>
    <t>CORRIENTE (4)</t>
  </si>
  <si>
    <t>EFECTIVO</t>
  </si>
  <si>
    <t>OPERA. DE CREDITO PUBLICO</t>
  </si>
  <si>
    <t>CAJA</t>
  </si>
  <si>
    <t>BANCOS Y CORPORACIONES</t>
  </si>
  <si>
    <t>FONDOS ESPECIALES</t>
  </si>
  <si>
    <t>CUENTAS POR PAGAR</t>
  </si>
  <si>
    <t>RENTAS POR COBRAR</t>
  </si>
  <si>
    <t>ADQUISICIÓN DE BIENES Y SERV.</t>
  </si>
  <si>
    <t>VIGENCIA ACTUAL</t>
  </si>
  <si>
    <t>ACREEDORES</t>
  </si>
  <si>
    <t>VIGENCIA ANTERIOR</t>
  </si>
  <si>
    <t>SUBSIDIOS ASIGNADOS</t>
  </si>
  <si>
    <t>RETENCION EN LA FTE E IMP DE TIMBRE</t>
  </si>
  <si>
    <t>IMPUESTOS CONTRIBUCIONES TASAS</t>
  </si>
  <si>
    <t>IMPUESTO AL VALOR AGREGADO</t>
  </si>
  <si>
    <t>DEUDORES</t>
  </si>
  <si>
    <t>CREDITOS JUDICIALES</t>
  </si>
  <si>
    <t>INGRESOS NO TRIBUTARIOS</t>
  </si>
  <si>
    <t>OBLIG LABORALES Y SEGURID SOC</t>
  </si>
  <si>
    <t>SERVICIOS PUBLICOS</t>
  </si>
  <si>
    <t>TRANSFERENCIAS POR COBRAR</t>
  </si>
  <si>
    <t>SALARIOS Y PRESTACIONES SOCIALES</t>
  </si>
  <si>
    <t>PRESTAMOS CONCEDIDOS</t>
  </si>
  <si>
    <t>PENSIONES POR PAGAR</t>
  </si>
  <si>
    <t>AVANCES Y ANTICIPOS ENTREGADOS</t>
  </si>
  <si>
    <t>DEPOSITOS ENTREGADOS</t>
  </si>
  <si>
    <t>OTROS BONOS Y TITULOS EMITIDOS</t>
  </si>
  <si>
    <t>OTROS DEUDORES</t>
  </si>
  <si>
    <t>BONOS PENSIONALES</t>
  </si>
  <si>
    <t>OTROS ACTIVOS</t>
  </si>
  <si>
    <t>PASIVOS ESTIMADOS</t>
  </si>
  <si>
    <t>GASTOS PAGADOS POR ANTICIPADO</t>
  </si>
  <si>
    <t>PROVISION PARA CONTINGENCIAS</t>
  </si>
  <si>
    <t>PROVISION PARA PREST.SOCIALES</t>
  </si>
  <si>
    <t>NO CORRIENTE (2)</t>
  </si>
  <si>
    <t>PROVISION PARA BONOS PENSIONALES</t>
  </si>
  <si>
    <t>PROP PLANTA Y EQUIPO</t>
  </si>
  <si>
    <t>OTROS PASIVOS</t>
  </si>
  <si>
    <t>TERRENOS</t>
  </si>
  <si>
    <t>RECAUDO A FAVOR DE TERCEROS</t>
  </si>
  <si>
    <t>EDIFICACIONES</t>
  </si>
  <si>
    <t>PLANTAS, DUCTOS Y TUNELES</t>
  </si>
  <si>
    <t>NO CORRIENTE (5)</t>
  </si>
  <si>
    <t>REDES, LINEAS Y CABLES</t>
  </si>
  <si>
    <t>MAQUINARIA Y EQUIPO</t>
  </si>
  <si>
    <t>EQUIPO MEDICO Y CIENTIFICO</t>
  </si>
  <si>
    <t>OPERAC DE CREDITO PUBLICO</t>
  </si>
  <si>
    <t>MUEB ENSER Y EQUIPO DE OFICINA</t>
  </si>
  <si>
    <t>EQUIPO DE COMUN Y COMPUTAC.</t>
  </si>
  <si>
    <t>DEUDA PUBLICA INTERNA DE LARGO PLAZO</t>
  </si>
  <si>
    <t>EQUIPO DE TRANS TRACC Y ELEV.</t>
  </si>
  <si>
    <t>EQUIPO DE COMEDOR, COCINA DESPENSA</t>
  </si>
  <si>
    <t>DEPRECIACION ACUMULADA (CR)</t>
  </si>
  <si>
    <t>TOTAL PASIVO (6)</t>
  </si>
  <si>
    <t xml:space="preserve"> </t>
  </si>
  <si>
    <t>PATRIMONIO (7)</t>
  </si>
  <si>
    <t>BIENE DE BENE Y USO PUB EN CON</t>
  </si>
  <si>
    <t>BIEN DE BENE Y USO PUB EN SERV</t>
  </si>
  <si>
    <t>HACIENDA PUBLICA</t>
  </si>
  <si>
    <t>BIENES HISTORICOS Y CULTURALES</t>
  </si>
  <si>
    <t>AMORT ACUM DE BIEN BENEF</t>
  </si>
  <si>
    <t>CAPITAL FISCAL</t>
  </si>
  <si>
    <t>RESULTADOS DEL EJERCICIO</t>
  </si>
  <si>
    <t>SUPERAVIT POR VALORIZACION</t>
  </si>
  <si>
    <t>PATRIMONIO PUBLICO INCORPORADO</t>
  </si>
  <si>
    <t>AJUSTES POR INFLACION</t>
  </si>
  <si>
    <t>BIENES DE ARTE Y CULTURA</t>
  </si>
  <si>
    <t>EFECTOS DEL SANEAMIENTO CONTABLE</t>
  </si>
  <si>
    <t>INTANGIBLES</t>
  </si>
  <si>
    <t>BIENES  Y DERCHOS EN INVEST. ADTIVA</t>
  </si>
  <si>
    <t>PROVIS. BIENES  Y DERCHOS EN INVEST. ADTIVA</t>
  </si>
  <si>
    <t>INVERSIONES EN EMPR. DE SERVICIOS</t>
  </si>
  <si>
    <t>INVERSIONES</t>
  </si>
  <si>
    <t>TOTAL ACTIVO (3)</t>
  </si>
  <si>
    <t>TOTAL PASIVO Y PATRIMONIO (8)</t>
  </si>
  <si>
    <t>CUENTAS DE ORDEN DEUDORAS (9)</t>
  </si>
  <si>
    <t>CUENTAS DE ORDEN ACREEDORAS (10)</t>
  </si>
  <si>
    <t>DEUDORAS DE CONTROL</t>
  </si>
  <si>
    <t>ACREEDORAS DE CONTROL</t>
  </si>
  <si>
    <t>DEUDORAS POR CONTRA</t>
  </si>
  <si>
    <t>ACREEDORAS POR CONTRA</t>
  </si>
  <si>
    <t xml:space="preserve">ALCALDE MUNICIPAL </t>
  </si>
  <si>
    <t>AMORTIZACION DE INTANGIBLES</t>
  </si>
  <si>
    <t>ADMINISTRA.PRESTACION SERV.SALUD</t>
  </si>
  <si>
    <t>INVERSIONES ADMINISTRACION DE LIQUIDEZ</t>
  </si>
  <si>
    <t xml:space="preserve">RESERVA FINANCIERA ACTUARIAL </t>
  </si>
  <si>
    <t>CARLOS ALBERTO BENJUMEA GIRALDO</t>
  </si>
  <si>
    <t>CONTADOR</t>
  </si>
  <si>
    <t>17493-T</t>
  </si>
  <si>
    <t xml:space="preserve">PROVISIONES, AGOTAMIENTO, DEPRECIACIONES Y AMORTIZACIONES (DB) </t>
  </si>
  <si>
    <t>BALANCE GENERAL - COMPARATIVO</t>
  </si>
  <si>
    <t>RECURSOS ENTREGADOS EN ADMON</t>
  </si>
  <si>
    <t>DEUDA PUBLICA INTERNA PORCION CORRIENTE</t>
  </si>
  <si>
    <t>PROVISION PARA PENSIONES</t>
  </si>
  <si>
    <t>JAHIR ALVAREZ MEJIA</t>
  </si>
  <si>
    <t>MUNICIPIO DE BELALCAZAR</t>
  </si>
  <si>
    <t>AL 31 DE DICIEMBRE DE 2010</t>
  </si>
  <si>
    <t>(CIFRAS EN PESOS)</t>
  </si>
  <si>
    <t>PROPIEDADES, PLANTA Y EQUIPO NO EXPLOTADOS</t>
  </si>
  <si>
    <t>CONSTRUCCIONES EN CURSO</t>
  </si>
  <si>
    <t>OPERACIONES DE CREDITO PUBLICO INTERNAS DE CORTO P</t>
  </si>
  <si>
    <t>NIT 890.802.650-9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</si>
</sst>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#,##0;[Red]#,##0"/>
    <numFmt numFmtId="187" formatCode="_(* #,##0_);_(* \(#,##0\);_(* &quot;-&quot;??_);_(@_)"/>
    <numFmt numFmtId="188" formatCode="_(* #,##0.0_);_(* \(#,##0.0\);_(* &quot;-&quot;_);_(@_)"/>
    <numFmt numFmtId="189" formatCode="_(* #,##0.00_);_(* \(#,##0.00\);_(* &quot;-&quot;_);_(@_)"/>
    <numFmt numFmtId="190" formatCode="#,##0.0"/>
    <numFmt numFmtId="191" formatCode="#,##0.000"/>
    <numFmt numFmtId="192" formatCode="#,##0.0000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Courier New"/>
      <family val="0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center"/>
      <protection/>
    </xf>
    <xf numFmtId="17" fontId="1" fillId="0" borderId="0" xfId="0" applyNumberFormat="1" applyFont="1" applyAlignment="1">
      <alignment/>
    </xf>
    <xf numFmtId="17" fontId="1" fillId="33" borderId="0" xfId="0" applyNumberFormat="1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" fontId="1" fillId="33" borderId="0" xfId="0" applyNumberFormat="1" applyFont="1" applyFill="1" applyBorder="1" applyAlignment="1" applyProtection="1">
      <alignment/>
      <protection/>
    </xf>
    <xf numFmtId="37" fontId="1" fillId="33" borderId="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1" fontId="1" fillId="33" borderId="0" xfId="0" applyNumberFormat="1" applyFont="1" applyFill="1" applyBorder="1" applyAlignment="1" applyProtection="1">
      <alignment horizontal="left"/>
      <protection/>
    </xf>
    <xf numFmtId="3" fontId="1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1" fontId="0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37" fontId="0" fillId="33" borderId="0" xfId="0" applyNumberFormat="1" applyFont="1" applyFill="1" applyBorder="1" applyAlignment="1" applyProtection="1">
      <alignment horizontal="left"/>
      <protection/>
    </xf>
    <xf numFmtId="3" fontId="0" fillId="33" borderId="0" xfId="0" applyNumberFormat="1" applyFont="1" applyFill="1" applyBorder="1" applyAlignment="1" applyProtection="1">
      <alignment horizontal="right"/>
      <protection/>
    </xf>
    <xf numFmtId="37" fontId="0" fillId="33" borderId="0" xfId="0" applyNumberFormat="1" applyFont="1" applyFill="1" applyBorder="1" applyAlignment="1" applyProtection="1">
      <alignment horizontal="right"/>
      <protection/>
    </xf>
    <xf numFmtId="3" fontId="0" fillId="33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86" fontId="0" fillId="33" borderId="0" xfId="0" applyNumberFormat="1" applyFont="1" applyFill="1" applyBorder="1" applyAlignment="1" applyProtection="1">
      <alignment horizontal="right"/>
      <protection/>
    </xf>
    <xf numFmtId="41" fontId="0" fillId="33" borderId="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ont="1" applyFill="1" applyBorder="1" applyAlignment="1" applyProtection="1">
      <alignment horizontal="right"/>
      <protection/>
    </xf>
    <xf numFmtId="0" fontId="0" fillId="33" borderId="0" xfId="0" applyNumberFormat="1" applyFont="1" applyFill="1" applyBorder="1" applyAlignment="1" applyProtection="1">
      <alignment horizontal="right"/>
      <protection/>
    </xf>
    <xf numFmtId="3" fontId="1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37" fontId="0" fillId="33" borderId="10" xfId="0" applyNumberFormat="1" applyFont="1" applyFill="1" applyBorder="1" applyAlignment="1" applyProtection="1">
      <alignment horizontal="right"/>
      <protection/>
    </xf>
    <xf numFmtId="3" fontId="0" fillId="33" borderId="12" xfId="0" applyNumberFormat="1" applyFont="1" applyFill="1" applyBorder="1" applyAlignment="1" applyProtection="1">
      <alignment/>
      <protection/>
    </xf>
    <xf numFmtId="3" fontId="1" fillId="33" borderId="0" xfId="0" applyNumberFormat="1" applyFont="1" applyFill="1" applyBorder="1" applyAlignment="1">
      <alignment/>
    </xf>
    <xf numFmtId="37" fontId="1" fillId="33" borderId="0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41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37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17" fontId="3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189" fontId="0" fillId="33" borderId="0" xfId="0" applyNumberFormat="1" applyFont="1" applyFill="1" applyBorder="1" applyAlignment="1" applyProtection="1">
      <alignment horizontal="right"/>
      <protection/>
    </xf>
    <xf numFmtId="190" fontId="1" fillId="0" borderId="13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 applyProtection="1">
      <alignment horizontal="right"/>
      <protection/>
    </xf>
    <xf numFmtId="4" fontId="1" fillId="0" borderId="10" xfId="0" applyNumberFormat="1" applyFont="1" applyBorder="1" applyAlignment="1">
      <alignment/>
    </xf>
    <xf numFmtId="0" fontId="0" fillId="33" borderId="14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zoomScalePageLayoutView="0" workbookViewId="0" topLeftCell="A1">
      <selection activeCell="C12" sqref="C12"/>
    </sheetView>
  </sheetViews>
  <sheetFormatPr defaultColWidth="11.421875" defaultRowHeight="12.75"/>
  <cols>
    <col min="1" max="1" width="6.7109375" style="0" customWidth="1"/>
    <col min="4" max="5" width="19.140625" style="0" customWidth="1"/>
    <col min="6" max="6" width="17.57421875" style="0" customWidth="1"/>
    <col min="7" max="8" width="3.00390625" style="0" customWidth="1"/>
    <col min="9" max="9" width="7.57421875" style="0" customWidth="1"/>
    <col min="12" max="12" width="42.7109375" style="0" customWidth="1"/>
    <col min="13" max="13" width="17.8515625" style="0" customWidth="1"/>
    <col min="14" max="14" width="17.57421875" style="0" customWidth="1"/>
    <col min="15" max="15" width="3.00390625" style="0" customWidth="1"/>
  </cols>
  <sheetData>
    <row r="1" spans="1:15" ht="12.75" customHeight="1">
      <c r="A1" s="65" t="s">
        <v>101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3.5" customHeight="1">
      <c r="A2" s="65" t="s">
        <v>107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3.5" customHeight="1">
      <c r="A3" s="65" t="s">
        <v>96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15" customHeight="1">
      <c r="A4" s="65" t="s">
        <v>102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13.5" customHeight="1">
      <c r="A5" s="65" t="s">
        <v>103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ht="12.75" customHeight="1">
      <c r="A6" s="39"/>
      <c r="B6" s="2"/>
      <c r="C6" s="3"/>
      <c r="D6" s="3"/>
      <c r="E6" s="3"/>
      <c r="F6" s="40"/>
      <c r="G6" s="40"/>
      <c r="H6" s="40"/>
      <c r="I6" s="40"/>
      <c r="J6" s="4"/>
      <c r="K6" s="4"/>
      <c r="L6" s="1"/>
      <c r="M6" s="1"/>
      <c r="N6" s="40"/>
      <c r="O6" s="40"/>
    </row>
    <row r="7" spans="1:15" ht="12.75" customHeight="1">
      <c r="A7" s="39"/>
      <c r="B7" s="2"/>
      <c r="C7" s="3"/>
      <c r="D7" s="3"/>
      <c r="E7" s="3"/>
      <c r="F7" s="40"/>
      <c r="G7" s="40"/>
      <c r="H7" s="40"/>
      <c r="I7" s="40"/>
      <c r="J7" s="4"/>
      <c r="K7" s="4"/>
      <c r="L7" s="1"/>
      <c r="M7" s="1"/>
      <c r="N7" s="40"/>
      <c r="O7" s="40"/>
    </row>
    <row r="8" spans="1:15" ht="12.75" customHeight="1">
      <c r="A8" s="5" t="s">
        <v>0</v>
      </c>
      <c r="B8" s="2"/>
      <c r="C8" s="3"/>
      <c r="D8" s="3"/>
      <c r="E8" s="52">
        <v>40513</v>
      </c>
      <c r="F8" s="52">
        <v>40148</v>
      </c>
      <c r="G8" s="40"/>
      <c r="H8" s="40"/>
      <c r="I8" s="40"/>
      <c r="J8" s="4"/>
      <c r="K8" s="4"/>
      <c r="L8" s="1"/>
      <c r="M8" s="52">
        <f>+E8</f>
        <v>40513</v>
      </c>
      <c r="N8" s="52">
        <f>+F8</f>
        <v>40148</v>
      </c>
      <c r="O8" s="40"/>
    </row>
    <row r="9" spans="1:15" ht="12.75" customHeight="1">
      <c r="A9" s="40"/>
      <c r="B9" s="6" t="s">
        <v>1</v>
      </c>
      <c r="C9" s="6"/>
      <c r="D9" s="7"/>
      <c r="E9" s="40"/>
      <c r="F9" s="40"/>
      <c r="G9" s="40"/>
      <c r="H9" s="8"/>
      <c r="I9" s="5" t="s">
        <v>2</v>
      </c>
      <c r="J9" s="6" t="s">
        <v>3</v>
      </c>
      <c r="K9" s="6"/>
      <c r="L9" s="40"/>
      <c r="M9" s="40"/>
      <c r="N9" s="40"/>
      <c r="O9" s="40"/>
    </row>
    <row r="10" spans="1:15" ht="12.75" customHeight="1" thickBot="1">
      <c r="A10" s="6"/>
      <c r="B10" s="6"/>
      <c r="C10" s="6"/>
      <c r="D10" s="40"/>
      <c r="E10" s="9"/>
      <c r="F10" s="9"/>
      <c r="G10" s="6"/>
      <c r="H10" s="6"/>
      <c r="I10" s="40"/>
      <c r="J10" s="40"/>
      <c r="K10" s="6"/>
      <c r="L10" s="40"/>
      <c r="M10" s="9"/>
      <c r="N10" s="9"/>
      <c r="O10" s="40"/>
    </row>
    <row r="11" spans="1:15" ht="15.75" customHeight="1" thickBot="1">
      <c r="A11" s="4"/>
      <c r="B11" s="5" t="s">
        <v>4</v>
      </c>
      <c r="C11" s="1"/>
      <c r="D11" s="40"/>
      <c r="E11" s="60">
        <f>SUM(E14+E20+E27+E39+E89)</f>
        <v>1976283997.45</v>
      </c>
      <c r="F11" s="60">
        <f>SUM(F14+F20+F27+F39+F89)</f>
        <v>2937027097.1800003</v>
      </c>
      <c r="G11" s="11"/>
      <c r="H11" s="11"/>
      <c r="I11" s="12"/>
      <c r="J11" s="5" t="s">
        <v>5</v>
      </c>
      <c r="K11" s="1"/>
      <c r="L11" s="40"/>
      <c r="M11" s="60">
        <f>SUM(M14+M19+M30+M35+M39+M46)</f>
        <v>1344974926.8700001</v>
      </c>
      <c r="N11" s="60">
        <f>SUM(N14+N19+N30+N35+N39+N46)</f>
        <v>1866513018.57</v>
      </c>
      <c r="O11" s="40"/>
    </row>
    <row r="12" spans="1:15" ht="12.75" customHeight="1">
      <c r="A12" s="4"/>
      <c r="B12" s="5"/>
      <c r="C12" s="1"/>
      <c r="D12" s="40"/>
      <c r="E12" s="13"/>
      <c r="F12" s="13"/>
      <c r="G12" s="13"/>
      <c r="H12" s="13"/>
      <c r="I12" s="40"/>
      <c r="J12" s="40"/>
      <c r="K12" s="40"/>
      <c r="L12" s="40"/>
      <c r="M12" s="41"/>
      <c r="N12" s="41"/>
      <c r="O12" s="40"/>
    </row>
    <row r="13" spans="1:15" ht="12.75" customHeight="1" thickBot="1">
      <c r="A13" s="4"/>
      <c r="B13" s="3"/>
      <c r="C13" s="3"/>
      <c r="D13" s="40"/>
      <c r="E13" s="14"/>
      <c r="F13" s="14"/>
      <c r="G13" s="15"/>
      <c r="H13" s="15"/>
      <c r="I13" s="40"/>
      <c r="J13" s="40"/>
      <c r="K13" s="40"/>
      <c r="L13" s="40"/>
      <c r="M13" s="40"/>
      <c r="N13" s="40"/>
      <c r="O13" s="40"/>
    </row>
    <row r="14" spans="1:15" ht="12.75" customHeight="1" thickBot="1">
      <c r="A14" s="16">
        <v>11</v>
      </c>
      <c r="B14" s="5" t="s">
        <v>6</v>
      </c>
      <c r="C14" s="5"/>
      <c r="D14" s="40"/>
      <c r="E14" s="57">
        <f>SUM(E16:E18)</f>
        <v>493393756.79999995</v>
      </c>
      <c r="F14" s="57">
        <f>SUM(F16:F18)</f>
        <v>746140919.25</v>
      </c>
      <c r="G14" s="17"/>
      <c r="H14" s="17"/>
      <c r="I14" s="16">
        <v>22</v>
      </c>
      <c r="J14" s="5" t="s">
        <v>7</v>
      </c>
      <c r="K14" s="4"/>
      <c r="L14" s="40"/>
      <c r="M14" s="59">
        <f>SUM(M15:M18)</f>
        <v>100000000</v>
      </c>
      <c r="N14" s="59">
        <f>SUM(N15:N18)</f>
        <v>269996639</v>
      </c>
      <c r="O14" s="40"/>
    </row>
    <row r="15" spans="1:15" ht="12.75" customHeight="1">
      <c r="A15" s="40"/>
      <c r="B15" s="40"/>
      <c r="C15" s="40"/>
      <c r="D15" s="40"/>
      <c r="G15" s="42"/>
      <c r="H15" s="40"/>
      <c r="I15" s="19"/>
      <c r="J15" s="20"/>
      <c r="K15" s="21"/>
      <c r="L15" s="40"/>
      <c r="M15" s="22"/>
      <c r="N15" s="22"/>
      <c r="O15" s="40"/>
    </row>
    <row r="16" spans="1:15" ht="12.75" customHeight="1">
      <c r="A16" s="19">
        <v>1105</v>
      </c>
      <c r="B16" s="20" t="s">
        <v>8</v>
      </c>
      <c r="C16" s="20"/>
      <c r="D16" s="40"/>
      <c r="E16" s="54">
        <v>19175531.15</v>
      </c>
      <c r="F16" s="54">
        <v>17026113</v>
      </c>
      <c r="G16" s="23"/>
      <c r="H16" s="23"/>
      <c r="I16" s="19">
        <v>2203</v>
      </c>
      <c r="J16" s="25" t="s">
        <v>106</v>
      </c>
      <c r="K16" s="20"/>
      <c r="L16" s="40"/>
      <c r="M16" s="54">
        <v>0</v>
      </c>
      <c r="N16" s="54">
        <v>120000000</v>
      </c>
      <c r="O16" s="40"/>
    </row>
    <row r="17" spans="1:15" ht="12.75" customHeight="1">
      <c r="A17" s="19">
        <v>1110</v>
      </c>
      <c r="B17" s="20" t="s">
        <v>9</v>
      </c>
      <c r="C17" s="20"/>
      <c r="D17" s="40"/>
      <c r="E17" s="54">
        <v>474218225.65</v>
      </c>
      <c r="F17" s="54">
        <v>729114806.25</v>
      </c>
      <c r="G17" s="22"/>
      <c r="H17" s="22"/>
      <c r="I17" s="19">
        <v>2208</v>
      </c>
      <c r="J17" s="20" t="s">
        <v>98</v>
      </c>
      <c r="K17" s="20"/>
      <c r="L17" s="40"/>
      <c r="M17" s="54">
        <v>100000000</v>
      </c>
      <c r="N17" s="54">
        <v>149996639</v>
      </c>
      <c r="O17" s="40"/>
    </row>
    <row r="18" spans="1:15" ht="12.75" customHeight="1" thickBot="1">
      <c r="A18" s="19">
        <v>1125</v>
      </c>
      <c r="B18" s="20" t="s">
        <v>10</v>
      </c>
      <c r="C18" s="20"/>
      <c r="D18" s="40"/>
      <c r="E18" s="22">
        <v>0</v>
      </c>
      <c r="F18" s="22">
        <v>0</v>
      </c>
      <c r="G18" s="22"/>
      <c r="H18" s="22"/>
      <c r="I18" s="19"/>
      <c r="J18" s="20"/>
      <c r="K18" s="5"/>
      <c r="L18" s="40"/>
      <c r="M18" s="24"/>
      <c r="N18" s="24"/>
      <c r="O18" s="40"/>
    </row>
    <row r="19" spans="1:15" ht="12.75" customHeight="1" thickBot="1">
      <c r="A19" s="19"/>
      <c r="B19" s="20"/>
      <c r="C19" s="20"/>
      <c r="D19" s="40"/>
      <c r="E19" s="22"/>
      <c r="F19" s="22"/>
      <c r="G19" s="22"/>
      <c r="H19" s="22"/>
      <c r="I19" s="16">
        <v>24</v>
      </c>
      <c r="J19" s="5" t="s">
        <v>11</v>
      </c>
      <c r="K19" s="5"/>
      <c r="L19" s="40"/>
      <c r="M19" s="57">
        <f>SUM(M21:M28)</f>
        <v>123587179.61999999</v>
      </c>
      <c r="N19" s="57">
        <f>SUM(N21:N28)</f>
        <v>386439017.84000003</v>
      </c>
      <c r="O19" s="40"/>
    </row>
    <row r="20" spans="1:15" ht="12.75" customHeight="1" thickBot="1">
      <c r="A20" s="16">
        <v>13</v>
      </c>
      <c r="B20" s="5" t="s">
        <v>12</v>
      </c>
      <c r="C20" s="5"/>
      <c r="D20" s="40"/>
      <c r="E20" s="57">
        <f>SUM(E22:E25)</f>
        <v>791361503</v>
      </c>
      <c r="F20" s="57">
        <f>SUM(F22:F25)</f>
        <v>748932031</v>
      </c>
      <c r="G20" s="11"/>
      <c r="H20" s="11"/>
      <c r="I20" s="40"/>
      <c r="J20" s="40"/>
      <c r="K20" s="40"/>
      <c r="L20" s="40"/>
      <c r="M20" s="40"/>
      <c r="N20" s="40"/>
      <c r="O20" s="40"/>
    </row>
    <row r="21" spans="1:15" ht="12.75" customHeight="1">
      <c r="A21" s="40"/>
      <c r="B21" s="40"/>
      <c r="C21" s="40"/>
      <c r="D21" s="40"/>
      <c r="G21" s="42"/>
      <c r="H21" s="40"/>
      <c r="I21" s="19">
        <v>2401</v>
      </c>
      <c r="J21" s="20" t="s">
        <v>13</v>
      </c>
      <c r="K21" s="20"/>
      <c r="L21" s="40"/>
      <c r="M21" s="54">
        <v>31744467.06</v>
      </c>
      <c r="N21" s="54">
        <v>289735625.16</v>
      </c>
      <c r="O21" s="40"/>
    </row>
    <row r="22" spans="1:15" ht="12.75" customHeight="1">
      <c r="A22" s="19">
        <v>1305</v>
      </c>
      <c r="B22" s="20" t="s">
        <v>14</v>
      </c>
      <c r="C22" s="20"/>
      <c r="D22" s="40"/>
      <c r="E22" s="54">
        <v>207463198</v>
      </c>
      <c r="F22" s="54">
        <v>241964906</v>
      </c>
      <c r="G22" s="22"/>
      <c r="H22" s="22"/>
      <c r="I22" s="19">
        <v>2425</v>
      </c>
      <c r="J22" s="20" t="s">
        <v>15</v>
      </c>
      <c r="K22" s="20"/>
      <c r="L22" s="40"/>
      <c r="M22" s="54">
        <v>78034066.71</v>
      </c>
      <c r="N22" s="54">
        <v>67461097.31</v>
      </c>
      <c r="O22" s="40"/>
    </row>
    <row r="23" spans="1:15" ht="12.75" customHeight="1">
      <c r="A23" s="19">
        <v>1310</v>
      </c>
      <c r="B23" s="20" t="s">
        <v>16</v>
      </c>
      <c r="C23" s="20"/>
      <c r="D23" s="40"/>
      <c r="E23" s="54">
        <v>583898305</v>
      </c>
      <c r="F23" s="54">
        <v>506967125</v>
      </c>
      <c r="G23" s="22"/>
      <c r="H23" s="22"/>
      <c r="I23" s="25">
        <v>2430</v>
      </c>
      <c r="J23" s="25" t="s">
        <v>17</v>
      </c>
      <c r="K23" s="40"/>
      <c r="L23" s="40"/>
      <c r="M23" s="24">
        <v>0</v>
      </c>
      <c r="N23" s="24">
        <v>0</v>
      </c>
      <c r="O23" s="40"/>
    </row>
    <row r="24" spans="1:15" ht="12.75" customHeight="1">
      <c r="A24" s="19"/>
      <c r="B24" s="20"/>
      <c r="C24" s="5"/>
      <c r="D24" s="40"/>
      <c r="E24" s="22"/>
      <c r="F24" s="22"/>
      <c r="G24" s="22"/>
      <c r="H24" s="22"/>
      <c r="I24" s="19">
        <v>2436</v>
      </c>
      <c r="J24" s="20" t="s">
        <v>18</v>
      </c>
      <c r="K24" s="20"/>
      <c r="L24" s="40"/>
      <c r="M24" s="54">
        <v>13313671</v>
      </c>
      <c r="N24" s="54">
        <v>17056105</v>
      </c>
      <c r="O24" s="40"/>
    </row>
    <row r="25" spans="1:15" ht="12.75" customHeight="1">
      <c r="A25" s="19"/>
      <c r="B25" s="20"/>
      <c r="C25" s="5"/>
      <c r="D25" s="40"/>
      <c r="E25" s="22"/>
      <c r="F25" s="22"/>
      <c r="G25" s="43"/>
      <c r="H25" s="43"/>
      <c r="I25" s="19">
        <v>2440</v>
      </c>
      <c r="J25" s="20" t="s">
        <v>19</v>
      </c>
      <c r="K25" s="20"/>
      <c r="L25" s="40"/>
      <c r="M25" s="24">
        <v>0</v>
      </c>
      <c r="N25" s="24">
        <v>0</v>
      </c>
      <c r="O25" s="40"/>
    </row>
    <row r="26" spans="1:15" ht="12.75" customHeight="1" thickBot="1">
      <c r="A26" s="19"/>
      <c r="B26" s="20"/>
      <c r="C26" s="5"/>
      <c r="D26" s="40"/>
      <c r="E26" s="48"/>
      <c r="F26" s="48"/>
      <c r="G26" s="44"/>
      <c r="H26" s="44"/>
      <c r="I26" s="19">
        <v>2445</v>
      </c>
      <c r="J26" s="20" t="s">
        <v>20</v>
      </c>
      <c r="K26" s="20"/>
      <c r="L26" s="40"/>
      <c r="M26" s="54">
        <v>132182</v>
      </c>
      <c r="N26" s="54">
        <v>132182</v>
      </c>
      <c r="O26" s="40"/>
    </row>
    <row r="27" spans="1:15" ht="12.75" customHeight="1" thickBot="1">
      <c r="A27" s="16">
        <v>14</v>
      </c>
      <c r="B27" s="5" t="s">
        <v>21</v>
      </c>
      <c r="C27" s="5"/>
      <c r="D27" s="40"/>
      <c r="E27" s="62">
        <f>SUM(E29:E38)</f>
        <v>670707693.89</v>
      </c>
      <c r="F27" s="62">
        <f>SUM(F29:F38)</f>
        <v>1421133103.17</v>
      </c>
      <c r="G27" s="17"/>
      <c r="H27" s="17"/>
      <c r="I27" s="19">
        <v>2460</v>
      </c>
      <c r="J27" s="20" t="s">
        <v>22</v>
      </c>
      <c r="K27" s="20"/>
      <c r="L27" s="40"/>
      <c r="M27" s="54">
        <v>362792.85</v>
      </c>
      <c r="N27" s="54">
        <v>1992954</v>
      </c>
      <c r="O27" s="40"/>
    </row>
    <row r="28" spans="1:15" ht="12.75" customHeight="1">
      <c r="A28" s="40"/>
      <c r="B28" s="40"/>
      <c r="C28" s="40"/>
      <c r="D28" s="40"/>
      <c r="E28" s="23"/>
      <c r="F28" s="23"/>
      <c r="G28" s="42"/>
      <c r="H28" s="40"/>
      <c r="I28" s="19">
        <v>2480</v>
      </c>
      <c r="J28" s="20" t="s">
        <v>89</v>
      </c>
      <c r="K28" s="40"/>
      <c r="L28" s="40"/>
      <c r="M28" s="54">
        <v>0</v>
      </c>
      <c r="N28" s="54">
        <v>10061054.37</v>
      </c>
      <c r="O28" s="40"/>
    </row>
    <row r="29" spans="1:8" ht="12.75" customHeight="1" thickBot="1">
      <c r="A29" s="19">
        <v>1401</v>
      </c>
      <c r="B29" s="20" t="s">
        <v>23</v>
      </c>
      <c r="C29" s="20"/>
      <c r="D29" s="40"/>
      <c r="E29" s="54">
        <v>520471367</v>
      </c>
      <c r="F29" s="54">
        <v>969962296</v>
      </c>
      <c r="G29" s="22"/>
      <c r="H29" s="22"/>
    </row>
    <row r="30" spans="1:15" ht="12.75" customHeight="1" thickBot="1">
      <c r="A30" s="19">
        <v>1408</v>
      </c>
      <c r="B30" s="20" t="s">
        <v>25</v>
      </c>
      <c r="C30" s="20"/>
      <c r="D30" s="40"/>
      <c r="E30" s="54">
        <v>0</v>
      </c>
      <c r="F30" s="54">
        <v>0</v>
      </c>
      <c r="G30" s="22"/>
      <c r="H30" s="22"/>
      <c r="I30" s="16">
        <v>25</v>
      </c>
      <c r="J30" s="5" t="s">
        <v>24</v>
      </c>
      <c r="K30" s="5"/>
      <c r="L30" s="40"/>
      <c r="M30" s="59">
        <f>SUM(M32:M33)</f>
        <v>234756815</v>
      </c>
      <c r="N30" s="59">
        <f>SUM(N32:N33)</f>
        <v>362415146.5</v>
      </c>
      <c r="O30" s="40"/>
    </row>
    <row r="31" spans="1:15" ht="12.75" customHeight="1">
      <c r="A31" s="19">
        <v>1413</v>
      </c>
      <c r="B31" s="20" t="s">
        <v>26</v>
      </c>
      <c r="C31" s="20"/>
      <c r="D31" s="40"/>
      <c r="E31" s="54">
        <v>92140680</v>
      </c>
      <c r="F31" s="54">
        <v>385294205</v>
      </c>
      <c r="G31" s="22"/>
      <c r="H31" s="22"/>
      <c r="I31" s="40"/>
      <c r="J31" s="40"/>
      <c r="K31" s="40"/>
      <c r="L31" s="40"/>
      <c r="M31" s="40"/>
      <c r="N31" s="40"/>
      <c r="O31" s="40"/>
    </row>
    <row r="32" spans="1:15" ht="12.75" customHeight="1">
      <c r="A32" s="19">
        <v>1415</v>
      </c>
      <c r="B32" s="20" t="s">
        <v>28</v>
      </c>
      <c r="C32" s="20"/>
      <c r="D32" s="40"/>
      <c r="E32" s="54">
        <v>0</v>
      </c>
      <c r="F32" s="54">
        <v>0</v>
      </c>
      <c r="G32" s="22"/>
      <c r="H32" s="22"/>
      <c r="I32" s="19">
        <v>2505</v>
      </c>
      <c r="J32" s="20" t="s">
        <v>27</v>
      </c>
      <c r="K32" s="20"/>
      <c r="L32" s="40"/>
      <c r="M32" s="54">
        <v>234756815</v>
      </c>
      <c r="N32" s="54">
        <v>355642493.5</v>
      </c>
      <c r="O32" s="40"/>
    </row>
    <row r="33" spans="1:15" ht="12.75" customHeight="1">
      <c r="A33" s="19">
        <v>1420</v>
      </c>
      <c r="B33" s="20" t="s">
        <v>30</v>
      </c>
      <c r="C33" s="20"/>
      <c r="D33" s="40"/>
      <c r="E33" s="23">
        <v>0</v>
      </c>
      <c r="F33" s="23">
        <v>0</v>
      </c>
      <c r="G33" s="26"/>
      <c r="H33" s="26"/>
      <c r="I33" s="19">
        <v>2510</v>
      </c>
      <c r="J33" s="20" t="s">
        <v>29</v>
      </c>
      <c r="K33" s="20"/>
      <c r="L33" s="40"/>
      <c r="M33" s="54">
        <v>0</v>
      </c>
      <c r="N33" s="54">
        <v>6772653</v>
      </c>
      <c r="O33" s="40"/>
    </row>
    <row r="34" spans="1:15" ht="12.75" customHeight="1" thickBot="1">
      <c r="A34" s="19">
        <v>1424</v>
      </c>
      <c r="B34" s="20" t="s">
        <v>97</v>
      </c>
      <c r="E34" s="54">
        <v>0</v>
      </c>
      <c r="F34" s="22">
        <v>0</v>
      </c>
      <c r="H34" s="26"/>
      <c r="I34" s="40"/>
      <c r="J34" s="40"/>
      <c r="K34" s="40"/>
      <c r="L34" s="40"/>
      <c r="M34" s="40"/>
      <c r="N34" s="40"/>
      <c r="O34" s="40"/>
    </row>
    <row r="35" spans="1:15" ht="12.75" customHeight="1" thickBot="1">
      <c r="A35" s="19">
        <v>1425</v>
      </c>
      <c r="B35" s="20" t="s">
        <v>31</v>
      </c>
      <c r="C35" s="20"/>
      <c r="D35" s="40"/>
      <c r="E35" s="54">
        <v>11653081.21</v>
      </c>
      <c r="F35" s="54">
        <v>4669407.17</v>
      </c>
      <c r="G35" s="26"/>
      <c r="H35" s="26"/>
      <c r="I35" s="16">
        <v>26</v>
      </c>
      <c r="J35" s="5" t="s">
        <v>32</v>
      </c>
      <c r="K35" s="5"/>
      <c r="L35" s="40"/>
      <c r="M35" s="59">
        <f>SUM(M37:M37)</f>
        <v>0</v>
      </c>
      <c r="N35" s="59">
        <f>SUM(N37:N37)</f>
        <v>0</v>
      </c>
      <c r="O35" s="40"/>
    </row>
    <row r="36" spans="1:15" ht="12.75" customHeight="1">
      <c r="A36" s="19">
        <v>1470</v>
      </c>
      <c r="B36" s="20" t="s">
        <v>33</v>
      </c>
      <c r="C36" s="20"/>
      <c r="D36" s="40"/>
      <c r="E36" s="54">
        <v>46442565.68</v>
      </c>
      <c r="F36" s="54">
        <v>61207195</v>
      </c>
      <c r="G36" s="26"/>
      <c r="H36" s="27"/>
      <c r="I36" s="16"/>
      <c r="J36" s="5"/>
      <c r="K36" s="5"/>
      <c r="L36" s="40"/>
      <c r="M36" s="11"/>
      <c r="N36" s="11"/>
      <c r="O36" s="40"/>
    </row>
    <row r="37" spans="1:15" ht="12.75" customHeight="1">
      <c r="A37" s="19"/>
      <c r="B37" s="20"/>
      <c r="C37" s="20"/>
      <c r="D37" s="40"/>
      <c r="E37" s="55"/>
      <c r="F37" s="55"/>
      <c r="G37" s="27"/>
      <c r="H37" s="29"/>
      <c r="I37" s="19">
        <v>2625</v>
      </c>
      <c r="J37" s="20" t="s">
        <v>34</v>
      </c>
      <c r="K37" s="5"/>
      <c r="L37" s="40"/>
      <c r="M37" s="54">
        <v>0</v>
      </c>
      <c r="N37" s="54">
        <v>0</v>
      </c>
      <c r="O37" s="40"/>
    </row>
    <row r="38" spans="1:15" ht="12.75" customHeight="1" thickBot="1">
      <c r="A38" s="19"/>
      <c r="B38" s="20"/>
      <c r="C38" s="20"/>
      <c r="D38" s="40"/>
      <c r="E38" s="28"/>
      <c r="F38" s="28"/>
      <c r="G38" s="29"/>
      <c r="H38" s="17"/>
      <c r="I38" s="40"/>
      <c r="J38" s="40"/>
      <c r="K38" s="40"/>
      <c r="L38" s="40"/>
      <c r="M38" s="40"/>
      <c r="N38" s="40"/>
      <c r="O38" s="40"/>
    </row>
    <row r="39" spans="1:15" ht="12.75" customHeight="1" thickBot="1">
      <c r="A39" s="16">
        <v>19</v>
      </c>
      <c r="B39" s="5" t="s">
        <v>35</v>
      </c>
      <c r="C39" s="5"/>
      <c r="D39" s="40"/>
      <c r="E39" s="57">
        <f>SUM(E40)</f>
        <v>0</v>
      </c>
      <c r="F39" s="57">
        <f>SUM(F40)</f>
        <v>0</v>
      </c>
      <c r="G39" s="17"/>
      <c r="H39" s="40"/>
      <c r="I39" s="16">
        <v>27</v>
      </c>
      <c r="J39" s="5" t="s">
        <v>36</v>
      </c>
      <c r="K39" s="5"/>
      <c r="L39" s="40"/>
      <c r="M39" s="18">
        <f>SUM(M41:M43)</f>
        <v>810243496.03</v>
      </c>
      <c r="N39" s="57">
        <f>SUM(N41:N43)</f>
        <v>785630120.03</v>
      </c>
      <c r="O39" s="40"/>
    </row>
    <row r="40" spans="1:15" ht="0.75" customHeight="1">
      <c r="A40" s="19">
        <v>1905</v>
      </c>
      <c r="B40" s="20" t="s">
        <v>37</v>
      </c>
      <c r="C40" s="20"/>
      <c r="D40" s="40"/>
      <c r="E40" s="26">
        <v>0</v>
      </c>
      <c r="F40" s="26">
        <v>0</v>
      </c>
      <c r="G40" s="29"/>
      <c r="H40" s="29"/>
      <c r="I40" s="16"/>
      <c r="J40" s="5"/>
      <c r="K40" s="5"/>
      <c r="L40" s="40"/>
      <c r="M40" s="11"/>
      <c r="N40" s="11"/>
      <c r="O40" s="40"/>
    </row>
    <row r="41" spans="8:15" ht="16.5" customHeight="1">
      <c r="H41" s="29"/>
      <c r="I41" s="19">
        <v>2710</v>
      </c>
      <c r="J41" s="20" t="s">
        <v>38</v>
      </c>
      <c r="K41" s="5"/>
      <c r="L41" s="40"/>
      <c r="M41" s="54">
        <v>0</v>
      </c>
      <c r="N41" s="54">
        <v>0</v>
      </c>
      <c r="O41" s="40"/>
    </row>
    <row r="42" spans="1:15" ht="12.75" customHeight="1">
      <c r="A42" s="19"/>
      <c r="B42" s="20"/>
      <c r="C42" s="20"/>
      <c r="D42" s="40"/>
      <c r="E42" s="29"/>
      <c r="F42" s="29"/>
      <c r="G42" s="29"/>
      <c r="H42" s="11"/>
      <c r="I42" s="19">
        <v>2715</v>
      </c>
      <c r="J42" s="20" t="s">
        <v>39</v>
      </c>
      <c r="K42" s="5"/>
      <c r="L42" s="40"/>
      <c r="M42" s="54">
        <v>0</v>
      </c>
      <c r="N42" s="54">
        <v>0</v>
      </c>
      <c r="O42" s="40"/>
    </row>
    <row r="43" spans="1:15" ht="12.75" customHeight="1">
      <c r="A43" s="19"/>
      <c r="E43" s="27"/>
      <c r="F43" s="27"/>
      <c r="H43" s="40"/>
      <c r="I43">
        <v>2720</v>
      </c>
      <c r="J43" t="s">
        <v>99</v>
      </c>
      <c r="M43" s="54">
        <v>810243496.03</v>
      </c>
      <c r="N43" s="54">
        <v>785630120.03</v>
      </c>
      <c r="O43" s="24"/>
    </row>
    <row r="44" spans="1:15" ht="14.25" customHeight="1" thickBot="1">
      <c r="A44" s="19"/>
      <c r="B44" s="5"/>
      <c r="C44" s="5"/>
      <c r="D44" s="40"/>
      <c r="E44" s="28"/>
      <c r="F44" s="28"/>
      <c r="G44" s="42"/>
      <c r="H44" s="30"/>
      <c r="I44" s="40"/>
      <c r="J44" s="20"/>
      <c r="K44" s="40"/>
      <c r="L44" s="40"/>
      <c r="M44" s="40"/>
      <c r="N44" s="40"/>
      <c r="O44" s="40"/>
    </row>
    <row r="45" spans="1:15" ht="12.75" customHeight="1" thickBot="1">
      <c r="A45" s="19"/>
      <c r="B45" s="5" t="s">
        <v>40</v>
      </c>
      <c r="C45" s="5"/>
      <c r="D45" s="40"/>
      <c r="E45" s="60">
        <f>SUM(E47+E64+E71+E76)</f>
        <v>12861632142.56</v>
      </c>
      <c r="F45" s="60">
        <f>SUM(F47+F64+F71+F76)</f>
        <v>12860363198.56</v>
      </c>
      <c r="G45" s="11"/>
      <c r="H45" s="30"/>
      <c r="I45" s="40"/>
      <c r="J45" s="20"/>
      <c r="K45" s="40"/>
      <c r="L45" s="40"/>
      <c r="M45" s="40"/>
      <c r="N45" s="40"/>
      <c r="O45" s="40"/>
    </row>
    <row r="46" spans="1:15" ht="12.75" customHeight="1" thickBot="1">
      <c r="A46" s="19"/>
      <c r="B46" s="5"/>
      <c r="C46" s="5"/>
      <c r="D46" s="40"/>
      <c r="E46" s="10"/>
      <c r="F46" s="10"/>
      <c r="G46" s="11"/>
      <c r="H46" s="30"/>
      <c r="I46" s="16">
        <v>29</v>
      </c>
      <c r="J46" s="5" t="s">
        <v>43</v>
      </c>
      <c r="K46" s="5"/>
      <c r="L46" s="42"/>
      <c r="M46" s="57">
        <f>(M48)</f>
        <v>76387436.22</v>
      </c>
      <c r="N46" s="57">
        <f>(N48)</f>
        <v>62032095.2</v>
      </c>
      <c r="O46" s="40"/>
    </row>
    <row r="47" spans="1:15" ht="12.75" customHeight="1" thickBot="1">
      <c r="A47" s="16">
        <v>16</v>
      </c>
      <c r="B47" s="5" t="s">
        <v>42</v>
      </c>
      <c r="C47" s="5"/>
      <c r="D47" s="40"/>
      <c r="E47" s="61">
        <f>SUM(E49:E63)</f>
        <v>6058068932</v>
      </c>
      <c r="F47" s="61">
        <f>SUM(F49:F63)</f>
        <v>6056799988</v>
      </c>
      <c r="G47" s="30"/>
      <c r="H47" s="40"/>
      <c r="I47" s="40"/>
      <c r="J47" s="40"/>
      <c r="K47" s="40"/>
      <c r="L47" s="40"/>
      <c r="M47" s="40"/>
      <c r="N47" s="40"/>
      <c r="O47" s="40"/>
    </row>
    <row r="48" spans="1:15" ht="12.75" customHeight="1">
      <c r="A48" s="40"/>
      <c r="B48" s="40"/>
      <c r="C48" s="40"/>
      <c r="D48" s="40"/>
      <c r="G48" s="42"/>
      <c r="H48" s="22"/>
      <c r="I48" s="19">
        <v>2905</v>
      </c>
      <c r="J48" s="20" t="s">
        <v>45</v>
      </c>
      <c r="K48" s="5"/>
      <c r="L48" s="40"/>
      <c r="M48" s="54">
        <v>76387436.22</v>
      </c>
      <c r="N48" s="54">
        <v>62032095.2</v>
      </c>
      <c r="O48" s="40"/>
    </row>
    <row r="49" spans="1:15" ht="12.75" customHeight="1">
      <c r="A49" s="19">
        <v>1605</v>
      </c>
      <c r="B49" s="20" t="s">
        <v>44</v>
      </c>
      <c r="C49" s="20"/>
      <c r="D49" s="40"/>
      <c r="E49" s="54">
        <v>523302450</v>
      </c>
      <c r="F49" s="54">
        <v>523302450</v>
      </c>
      <c r="G49" s="22"/>
      <c r="H49" s="22"/>
      <c r="I49" s="19"/>
      <c r="J49" s="5"/>
      <c r="K49" s="5"/>
      <c r="L49" s="42"/>
      <c r="M49" s="11"/>
      <c r="N49" s="11"/>
      <c r="O49" s="40"/>
    </row>
    <row r="50" spans="1:15" ht="12.75" customHeight="1">
      <c r="A50" s="19">
        <v>1615</v>
      </c>
      <c r="B50" t="s">
        <v>105</v>
      </c>
      <c r="C50" s="20"/>
      <c r="D50" s="40"/>
      <c r="E50" s="54">
        <v>285044974</v>
      </c>
      <c r="F50" s="54">
        <v>285044974</v>
      </c>
      <c r="G50" s="22"/>
      <c r="H50" s="22"/>
      <c r="I50" s="19"/>
      <c r="J50" s="5"/>
      <c r="K50" s="5"/>
      <c r="L50" s="42"/>
      <c r="M50" s="11"/>
      <c r="N50" s="11"/>
      <c r="O50" s="40"/>
    </row>
    <row r="51" spans="1:15" ht="12.75" customHeight="1" thickBot="1">
      <c r="A51" s="19">
        <v>1637</v>
      </c>
      <c r="B51" t="s">
        <v>104</v>
      </c>
      <c r="C51" s="20"/>
      <c r="D51" s="40"/>
      <c r="E51" s="54">
        <v>49981555</v>
      </c>
      <c r="F51" s="54">
        <v>49981555</v>
      </c>
      <c r="G51" s="22"/>
      <c r="H51" s="22"/>
      <c r="I51" s="19"/>
      <c r="J51" s="5"/>
      <c r="K51" s="5"/>
      <c r="L51" s="42"/>
      <c r="M51" s="11"/>
      <c r="N51" s="11"/>
      <c r="O51" s="40"/>
    </row>
    <row r="52" spans="1:15" ht="12.75" customHeight="1" thickBot="1">
      <c r="A52" s="19">
        <v>1640</v>
      </c>
      <c r="B52" s="20" t="s">
        <v>46</v>
      </c>
      <c r="C52" s="20"/>
      <c r="D52" s="40"/>
      <c r="E52" s="54">
        <v>6316736862</v>
      </c>
      <c r="F52" s="54">
        <v>6330223862</v>
      </c>
      <c r="G52" s="22"/>
      <c r="H52" s="22"/>
      <c r="I52" s="19"/>
      <c r="J52" s="5" t="s">
        <v>48</v>
      </c>
      <c r="K52" s="5"/>
      <c r="L52" s="42"/>
      <c r="M52" s="18">
        <f>(M55+M60)</f>
        <v>0</v>
      </c>
      <c r="N52" s="18">
        <f>(N55+N60)</f>
        <v>0</v>
      </c>
      <c r="O52" s="40"/>
    </row>
    <row r="53" spans="1:15" ht="12.75" customHeight="1">
      <c r="A53" s="19">
        <v>1645</v>
      </c>
      <c r="B53" s="20" t="s">
        <v>47</v>
      </c>
      <c r="C53" s="20"/>
      <c r="D53" s="40"/>
      <c r="E53" s="54"/>
      <c r="F53" s="54"/>
      <c r="G53" s="22"/>
      <c r="H53" s="22"/>
      <c r="I53" s="19"/>
      <c r="J53" s="5"/>
      <c r="K53" s="5"/>
      <c r="L53" s="42"/>
      <c r="M53" s="11"/>
      <c r="N53" s="11"/>
      <c r="O53" s="40"/>
    </row>
    <row r="54" spans="1:15" ht="12.75" customHeight="1" thickBot="1">
      <c r="A54" s="19">
        <v>1650</v>
      </c>
      <c r="B54" s="20" t="s">
        <v>49</v>
      </c>
      <c r="C54" s="20"/>
      <c r="D54" s="40"/>
      <c r="E54" s="54"/>
      <c r="F54" s="54"/>
      <c r="G54" s="22"/>
      <c r="H54" s="22"/>
      <c r="I54" s="19"/>
      <c r="J54" s="5"/>
      <c r="K54" s="5"/>
      <c r="L54" s="42"/>
      <c r="M54" s="11"/>
      <c r="N54" s="11"/>
      <c r="O54" s="40"/>
    </row>
    <row r="55" spans="1:15" ht="12.75" customHeight="1" thickBot="1">
      <c r="A55" s="19">
        <v>1655</v>
      </c>
      <c r="B55" s="20" t="s">
        <v>50</v>
      </c>
      <c r="C55" s="20"/>
      <c r="D55" s="40"/>
      <c r="E55" s="54">
        <v>13767000</v>
      </c>
      <c r="F55" s="54">
        <v>10450000</v>
      </c>
      <c r="G55" s="22"/>
      <c r="H55" s="22"/>
      <c r="I55" s="16">
        <v>22</v>
      </c>
      <c r="J55" s="5" t="s">
        <v>52</v>
      </c>
      <c r="K55" s="5"/>
      <c r="L55" s="40"/>
      <c r="M55" s="18">
        <f>M57</f>
        <v>0</v>
      </c>
      <c r="N55" s="18">
        <f>N57</f>
        <v>0</v>
      </c>
      <c r="O55" s="40"/>
    </row>
    <row r="56" spans="1:15" ht="12.75" customHeight="1">
      <c r="A56" s="19">
        <v>1660</v>
      </c>
      <c r="B56" s="20" t="s">
        <v>51</v>
      </c>
      <c r="C56" s="20"/>
      <c r="D56" s="40"/>
      <c r="E56" s="54">
        <v>0</v>
      </c>
      <c r="F56" s="54">
        <v>0</v>
      </c>
      <c r="G56" s="22"/>
      <c r="H56" s="22"/>
      <c r="I56" s="40"/>
      <c r="J56" s="40"/>
      <c r="K56" s="40"/>
      <c r="L56" s="40"/>
      <c r="M56" s="40"/>
      <c r="N56" s="40"/>
      <c r="O56" s="40"/>
    </row>
    <row r="57" spans="1:15" ht="12.75" customHeight="1">
      <c r="A57" s="19">
        <v>1665</v>
      </c>
      <c r="B57" s="20" t="s">
        <v>53</v>
      </c>
      <c r="C57" s="20"/>
      <c r="D57" s="40"/>
      <c r="E57" s="54">
        <v>1438944</v>
      </c>
      <c r="F57" s="54">
        <v>0</v>
      </c>
      <c r="G57" s="22"/>
      <c r="H57" s="22"/>
      <c r="I57" s="19">
        <v>2208</v>
      </c>
      <c r="J57" s="20" t="s">
        <v>55</v>
      </c>
      <c r="K57" s="20"/>
      <c r="L57" s="40"/>
      <c r="M57" s="24">
        <v>0</v>
      </c>
      <c r="N57" s="24">
        <v>0</v>
      </c>
      <c r="O57" s="40"/>
    </row>
    <row r="58" spans="1:8" ht="12.75" customHeight="1">
      <c r="A58" s="19">
        <v>1670</v>
      </c>
      <c r="B58" s="20" t="s">
        <v>54</v>
      </c>
      <c r="C58" s="20"/>
      <c r="D58" s="40"/>
      <c r="E58" s="54">
        <v>50474476</v>
      </c>
      <c r="F58" s="54">
        <v>40474476</v>
      </c>
      <c r="G58" s="22"/>
      <c r="H58" s="22"/>
    </row>
    <row r="59" spans="1:15" ht="12.75" customHeight="1">
      <c r="A59" s="19">
        <v>1675</v>
      </c>
      <c r="B59" s="20" t="s">
        <v>56</v>
      </c>
      <c r="C59" s="20"/>
      <c r="D59" s="40"/>
      <c r="E59" s="54">
        <v>0</v>
      </c>
      <c r="F59" s="54">
        <v>0</v>
      </c>
      <c r="G59" s="22"/>
      <c r="H59" s="22"/>
      <c r="I59" s="16">
        <v>27</v>
      </c>
      <c r="J59" s="5" t="s">
        <v>36</v>
      </c>
      <c r="K59" s="5"/>
      <c r="L59" s="40"/>
      <c r="M59" s="51">
        <f>M60</f>
        <v>0</v>
      </c>
      <c r="N59" s="51">
        <f>N60</f>
        <v>0</v>
      </c>
      <c r="O59" s="40"/>
    </row>
    <row r="60" spans="1:15" ht="12.75" customHeight="1">
      <c r="A60" s="19">
        <v>1680</v>
      </c>
      <c r="B60" s="20" t="s">
        <v>57</v>
      </c>
      <c r="C60" s="20"/>
      <c r="D60" s="40"/>
      <c r="E60" s="54">
        <v>0</v>
      </c>
      <c r="F60" s="54">
        <v>0</v>
      </c>
      <c r="G60" s="22"/>
      <c r="H60" s="27"/>
      <c r="I60" s="40">
        <v>2721</v>
      </c>
      <c r="J60" s="20" t="s">
        <v>41</v>
      </c>
      <c r="K60" s="40"/>
      <c r="L60" s="40"/>
      <c r="M60" s="24">
        <v>0</v>
      </c>
      <c r="N60" s="24">
        <v>0</v>
      </c>
      <c r="O60" s="40"/>
    </row>
    <row r="61" spans="1:8" ht="12.75" customHeight="1" thickBot="1">
      <c r="A61" s="19">
        <v>1685</v>
      </c>
      <c r="B61" s="20" t="s">
        <v>58</v>
      </c>
      <c r="C61" s="5"/>
      <c r="D61" s="40"/>
      <c r="E61" s="55">
        <v>-1182677329</v>
      </c>
      <c r="F61" s="55">
        <v>-1182677329</v>
      </c>
      <c r="G61" s="27"/>
      <c r="H61" s="23"/>
    </row>
    <row r="62" spans="1:15" ht="12.75" customHeight="1" thickBot="1">
      <c r="A62" s="40"/>
      <c r="B62" s="40"/>
      <c r="C62" s="40"/>
      <c r="D62" s="40"/>
      <c r="G62" s="40"/>
      <c r="H62" s="11"/>
      <c r="I62" s="40"/>
      <c r="J62" s="31" t="s">
        <v>59</v>
      </c>
      <c r="K62" s="5"/>
      <c r="L62" s="42"/>
      <c r="M62" s="59">
        <f>SUM(M11+M52)</f>
        <v>1344974926.8700001</v>
      </c>
      <c r="N62" s="59">
        <f>SUM(N11+N52)</f>
        <v>1866513018.57</v>
      </c>
      <c r="O62" s="40"/>
    </row>
    <row r="63" spans="1:15" ht="12.75" customHeight="1" thickBot="1">
      <c r="A63" s="19"/>
      <c r="B63" s="20"/>
      <c r="C63" s="5"/>
      <c r="D63" s="40"/>
      <c r="E63" s="32"/>
      <c r="F63" s="32"/>
      <c r="G63" s="23"/>
      <c r="H63" s="40"/>
      <c r="I63" s="40"/>
      <c r="J63" s="40"/>
      <c r="K63" s="40"/>
      <c r="L63" s="40"/>
      <c r="M63" s="40"/>
      <c r="N63" s="40"/>
      <c r="O63" s="40"/>
    </row>
    <row r="64" spans="1:15" ht="12.75" customHeight="1" thickBot="1">
      <c r="A64" s="16"/>
      <c r="B64" s="5"/>
      <c r="C64" s="5"/>
      <c r="D64" s="40"/>
      <c r="E64" s="60"/>
      <c r="F64" s="60"/>
      <c r="G64" s="11"/>
      <c r="H64" s="22"/>
      <c r="I64" s="19" t="s">
        <v>60</v>
      </c>
      <c r="J64" s="5" t="s">
        <v>61</v>
      </c>
      <c r="K64" s="20"/>
      <c r="L64" s="40"/>
      <c r="M64" s="59">
        <f>(M72)</f>
        <v>13492941213.14</v>
      </c>
      <c r="N64" s="59">
        <f>(N72)</f>
        <v>13930877277.17</v>
      </c>
      <c r="O64" s="45"/>
    </row>
    <row r="65" spans="1:15" ht="12.75">
      <c r="A65" s="19"/>
      <c r="B65" s="63"/>
      <c r="C65" s="64"/>
      <c r="D65" s="64"/>
      <c r="E65" s="54"/>
      <c r="F65" s="54"/>
      <c r="G65" s="42"/>
      <c r="H65" s="22"/>
      <c r="I65" s="19"/>
      <c r="J65" s="20"/>
      <c r="K65" s="20"/>
      <c r="L65" s="40"/>
      <c r="M65" s="33"/>
      <c r="N65" s="33"/>
      <c r="O65" s="45"/>
    </row>
    <row r="66" spans="1:8" ht="12.75" customHeight="1" hidden="1">
      <c r="A66" s="19">
        <v>1705</v>
      </c>
      <c r="B66" s="20" t="s">
        <v>62</v>
      </c>
      <c r="C66" s="5"/>
      <c r="D66" s="40"/>
      <c r="E66" s="22">
        <v>0</v>
      </c>
      <c r="F66" s="22">
        <v>0</v>
      </c>
      <c r="G66" s="22"/>
      <c r="H66" s="22"/>
    </row>
    <row r="67" spans="1:8" ht="12.75" customHeight="1" hidden="1">
      <c r="A67" s="19">
        <v>1710</v>
      </c>
      <c r="B67" s="20" t="s">
        <v>63</v>
      </c>
      <c r="C67" s="5"/>
      <c r="D67" s="40"/>
      <c r="E67" s="22">
        <v>0</v>
      </c>
      <c r="F67" s="22">
        <v>0</v>
      </c>
      <c r="G67" s="22"/>
      <c r="H67" s="27"/>
    </row>
    <row r="68" spans="1:8" ht="12.75" customHeight="1" hidden="1">
      <c r="A68" s="19">
        <v>1715</v>
      </c>
      <c r="B68" s="20" t="s">
        <v>65</v>
      </c>
      <c r="C68" s="5"/>
      <c r="D68" s="40"/>
      <c r="E68" s="22">
        <v>0</v>
      </c>
      <c r="F68" s="22">
        <v>0</v>
      </c>
      <c r="G68" s="22"/>
      <c r="H68" s="29"/>
    </row>
    <row r="69" spans="1:8" ht="12.75" customHeight="1" hidden="1">
      <c r="A69" s="4">
        <v>1785</v>
      </c>
      <c r="B69" s="20" t="s">
        <v>66</v>
      </c>
      <c r="C69" s="5"/>
      <c r="D69" s="40"/>
      <c r="E69" s="22">
        <v>0</v>
      </c>
      <c r="F69" s="22">
        <v>0</v>
      </c>
      <c r="G69" s="22"/>
      <c r="H69" s="11"/>
    </row>
    <row r="70" spans="1:8" ht="25.5" customHeight="1" thickBot="1">
      <c r="A70" s="4"/>
      <c r="B70" s="20"/>
      <c r="C70" s="5"/>
      <c r="D70" s="40"/>
      <c r="E70" s="28"/>
      <c r="F70" s="28"/>
      <c r="G70" s="29"/>
      <c r="H70" s="11"/>
    </row>
    <row r="71" spans="1:15" ht="12.75" customHeight="1" thickBot="1">
      <c r="A71" s="16"/>
      <c r="B71" s="5"/>
      <c r="C71" s="5"/>
      <c r="D71" s="40"/>
      <c r="E71" s="59"/>
      <c r="F71" s="59"/>
      <c r="G71" s="11"/>
      <c r="H71" s="22"/>
      <c r="I71" s="40"/>
      <c r="J71" s="40"/>
      <c r="K71" s="40"/>
      <c r="L71" s="40"/>
      <c r="M71" s="46"/>
      <c r="N71" s="46"/>
      <c r="O71" s="40"/>
    </row>
    <row r="72" spans="1:14" ht="12.75" customHeight="1" thickBot="1">
      <c r="A72" s="16"/>
      <c r="B72" s="5"/>
      <c r="C72" s="5"/>
      <c r="D72" s="40"/>
      <c r="E72" s="11"/>
      <c r="F72" s="11"/>
      <c r="G72" s="11"/>
      <c r="H72" s="27"/>
      <c r="I72" s="16">
        <v>31</v>
      </c>
      <c r="J72" s="5" t="s">
        <v>64</v>
      </c>
      <c r="K72" s="20"/>
      <c r="L72" s="40"/>
      <c r="M72" s="60">
        <f>SUM(M74:M83)</f>
        <v>13492941213.14</v>
      </c>
      <c r="N72" s="60">
        <f>SUM(N74:N83)</f>
        <v>13930877277.17</v>
      </c>
    </row>
    <row r="73" spans="1:15" ht="12.75" customHeight="1">
      <c r="A73" s="19"/>
      <c r="B73" s="20"/>
      <c r="C73" s="5"/>
      <c r="D73" s="40"/>
      <c r="E73" s="22"/>
      <c r="F73" s="22"/>
      <c r="G73" s="22"/>
      <c r="H73" s="29"/>
      <c r="I73" s="16"/>
      <c r="J73" s="5"/>
      <c r="K73" s="20"/>
      <c r="L73" s="40"/>
      <c r="M73" s="24"/>
      <c r="N73" s="24"/>
      <c r="O73" s="40"/>
    </row>
    <row r="74" spans="1:15" ht="12.75" customHeight="1">
      <c r="A74" s="4"/>
      <c r="B74" s="20"/>
      <c r="C74" s="5"/>
      <c r="D74" s="40"/>
      <c r="E74" s="22"/>
      <c r="F74" s="22"/>
      <c r="G74" s="27"/>
      <c r="H74" s="34"/>
      <c r="I74" s="19">
        <v>3105</v>
      </c>
      <c r="J74" s="20" t="s">
        <v>67</v>
      </c>
      <c r="K74" s="20"/>
      <c r="L74" s="40"/>
      <c r="M74" s="54">
        <v>6790298544.17</v>
      </c>
      <c r="N74" s="54">
        <v>3804171735</v>
      </c>
      <c r="O74" s="40"/>
    </row>
    <row r="75" spans="1:15" ht="12.75" customHeight="1" thickBot="1">
      <c r="A75" s="4"/>
      <c r="B75" s="20"/>
      <c r="C75" s="5"/>
      <c r="D75" s="40"/>
      <c r="G75" s="29"/>
      <c r="H75" s="40"/>
      <c r="I75" s="40"/>
      <c r="J75" s="40"/>
      <c r="K75" s="40"/>
      <c r="L75" s="40"/>
      <c r="M75" s="40"/>
      <c r="N75" s="40"/>
      <c r="O75" s="40"/>
    </row>
    <row r="76" spans="1:15" ht="12.75" customHeight="1" thickBot="1">
      <c r="A76" s="16">
        <v>19</v>
      </c>
      <c r="B76" s="5" t="s">
        <v>35</v>
      </c>
      <c r="C76" s="5"/>
      <c r="D76" s="40"/>
      <c r="E76" s="58">
        <f>SUM(E78:E84)</f>
        <v>6803563210.559999</v>
      </c>
      <c r="F76" s="58">
        <f>SUM(F78:F84)</f>
        <v>6803563210.559999</v>
      </c>
      <c r="G76" s="34"/>
      <c r="H76" s="22"/>
      <c r="I76" s="19">
        <v>3110</v>
      </c>
      <c r="J76" s="20" t="s">
        <v>68</v>
      </c>
      <c r="K76" s="20"/>
      <c r="L76" s="40"/>
      <c r="M76" s="54">
        <v>-437936064.03</v>
      </c>
      <c r="N76" s="54">
        <v>2986126809.17</v>
      </c>
      <c r="O76" s="24"/>
    </row>
    <row r="77" spans="1:15" ht="12.75" customHeight="1">
      <c r="A77" s="40"/>
      <c r="B77" s="40"/>
      <c r="C77" s="40"/>
      <c r="D77" s="40"/>
      <c r="G77" s="42"/>
      <c r="H77" s="22"/>
      <c r="I77" s="40"/>
      <c r="J77" s="40"/>
      <c r="K77" s="40"/>
      <c r="L77" s="40"/>
      <c r="M77" s="40"/>
      <c r="N77" s="40"/>
      <c r="O77" s="40"/>
    </row>
    <row r="78" spans="1:15" ht="12.75" customHeight="1">
      <c r="A78" s="19">
        <v>1901</v>
      </c>
      <c r="B78" s="20" t="s">
        <v>91</v>
      </c>
      <c r="C78" s="5"/>
      <c r="D78" s="40"/>
      <c r="E78" s="54">
        <v>2812820493.56</v>
      </c>
      <c r="F78" s="54">
        <v>2812820493.56</v>
      </c>
      <c r="G78" s="22"/>
      <c r="H78" s="22"/>
      <c r="I78" s="19">
        <v>3115</v>
      </c>
      <c r="J78" s="20" t="s">
        <v>69</v>
      </c>
      <c r="K78" s="20"/>
      <c r="L78" s="40"/>
      <c r="M78" s="54">
        <v>3973746800</v>
      </c>
      <c r="N78" s="54">
        <v>3973746800</v>
      </c>
      <c r="O78" s="40"/>
    </row>
    <row r="79" spans="1:8" ht="12.75" customHeight="1">
      <c r="A79" s="19">
        <v>1960</v>
      </c>
      <c r="B79" s="20" t="s">
        <v>72</v>
      </c>
      <c r="C79" s="5"/>
      <c r="D79" s="40"/>
      <c r="E79" s="54"/>
      <c r="F79" s="54"/>
      <c r="G79" s="22"/>
      <c r="H79" s="22"/>
    </row>
    <row r="80" spans="1:15" ht="12.75" customHeight="1">
      <c r="A80" s="19">
        <v>1970</v>
      </c>
      <c r="B80" s="20" t="s">
        <v>74</v>
      </c>
      <c r="C80" s="4"/>
      <c r="D80" s="40"/>
      <c r="E80" s="54">
        <v>29750932</v>
      </c>
      <c r="F80" s="54">
        <v>29750932</v>
      </c>
      <c r="G80" s="22"/>
      <c r="H80" s="27"/>
      <c r="I80" s="19">
        <v>3125</v>
      </c>
      <c r="J80" s="20" t="s">
        <v>70</v>
      </c>
      <c r="K80" s="20"/>
      <c r="L80" s="40"/>
      <c r="M80" s="54">
        <v>3183371652</v>
      </c>
      <c r="N80" s="54">
        <v>3183371652</v>
      </c>
      <c r="O80" s="40"/>
    </row>
    <row r="81" spans="1:15" ht="12.75" customHeight="1">
      <c r="A81" s="19">
        <v>1975</v>
      </c>
      <c r="B81" s="20" t="s">
        <v>88</v>
      </c>
      <c r="C81" s="4"/>
      <c r="D81" s="40"/>
      <c r="E81" s="55">
        <v>-12755015</v>
      </c>
      <c r="F81" s="55">
        <v>-12755015</v>
      </c>
      <c r="G81" s="22"/>
      <c r="H81" s="27"/>
      <c r="I81" s="40">
        <v>3128</v>
      </c>
      <c r="J81" s="20" t="s">
        <v>95</v>
      </c>
      <c r="K81" s="40"/>
      <c r="L81" s="40"/>
      <c r="M81" s="55">
        <v>-16539719</v>
      </c>
      <c r="N81" s="55">
        <v>-16539719</v>
      </c>
      <c r="O81" s="40"/>
    </row>
    <row r="82" spans="1:15" ht="12.75" customHeight="1">
      <c r="A82" s="19">
        <v>1996</v>
      </c>
      <c r="B82" s="20" t="s">
        <v>75</v>
      </c>
      <c r="C82" s="4"/>
      <c r="D82" s="40"/>
      <c r="E82" s="22">
        <v>0</v>
      </c>
      <c r="F82" s="22">
        <v>0</v>
      </c>
      <c r="G82" s="22"/>
      <c r="H82" s="27"/>
      <c r="I82" s="19">
        <v>3135</v>
      </c>
      <c r="J82" s="20" t="s">
        <v>71</v>
      </c>
      <c r="K82" s="5"/>
      <c r="L82" s="40"/>
      <c r="M82" s="24">
        <v>0</v>
      </c>
      <c r="N82" s="24">
        <v>0</v>
      </c>
      <c r="O82" s="40"/>
    </row>
    <row r="83" spans="1:15" ht="12.75" customHeight="1">
      <c r="A83" s="19">
        <v>1997</v>
      </c>
      <c r="B83" s="20" t="s">
        <v>76</v>
      </c>
      <c r="C83" s="4"/>
      <c r="D83" s="40"/>
      <c r="E83" s="22">
        <v>0</v>
      </c>
      <c r="F83" s="22">
        <v>0</v>
      </c>
      <c r="G83" s="27"/>
      <c r="H83" s="17"/>
      <c r="I83" s="19">
        <v>3138</v>
      </c>
      <c r="J83" s="20" t="s">
        <v>73</v>
      </c>
      <c r="K83" s="5"/>
      <c r="L83" s="40"/>
      <c r="M83" s="24">
        <v>0</v>
      </c>
      <c r="N83" s="24">
        <v>0</v>
      </c>
      <c r="O83" s="40"/>
    </row>
    <row r="84" spans="1:15" ht="12.75" customHeight="1">
      <c r="A84" s="19">
        <v>1999</v>
      </c>
      <c r="B84" s="20" t="s">
        <v>77</v>
      </c>
      <c r="C84" s="4"/>
      <c r="D84" s="40"/>
      <c r="E84" s="54">
        <v>3973746800</v>
      </c>
      <c r="F84" s="54">
        <v>3973746800</v>
      </c>
      <c r="G84" s="27"/>
      <c r="H84" s="40"/>
      <c r="I84" s="40"/>
      <c r="J84" s="40"/>
      <c r="K84" s="40"/>
      <c r="L84" s="40"/>
      <c r="M84" s="40"/>
      <c r="N84" s="40"/>
      <c r="O84" s="40"/>
    </row>
    <row r="85" spans="1:15" ht="12.75" customHeight="1">
      <c r="A85" s="19"/>
      <c r="B85" s="20"/>
      <c r="C85" s="4"/>
      <c r="D85" s="40"/>
      <c r="E85" s="22"/>
      <c r="F85" s="22"/>
      <c r="G85" s="27"/>
      <c r="H85" s="40"/>
      <c r="I85" s="40"/>
      <c r="J85" s="40"/>
      <c r="K85" s="40"/>
      <c r="L85" s="40"/>
      <c r="M85" s="40"/>
      <c r="N85" s="40"/>
      <c r="O85" s="40"/>
    </row>
    <row r="86" spans="1:15" ht="12.75" customHeight="1">
      <c r="A86" s="19"/>
      <c r="B86" s="20"/>
      <c r="C86" s="4"/>
      <c r="D86" s="40"/>
      <c r="E86" s="22"/>
      <c r="F86" s="22"/>
      <c r="G86" s="27"/>
      <c r="H86" s="40"/>
      <c r="I86" s="40"/>
      <c r="J86" s="40"/>
      <c r="K86" s="40"/>
      <c r="L86" s="40"/>
      <c r="M86" s="40"/>
      <c r="N86" s="40"/>
      <c r="O86" s="40"/>
    </row>
    <row r="87" spans="1:15" ht="12.75" customHeight="1">
      <c r="A87" s="19"/>
      <c r="B87" s="20"/>
      <c r="C87" s="4"/>
      <c r="D87" s="40"/>
      <c r="E87" s="22"/>
      <c r="F87" s="22"/>
      <c r="G87" s="27"/>
      <c r="H87" s="40"/>
      <c r="I87" s="40"/>
      <c r="J87" s="40"/>
      <c r="K87" s="40"/>
      <c r="L87" s="40"/>
      <c r="M87" s="40"/>
      <c r="N87" s="40"/>
      <c r="O87" s="40"/>
    </row>
    <row r="88" spans="1:15" ht="12.75" customHeight="1" thickBot="1">
      <c r="A88" s="19"/>
      <c r="B88" s="20"/>
      <c r="C88" s="4"/>
      <c r="D88" s="40"/>
      <c r="E88" s="27"/>
      <c r="F88" s="27"/>
      <c r="G88" s="27"/>
      <c r="H88" s="23"/>
      <c r="I88" s="40"/>
      <c r="J88" s="40"/>
      <c r="K88" s="40"/>
      <c r="L88" s="40"/>
      <c r="M88" s="40"/>
      <c r="N88" s="40"/>
      <c r="O88" s="40"/>
    </row>
    <row r="89" spans="1:15" ht="12.75" customHeight="1" thickBot="1">
      <c r="A89" s="16">
        <v>12</v>
      </c>
      <c r="B89" s="5" t="s">
        <v>78</v>
      </c>
      <c r="C89" s="5"/>
      <c r="D89" s="40"/>
      <c r="E89" s="57">
        <f>SUM(E91:E92)</f>
        <v>20821043.76</v>
      </c>
      <c r="F89" s="57">
        <f>SUM(F91:F92)</f>
        <v>20821043.76</v>
      </c>
      <c r="G89" s="17"/>
      <c r="H89" s="42"/>
      <c r="I89" s="41"/>
      <c r="J89" s="40"/>
      <c r="K89" s="40"/>
      <c r="L89" s="40"/>
      <c r="M89" s="40"/>
      <c r="N89" s="40"/>
      <c r="O89" s="40"/>
    </row>
    <row r="90" spans="7:15" ht="12.75" customHeight="1">
      <c r="G90" s="42"/>
      <c r="H90" s="42"/>
      <c r="I90" s="40"/>
      <c r="J90" s="40"/>
      <c r="K90" s="40"/>
      <c r="L90" s="40"/>
      <c r="M90" s="42"/>
      <c r="N90" s="42"/>
      <c r="O90" s="42"/>
    </row>
    <row r="91" spans="1:15" ht="12.75" customHeight="1">
      <c r="A91" s="19">
        <v>1202</v>
      </c>
      <c r="B91" s="20" t="s">
        <v>90</v>
      </c>
      <c r="C91" s="40"/>
      <c r="D91" s="40"/>
      <c r="E91" s="54">
        <v>20821043.76</v>
      </c>
      <c r="F91" s="54">
        <v>20821043.76</v>
      </c>
      <c r="G91" s="23"/>
      <c r="H91" s="11"/>
      <c r="I91" s="40"/>
      <c r="J91" s="40"/>
      <c r="K91" s="40"/>
      <c r="L91" s="40"/>
      <c r="M91" s="42"/>
      <c r="N91" s="42"/>
      <c r="O91" s="40"/>
    </row>
    <row r="92" spans="1:9" ht="12.75" customHeight="1">
      <c r="A92" s="19"/>
      <c r="B92" s="20"/>
      <c r="C92" s="20"/>
      <c r="D92" s="40"/>
      <c r="E92" s="54"/>
      <c r="F92" s="54"/>
      <c r="G92" s="23"/>
      <c r="H92" s="40"/>
      <c r="I92" s="40"/>
    </row>
    <row r="93" spans="1:14" ht="12.75" customHeight="1" thickBot="1">
      <c r="A93" s="40"/>
      <c r="B93" s="40"/>
      <c r="C93" s="40"/>
      <c r="D93" s="40"/>
      <c r="E93" s="50"/>
      <c r="F93" s="50"/>
      <c r="G93" s="42"/>
      <c r="H93" s="40"/>
      <c r="I93" s="40"/>
      <c r="M93" s="47"/>
      <c r="N93" s="47"/>
    </row>
    <row r="94" spans="1:15" ht="12.75" customHeight="1" thickBot="1">
      <c r="A94" s="19"/>
      <c r="B94" s="5" t="s">
        <v>79</v>
      </c>
      <c r="C94" s="5"/>
      <c r="D94" s="40"/>
      <c r="E94" s="56">
        <f>SUM(E11+E45)</f>
        <v>14837916140.01</v>
      </c>
      <c r="F94" s="56">
        <f>SUM(F11+F45)</f>
        <v>15797390295.74</v>
      </c>
      <c r="G94" s="11"/>
      <c r="H94" s="35"/>
      <c r="I94" s="40"/>
      <c r="J94" s="5" t="s">
        <v>80</v>
      </c>
      <c r="K94" s="5"/>
      <c r="L94" s="40"/>
      <c r="M94" s="56">
        <f>SUM(M62+M64)</f>
        <v>14837916140.01</v>
      </c>
      <c r="N94" s="56">
        <f>SUM(N62+N64)</f>
        <v>15797390295.74</v>
      </c>
      <c r="O94" s="40"/>
    </row>
    <row r="95" spans="1:15" ht="12.75" customHeight="1" thickTop="1">
      <c r="A95" s="40"/>
      <c r="B95" s="40"/>
      <c r="C95" s="40"/>
      <c r="D95" s="40"/>
      <c r="G95" s="42"/>
      <c r="H95" s="35"/>
      <c r="I95" s="40"/>
      <c r="J95" s="40"/>
      <c r="K95" s="40"/>
      <c r="L95" s="40"/>
      <c r="M95" s="42"/>
      <c r="N95" s="42"/>
      <c r="O95" s="40"/>
    </row>
    <row r="96" spans="1:15" ht="12.75" customHeight="1">
      <c r="A96" s="40"/>
      <c r="B96" s="40"/>
      <c r="C96" s="40"/>
      <c r="D96" s="40"/>
      <c r="G96" s="42"/>
      <c r="H96" s="35"/>
      <c r="I96" s="40"/>
      <c r="J96" s="40"/>
      <c r="K96" s="40"/>
      <c r="L96" s="40"/>
      <c r="M96" s="42"/>
      <c r="N96" s="42"/>
      <c r="O96" s="40"/>
    </row>
    <row r="97" spans="1:15" ht="12.75" customHeight="1">
      <c r="A97" s="40"/>
      <c r="B97" s="40"/>
      <c r="C97" s="40"/>
      <c r="D97" s="40"/>
      <c r="G97" s="42"/>
      <c r="H97" s="35"/>
      <c r="I97" s="40"/>
      <c r="J97" s="40"/>
      <c r="K97" s="40"/>
      <c r="L97" s="40"/>
      <c r="M97" s="42"/>
      <c r="N97" s="42"/>
      <c r="O97" s="40"/>
    </row>
    <row r="98" spans="1:14" ht="12.75" customHeight="1" thickBot="1">
      <c r="A98" s="40"/>
      <c r="B98" s="40"/>
      <c r="C98" s="40"/>
      <c r="D98" s="40"/>
      <c r="E98" s="47"/>
      <c r="F98" s="47"/>
      <c r="G98" s="42"/>
      <c r="H98" s="36"/>
      <c r="M98" s="47"/>
      <c r="N98" s="47"/>
    </row>
    <row r="99" spans="1:15" ht="12.75" customHeight="1" thickBot="1">
      <c r="A99" s="40"/>
      <c r="B99" s="5" t="s">
        <v>81</v>
      </c>
      <c r="C99" s="4"/>
      <c r="D99" s="40"/>
      <c r="E99" s="37">
        <f>SUM(E100:E102)</f>
        <v>0</v>
      </c>
      <c r="F99" s="37">
        <f>SUM(F100:F102)</f>
        <v>0</v>
      </c>
      <c r="G99" s="36"/>
      <c r="H99" s="40"/>
      <c r="I99" s="4"/>
      <c r="J99" s="5" t="s">
        <v>82</v>
      </c>
      <c r="K99" s="4"/>
      <c r="L99" s="25"/>
      <c r="M99" s="37">
        <f>SUM(M100:M102)</f>
        <v>0</v>
      </c>
      <c r="N99" s="37">
        <f>SUM(N100:N102)</f>
        <v>0</v>
      </c>
      <c r="O99" s="40"/>
    </row>
    <row r="100" spans="1:15" ht="12.75" customHeight="1">
      <c r="A100" s="40"/>
      <c r="B100" s="40"/>
      <c r="C100" s="40"/>
      <c r="D100" s="40"/>
      <c r="E100" s="49"/>
      <c r="F100" s="49"/>
      <c r="G100" s="42"/>
      <c r="H100" s="38"/>
      <c r="I100" s="40"/>
      <c r="J100" s="40"/>
      <c r="K100" s="40"/>
      <c r="L100" s="40"/>
      <c r="M100" s="40"/>
      <c r="N100" s="40"/>
      <c r="O100" s="40"/>
    </row>
    <row r="101" spans="1:15" ht="12.75" customHeight="1">
      <c r="A101" s="16">
        <v>83</v>
      </c>
      <c r="B101" s="20" t="s">
        <v>83</v>
      </c>
      <c r="C101" s="4"/>
      <c r="D101" s="40"/>
      <c r="E101" s="24">
        <v>0</v>
      </c>
      <c r="F101" s="24">
        <v>0</v>
      </c>
      <c r="G101" s="24"/>
      <c r="H101" s="38"/>
      <c r="I101" s="16">
        <v>93</v>
      </c>
      <c r="J101" s="20" t="s">
        <v>84</v>
      </c>
      <c r="K101" s="4"/>
      <c r="L101" s="25"/>
      <c r="M101" s="55">
        <v>-142288000</v>
      </c>
      <c r="N101" s="54">
        <v>0</v>
      </c>
      <c r="O101" s="40"/>
    </row>
    <row r="102" spans="1:15" ht="12.75" customHeight="1">
      <c r="A102" s="16">
        <v>89</v>
      </c>
      <c r="B102" s="20" t="s">
        <v>85</v>
      </c>
      <c r="C102" s="4"/>
      <c r="D102" s="40"/>
      <c r="E102" s="24">
        <v>0</v>
      </c>
      <c r="F102" s="24">
        <v>0</v>
      </c>
      <c r="G102" s="24"/>
      <c r="H102" s="40"/>
      <c r="I102" s="16">
        <v>99</v>
      </c>
      <c r="J102" s="20" t="s">
        <v>86</v>
      </c>
      <c r="K102" s="4"/>
      <c r="L102" s="25"/>
      <c r="M102" s="54">
        <v>142288000</v>
      </c>
      <c r="N102" s="54">
        <v>0</v>
      </c>
      <c r="O102" s="40"/>
    </row>
    <row r="103" spans="8:15" ht="12.75" customHeight="1">
      <c r="H103" s="40"/>
      <c r="I103" s="40"/>
      <c r="J103" s="40"/>
      <c r="K103" s="40"/>
      <c r="L103" s="40"/>
      <c r="M103" s="40"/>
      <c r="N103" s="40"/>
      <c r="O103" s="40"/>
    </row>
    <row r="104" spans="1:15" ht="12.7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</row>
    <row r="105" spans="1:15" ht="12.7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</row>
    <row r="106" spans="1:15" ht="12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</row>
    <row r="107" spans="1:15" ht="12.7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</row>
    <row r="108" spans="1:15" ht="12.7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</row>
    <row r="109" spans="1:15" ht="12.7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</row>
    <row r="110" spans="1:15" ht="12.7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</row>
    <row r="111" spans="1:15" ht="12.7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</row>
    <row r="112" spans="1:15" ht="12.7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</row>
    <row r="113" spans="1:15" ht="12.7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</row>
    <row r="114" spans="1:15" ht="17.25" customHeight="1">
      <c r="A114" s="40"/>
      <c r="B114" s="53" t="s">
        <v>100</v>
      </c>
      <c r="C114" s="53"/>
      <c r="D114" s="53"/>
      <c r="E114" s="53"/>
      <c r="F114" s="40"/>
      <c r="G114" s="40"/>
      <c r="H114" s="40"/>
      <c r="I114" s="40"/>
      <c r="J114" s="40"/>
      <c r="K114" s="53" t="s">
        <v>92</v>
      </c>
      <c r="L114" s="31"/>
      <c r="M114" s="31"/>
      <c r="N114" s="31"/>
      <c r="O114" s="40"/>
    </row>
    <row r="115" spans="1:15" ht="17.25" customHeight="1">
      <c r="A115" s="40"/>
      <c r="B115" s="25" t="s">
        <v>87</v>
      </c>
      <c r="C115" s="53"/>
      <c r="D115" s="53"/>
      <c r="E115" s="53"/>
      <c r="F115" s="40"/>
      <c r="G115" s="40"/>
      <c r="H115" s="40"/>
      <c r="I115" s="40"/>
      <c r="J115" s="40"/>
      <c r="K115" s="25" t="s">
        <v>93</v>
      </c>
      <c r="L115" s="31"/>
      <c r="M115" s="31"/>
      <c r="N115" s="31"/>
      <c r="O115" s="40"/>
    </row>
    <row r="116" spans="1:15" ht="20.25" customHeight="1">
      <c r="A116" s="40"/>
      <c r="F116" s="40"/>
      <c r="G116" s="40"/>
      <c r="H116" s="40"/>
      <c r="I116" s="40"/>
      <c r="J116" s="40"/>
      <c r="K116" s="25" t="s">
        <v>94</v>
      </c>
      <c r="L116" s="40"/>
      <c r="M116" s="40"/>
      <c r="N116" s="40"/>
      <c r="O116" s="40"/>
    </row>
  </sheetData>
  <sheetProtection password="CC51" sheet="1"/>
  <mergeCells count="6">
    <mergeCell ref="B65:D65"/>
    <mergeCell ref="A5:O5"/>
    <mergeCell ref="A1:O1"/>
    <mergeCell ref="A2:O2"/>
    <mergeCell ref="A3:O3"/>
    <mergeCell ref="A4:O4"/>
  </mergeCells>
  <printOptions/>
  <pageMargins left="0.5905511811023623" right="0.3937007874015748" top="0.7874015748031497" bottom="0.984251968503937" header="0" footer="0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KLAU</cp:lastModifiedBy>
  <cp:lastPrinted>2009-02-20T17:35:06Z</cp:lastPrinted>
  <dcterms:created xsi:type="dcterms:W3CDTF">2006-08-08T12:44:33Z</dcterms:created>
  <dcterms:modified xsi:type="dcterms:W3CDTF">2011-11-19T22:07:39Z</dcterms:modified>
  <cp:category/>
  <cp:version/>
  <cp:contentType/>
  <cp:contentStatus/>
</cp:coreProperties>
</file>